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C:\Users\jselihar\Desktop\Plan 2025-2027 2.verzija Usklada\"/>
    </mc:Choice>
  </mc:AlternateContent>
  <xr:revisionPtr revIDLastSave="0" documentId="13_ncr:1_{B3293386-44EB-44DB-B905-83255EBABC83}" xr6:coauthVersionLast="47" xr6:coauthVersionMax="47" xr10:uidLastSave="{00000000-0000-0000-0000-000000000000}"/>
  <workbookProtection workbookAlgorithmName="SHA-512" workbookHashValue="VYlX10geO2OYNJyINSDSagTMAPSFnpTtGwE2s6KAX1B5WmXN9iYgeXCCzyx62I5VTn99u5rspgs0EA6TwEV9Zw==" workbookSaltValue="GiyrQ9or1u+0WDTc1lbLsA==" workbookSpinCount="100000" lockStructure="1"/>
  <bookViews>
    <workbookView xWindow="-120" yWindow="-120" windowWidth="29040" windowHeight="15840" xr2:uid="{00000000-000D-0000-FFFF-FFFF00000000}"/>
  </bookViews>
  <sheets>
    <sheet name="OPĆI DIO" sheetId="12" r:id="rId1"/>
    <sheet name="Unos prihoda i primitaka" sheetId="4" r:id="rId2"/>
    <sheet name="Unos rashoda i izdataka" sheetId="17" r:id="rId3"/>
    <sheet name="Unos rashoda P4" sheetId="25" r:id="rId4"/>
    <sheet name="Unos prijenosa" sheetId="34" r:id="rId5"/>
    <sheet name="A.1 PRIHODI I RASHODI EK" sheetId="35" r:id="rId6"/>
    <sheet name="A.2 PRIHODI I RASHODI IF" sheetId="36" r:id="rId7"/>
    <sheet name="A.3 RASHODI FUNK" sheetId="33" r:id="rId8"/>
    <sheet name="B.1 RAČUN FINANC EK" sheetId="37" r:id="rId9"/>
    <sheet name="B.2 RAČUN FINANC IF" sheetId="38" r:id="rId10"/>
    <sheet name="AKT" sheetId="26" r:id="rId11"/>
    <sheet name="p4" sheetId="27" r:id="rId12"/>
    <sheet name="prihodi" sheetId="29" r:id="rId13"/>
    <sheet name="KORISNICI DP" sheetId="30" r:id="rId14"/>
  </sheets>
  <definedNames>
    <definedName name="_xlnm._FilterDatabase" localSheetId="10" hidden="1">AKT!$A$3:$J$341</definedName>
    <definedName name="_xlnm._FilterDatabase" localSheetId="13" hidden="1">'KORISNICI DP'!$A$1:$G$615</definedName>
    <definedName name="_xlnm._FilterDatabase" localSheetId="0" hidden="1">'OPĆI DIO'!$M$3:$W$137</definedName>
    <definedName name="_xlnm._FilterDatabase" localSheetId="11" hidden="1">'p4'!$A$1:$C$1822</definedName>
    <definedName name="_xlnm._FilterDatabase" localSheetId="1" hidden="1">'Unos prihoda i primitaka'!$A$2:$I$501</definedName>
    <definedName name="_xlnm._FilterDatabase" localSheetId="2" hidden="1">'Unos rashoda i izdataka'!$A$2:$S$501</definedName>
    <definedName name="_xlnm._FilterDatabase" localSheetId="3" hidden="1">'Unos rashoda P4'!$A$2:$AH$1048576</definedName>
    <definedName name="Excel_BuiltIn_Print_Titles_3">'KORISNICI DP'!$A$1:$IK$2</definedName>
    <definedName name="Excel_BuiltIn_Print_Titles_3_1">'KORISNICI DP'!$A$1:$IJ$2</definedName>
    <definedName name="_xlnm.Print_Titles" localSheetId="6">'A.2 PRIHODI I RASHODI IF'!$3:$4</definedName>
    <definedName name="_xlnm.Print_Titles" localSheetId="7">'A.3 RASHODI FUNK'!$4:$4</definedName>
    <definedName name="_xlnm.Print_Titles" localSheetId="13">'KORISNICI DP'!$1:$2</definedName>
    <definedName name="_xlnm.Print_Titles" localSheetId="1">'Unos prihoda i primitaka'!$2:$2</definedName>
    <definedName name="_xlnm.Print_Titles" localSheetId="2">'Unos rashoda i izdataka'!$2:$2</definedName>
    <definedName name="_xlnm.Print_Titles" localSheetId="3">'Unos rashoda P4'!$2:$2</definedName>
    <definedName name="_xlnm.Print_Area" localSheetId="13">'KORISNICI DP'!$A$1:$G$616</definedName>
    <definedName name="_xlnm.Print_Area" localSheetId="0">'OPĆI DIO'!$A$1:$G$33</definedName>
    <definedName name="_xlnm.Print_Area" localSheetId="1">'Unos prihoda i primitaka'!$A$2:$I$3</definedName>
    <definedName name="_xlnm.Print_Area" localSheetId="2">'Unos rashoda i izdataka'!$A$2:$L$3</definedName>
    <definedName name="_xlnm.Print_Area" localSheetId="3">'Unos rashoda P4'!$A$2:$J$3</definedName>
    <definedName name="SAPBEXhrIndnt" hidden="1">1</definedName>
    <definedName name="SAPBEXrevision" hidden="1">1</definedName>
    <definedName name="SAPBEXsysID" hidden="1">"PBW"</definedName>
    <definedName name="SAPBEXwbID" hidden="1">"C7P4ZZNWMVNLSDLB24HAO64UB"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9" i="30" l="1"/>
  <c r="D558" i="30"/>
  <c r="D557" i="30"/>
  <c r="D556" i="30"/>
  <c r="D555" i="30"/>
  <c r="D554" i="30"/>
  <c r="D553" i="30"/>
  <c r="D552" i="30"/>
  <c r="D551" i="30"/>
  <c r="D550" i="30"/>
  <c r="D549" i="30"/>
  <c r="D548" i="30"/>
  <c r="D547" i="30"/>
  <c r="D546" i="30"/>
  <c r="D545" i="30"/>
  <c r="D544" i="30"/>
  <c r="D543" i="30"/>
  <c r="D542" i="30"/>
  <c r="D541" i="30"/>
  <c r="D540" i="30"/>
  <c r="D539" i="30"/>
  <c r="D538" i="30"/>
  <c r="D537" i="30"/>
  <c r="D536" i="30"/>
  <c r="D535" i="30"/>
  <c r="D534" i="30"/>
  <c r="D533" i="30"/>
  <c r="D532" i="30"/>
  <c r="D531" i="30"/>
  <c r="D530" i="30"/>
  <c r="D529" i="30"/>
  <c r="D528" i="30"/>
  <c r="D527" i="30"/>
  <c r="D526" i="30"/>
  <c r="D525" i="30"/>
  <c r="D524" i="30"/>
  <c r="D523" i="30"/>
  <c r="D522" i="30"/>
  <c r="D521" i="30"/>
  <c r="D520" i="30"/>
  <c r="D519" i="30"/>
  <c r="D518" i="30"/>
  <c r="D517" i="30"/>
  <c r="D516" i="30"/>
  <c r="D515" i="30"/>
  <c r="D514" i="30"/>
  <c r="D513" i="30"/>
  <c r="D512" i="30"/>
  <c r="D511" i="30"/>
  <c r="D510" i="30"/>
  <c r="D509" i="30"/>
  <c r="D508" i="30"/>
  <c r="D507" i="30"/>
  <c r="D506" i="30"/>
  <c r="D505" i="30"/>
  <c r="D504" i="30"/>
  <c r="D503" i="30"/>
  <c r="D502" i="30"/>
  <c r="D501" i="30"/>
  <c r="D500" i="30"/>
  <c r="D499" i="30"/>
  <c r="D498" i="30"/>
  <c r="D497" i="30"/>
  <c r="D496" i="30"/>
  <c r="D495" i="30"/>
  <c r="D494" i="30"/>
  <c r="D493" i="30"/>
  <c r="D492" i="30"/>
  <c r="D491" i="30"/>
  <c r="D490" i="30"/>
  <c r="D489" i="30"/>
  <c r="D488" i="30"/>
  <c r="D487" i="30"/>
  <c r="D486" i="30"/>
  <c r="D485" i="30"/>
  <c r="D484" i="30"/>
  <c r="D483" i="30"/>
  <c r="D482" i="30"/>
  <c r="D481" i="30"/>
  <c r="D480" i="30"/>
  <c r="D479" i="30"/>
  <c r="D478" i="30"/>
  <c r="D477" i="30"/>
  <c r="D476" i="30"/>
  <c r="D475" i="30"/>
  <c r="D474" i="30"/>
  <c r="D473" i="30"/>
  <c r="D472" i="30"/>
  <c r="D471" i="30"/>
  <c r="D470" i="30"/>
  <c r="D469" i="30"/>
  <c r="D468" i="30"/>
  <c r="D467" i="30"/>
  <c r="D466" i="30"/>
  <c r="D465" i="30"/>
  <c r="D464" i="30"/>
  <c r="D463" i="30"/>
  <c r="D462" i="30"/>
  <c r="D461" i="30"/>
  <c r="D460" i="30"/>
  <c r="D459" i="30"/>
  <c r="D458" i="30"/>
  <c r="D457" i="30"/>
  <c r="D456" i="30"/>
  <c r="D455" i="30"/>
  <c r="D454" i="30"/>
  <c r="D453" i="30"/>
  <c r="D452" i="30"/>
  <c r="D451" i="30"/>
  <c r="D450" i="30"/>
  <c r="D449" i="30"/>
  <c r="D448" i="30"/>
  <c r="D447" i="30"/>
  <c r="D446" i="30"/>
  <c r="D445" i="30"/>
  <c r="D444" i="30"/>
  <c r="D443" i="30"/>
  <c r="D442" i="30"/>
  <c r="D441" i="30"/>
  <c r="D440" i="30"/>
  <c r="D439" i="30"/>
  <c r="D438" i="30"/>
  <c r="D437" i="30"/>
  <c r="D436" i="30"/>
  <c r="D435" i="30"/>
  <c r="D434" i="30"/>
  <c r="D433" i="30"/>
  <c r="D432" i="30"/>
  <c r="D431" i="30"/>
  <c r="D430" i="30"/>
  <c r="D429" i="30"/>
  <c r="D428" i="30"/>
  <c r="D427" i="30"/>
  <c r="D426" i="30"/>
  <c r="D425" i="30"/>
  <c r="D424" i="30"/>
  <c r="D423" i="30"/>
  <c r="D422" i="30"/>
  <c r="D421" i="30"/>
  <c r="D420" i="30"/>
  <c r="D419" i="30"/>
  <c r="D418" i="30"/>
  <c r="D417" i="30"/>
  <c r="D416" i="30"/>
  <c r="D415" i="30"/>
  <c r="D414" i="30"/>
  <c r="D413" i="30"/>
  <c r="D412" i="30"/>
  <c r="D411" i="30"/>
  <c r="D410" i="30"/>
  <c r="D409" i="30"/>
  <c r="D408" i="30"/>
  <c r="D407" i="30"/>
  <c r="D406" i="30"/>
  <c r="D405" i="30"/>
  <c r="D404" i="30"/>
  <c r="D403" i="30"/>
  <c r="D402" i="30"/>
  <c r="D401" i="30"/>
  <c r="D400" i="30"/>
  <c r="D399" i="30"/>
  <c r="D398" i="30"/>
  <c r="D397" i="30"/>
  <c r="D396" i="30"/>
  <c r="D395" i="30"/>
  <c r="D394" i="30"/>
  <c r="D393" i="30"/>
  <c r="D392" i="30"/>
  <c r="D391" i="30"/>
  <c r="D390" i="30"/>
  <c r="D389" i="30"/>
  <c r="D388" i="30"/>
  <c r="D387" i="30"/>
  <c r="D386" i="30"/>
  <c r="D385" i="30"/>
  <c r="D384" i="30"/>
  <c r="D383" i="30"/>
  <c r="D382" i="30"/>
  <c r="D381" i="30"/>
  <c r="D380" i="30"/>
  <c r="D379" i="30"/>
  <c r="D378" i="30"/>
  <c r="D377" i="30"/>
  <c r="D376" i="30"/>
  <c r="D375" i="30"/>
  <c r="D374" i="30"/>
  <c r="D373" i="30"/>
  <c r="D372" i="30"/>
  <c r="D371" i="30"/>
  <c r="D370" i="30"/>
  <c r="D369" i="30"/>
  <c r="D368" i="30"/>
  <c r="D367" i="30"/>
  <c r="D366" i="30"/>
  <c r="D365" i="30"/>
  <c r="D364" i="30"/>
  <c r="D363" i="30"/>
  <c r="D362" i="30"/>
  <c r="D361" i="30"/>
  <c r="D360" i="30"/>
  <c r="D359" i="30"/>
  <c r="D358" i="30"/>
  <c r="D357" i="30"/>
  <c r="D356" i="30"/>
  <c r="D355" i="30"/>
  <c r="D354" i="30"/>
  <c r="D353" i="30"/>
  <c r="D352" i="30"/>
  <c r="D351" i="30"/>
  <c r="D350" i="30"/>
  <c r="D349" i="30"/>
  <c r="D348" i="30"/>
  <c r="D347" i="30"/>
  <c r="D346" i="30"/>
  <c r="D345" i="30"/>
  <c r="D344" i="30"/>
  <c r="D343" i="30"/>
  <c r="D342" i="30"/>
  <c r="D341" i="30"/>
  <c r="D340" i="30"/>
  <c r="D339" i="30"/>
  <c r="D338" i="30"/>
  <c r="D337" i="30"/>
  <c r="D336" i="30"/>
  <c r="D335" i="30"/>
  <c r="D334" i="30"/>
  <c r="D333" i="30"/>
  <c r="D332" i="30"/>
  <c r="D331" i="30"/>
  <c r="D330" i="30"/>
  <c r="D329" i="30"/>
  <c r="D328" i="30"/>
  <c r="D327" i="30"/>
  <c r="D326" i="30"/>
  <c r="D325" i="30"/>
  <c r="D324" i="30"/>
  <c r="D323" i="30"/>
  <c r="D322" i="30"/>
  <c r="D321" i="30"/>
  <c r="D320" i="30"/>
  <c r="D319" i="30"/>
  <c r="D318" i="30"/>
  <c r="D317" i="30"/>
  <c r="D316" i="30"/>
  <c r="D315" i="30"/>
  <c r="D314" i="30"/>
  <c r="D313" i="30"/>
  <c r="D312" i="30"/>
  <c r="D311" i="30"/>
  <c r="D310" i="30"/>
  <c r="D309" i="30"/>
  <c r="D308" i="30"/>
  <c r="D307" i="30"/>
  <c r="D306" i="30"/>
  <c r="D305" i="30"/>
  <c r="D304" i="30"/>
  <c r="D303" i="30"/>
  <c r="D302" i="30"/>
  <c r="D301" i="30"/>
  <c r="D300" i="30"/>
  <c r="D299" i="30"/>
  <c r="D298" i="30"/>
  <c r="D297" i="30"/>
  <c r="D296" i="30"/>
  <c r="D295" i="30"/>
  <c r="D294" i="30"/>
  <c r="D293" i="30"/>
  <c r="D292" i="30"/>
  <c r="D291" i="30"/>
  <c r="D290" i="30"/>
  <c r="D289" i="30"/>
  <c r="D288" i="30"/>
  <c r="D287" i="30"/>
  <c r="D286" i="30"/>
  <c r="D285" i="30"/>
  <c r="D284" i="30"/>
  <c r="D283" i="30"/>
  <c r="D282" i="30"/>
  <c r="D281" i="30"/>
  <c r="D280" i="30"/>
  <c r="D279" i="30"/>
  <c r="D278" i="30"/>
  <c r="D277" i="30"/>
  <c r="D276" i="30"/>
  <c r="D275" i="30"/>
  <c r="D274" i="30"/>
  <c r="D273" i="30"/>
  <c r="D272" i="30"/>
  <c r="D271" i="30"/>
  <c r="D270" i="30"/>
  <c r="D269" i="30"/>
  <c r="D268" i="30"/>
  <c r="D267" i="30"/>
  <c r="D266" i="30"/>
  <c r="D265" i="30"/>
  <c r="D264" i="30"/>
  <c r="D263" i="30"/>
  <c r="D262" i="30"/>
  <c r="D261" i="30"/>
  <c r="D260" i="30"/>
  <c r="D259" i="30"/>
  <c r="D258" i="30"/>
  <c r="D257" i="30"/>
  <c r="D256" i="30"/>
  <c r="D255" i="30"/>
  <c r="D254" i="30"/>
  <c r="D253" i="30"/>
  <c r="D252" i="30"/>
  <c r="D251" i="30"/>
  <c r="D250" i="30"/>
  <c r="D249" i="30"/>
  <c r="D248" i="30"/>
  <c r="D247" i="30"/>
  <c r="D246" i="30"/>
  <c r="D245" i="30"/>
  <c r="D244" i="30"/>
  <c r="D243" i="30"/>
  <c r="D242" i="30"/>
  <c r="D241" i="30"/>
  <c r="D240" i="30"/>
  <c r="D239" i="30"/>
  <c r="D238" i="30"/>
  <c r="D237" i="30"/>
  <c r="D236" i="30"/>
  <c r="D235" i="30"/>
  <c r="D234" i="30"/>
  <c r="D233" i="30"/>
  <c r="D232" i="30"/>
  <c r="D231" i="30"/>
  <c r="D230" i="30"/>
  <c r="D229" i="30"/>
  <c r="D228" i="30"/>
  <c r="D227" i="30"/>
  <c r="D226" i="30"/>
  <c r="D225" i="30"/>
  <c r="D224" i="30"/>
  <c r="D223" i="30"/>
  <c r="D222" i="30"/>
  <c r="D221" i="30"/>
  <c r="D220" i="30"/>
  <c r="D219" i="30"/>
  <c r="D218" i="30"/>
  <c r="D217" i="30"/>
  <c r="D216" i="30"/>
  <c r="D215" i="30"/>
  <c r="D214" i="30"/>
  <c r="D213" i="30"/>
  <c r="D212" i="30"/>
  <c r="D211" i="30"/>
  <c r="D210" i="30"/>
  <c r="D209" i="30"/>
  <c r="D208" i="30"/>
  <c r="D207" i="30"/>
  <c r="D206" i="30"/>
  <c r="D205" i="30"/>
  <c r="D204" i="30"/>
  <c r="D203" i="30"/>
  <c r="D202" i="30"/>
  <c r="D201" i="30"/>
  <c r="D200" i="30"/>
  <c r="D199" i="30"/>
  <c r="D198" i="30"/>
  <c r="D197" i="30"/>
  <c r="D196" i="30"/>
  <c r="D195" i="30"/>
  <c r="D194" i="30"/>
  <c r="D193" i="30"/>
  <c r="D192" i="30"/>
  <c r="D191" i="30"/>
  <c r="D190" i="30"/>
  <c r="D189" i="30"/>
  <c r="D188" i="30"/>
  <c r="D187" i="30"/>
  <c r="D186" i="30"/>
  <c r="D185" i="30"/>
  <c r="D184" i="30"/>
  <c r="D183" i="30"/>
  <c r="D182" i="30"/>
  <c r="D181" i="30"/>
  <c r="D180" i="30"/>
  <c r="D179" i="30"/>
  <c r="D178" i="30"/>
  <c r="D177" i="30"/>
  <c r="D176" i="30"/>
  <c r="D175" i="30"/>
  <c r="D174" i="30"/>
  <c r="D173" i="30"/>
  <c r="D172" i="30"/>
  <c r="D171" i="30"/>
  <c r="D170" i="30"/>
  <c r="D169" i="30"/>
  <c r="D168" i="30"/>
  <c r="D167" i="30"/>
  <c r="D166" i="30"/>
  <c r="D165" i="30"/>
  <c r="D164" i="30"/>
  <c r="D163" i="30"/>
  <c r="D162" i="30"/>
  <c r="D161" i="30"/>
  <c r="D160" i="30"/>
  <c r="D159" i="30"/>
  <c r="D158" i="30"/>
  <c r="D157" i="30"/>
  <c r="D156" i="30"/>
  <c r="D155" i="30"/>
  <c r="D154" i="30"/>
  <c r="D153" i="30"/>
  <c r="D152" i="30"/>
  <c r="D151" i="30"/>
  <c r="D150" i="30"/>
  <c r="D149" i="30"/>
  <c r="D148" i="30"/>
  <c r="D147" i="30"/>
  <c r="D146" i="30"/>
  <c r="D145" i="30"/>
  <c r="D144" i="30"/>
  <c r="D143" i="30"/>
  <c r="D142" i="30"/>
  <c r="D141" i="30"/>
  <c r="D140" i="30"/>
  <c r="D139" i="30"/>
  <c r="D138" i="30"/>
  <c r="D137" i="30"/>
  <c r="D136" i="30"/>
  <c r="D135" i="30"/>
  <c r="D134" i="30"/>
  <c r="D133" i="30"/>
  <c r="D132" i="30"/>
  <c r="D131" i="30"/>
  <c r="D130" i="30"/>
  <c r="D129" i="30"/>
  <c r="D128" i="30"/>
  <c r="D127" i="30"/>
  <c r="D126" i="30"/>
  <c r="D125" i="30"/>
  <c r="D124" i="30"/>
  <c r="D123" i="30"/>
  <c r="D122" i="30"/>
  <c r="D121" i="30"/>
  <c r="D120" i="30"/>
  <c r="D119" i="30"/>
  <c r="D118" i="30"/>
  <c r="D117" i="30"/>
  <c r="D116" i="30"/>
  <c r="D115" i="30"/>
  <c r="D114" i="30"/>
  <c r="D113" i="30"/>
  <c r="D112" i="30"/>
  <c r="D111" i="30"/>
  <c r="D110" i="30"/>
  <c r="D109" i="30"/>
  <c r="D108" i="30"/>
  <c r="D107" i="30"/>
  <c r="D106" i="30"/>
  <c r="D105" i="30"/>
  <c r="D104" i="30"/>
  <c r="D103" i="30"/>
  <c r="D102" i="30"/>
  <c r="D101" i="30"/>
  <c r="D100" i="30"/>
  <c r="D99" i="30"/>
  <c r="D98" i="30"/>
  <c r="D97" i="30"/>
  <c r="D96" i="30"/>
  <c r="D95" i="30"/>
  <c r="D94" i="30"/>
  <c r="D93" i="30"/>
  <c r="D92" i="30"/>
  <c r="D91" i="30"/>
  <c r="D90" i="30"/>
  <c r="D89" i="30"/>
  <c r="D88" i="30"/>
  <c r="D87" i="30"/>
  <c r="D86" i="30"/>
  <c r="D85" i="30"/>
  <c r="D84" i="30"/>
  <c r="D83" i="30"/>
  <c r="D82" i="30"/>
  <c r="D81" i="30"/>
  <c r="D80" i="30"/>
  <c r="D79" i="30"/>
  <c r="D78" i="30"/>
  <c r="D77" i="30"/>
  <c r="D76" i="30"/>
  <c r="D75" i="30"/>
  <c r="D74" i="30"/>
  <c r="D73" i="30"/>
  <c r="D72" i="30"/>
  <c r="D71" i="30"/>
  <c r="D70" i="30"/>
  <c r="D69" i="30"/>
  <c r="D68" i="30"/>
  <c r="D67" i="30"/>
  <c r="D66" i="30"/>
  <c r="D65" i="30"/>
  <c r="D64" i="30"/>
  <c r="D63" i="30"/>
  <c r="D62" i="30"/>
  <c r="D61" i="30"/>
  <c r="D60" i="30"/>
  <c r="D59" i="30"/>
  <c r="D58" i="30"/>
  <c r="D57" i="30"/>
  <c r="D56" i="30"/>
  <c r="D55" i="30"/>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D24" i="30"/>
  <c r="D23" i="30"/>
  <c r="D22" i="30"/>
  <c r="D21" i="30"/>
  <c r="D20" i="30"/>
  <c r="D19" i="30"/>
  <c r="D18" i="30"/>
  <c r="D17" i="30"/>
  <c r="D16" i="30"/>
  <c r="D15" i="30"/>
  <c r="D14" i="30"/>
  <c r="D13" i="30"/>
  <c r="D12" i="30"/>
  <c r="D11" i="30"/>
  <c r="D10" i="30"/>
  <c r="D9" i="30"/>
  <c r="D8" i="30"/>
  <c r="D7" i="30"/>
  <c r="D6" i="30"/>
  <c r="D5" i="30"/>
  <c r="D4" i="30"/>
  <c r="D3" i="30"/>
  <c r="D2" i="30"/>
  <c r="C1822" i="27"/>
  <c r="C1821" i="27"/>
  <c r="C1820" i="27"/>
  <c r="C1819" i="27"/>
  <c r="C1818" i="27"/>
  <c r="C1817" i="27"/>
  <c r="C1816" i="27"/>
  <c r="C1815" i="27"/>
  <c r="C1814" i="27"/>
  <c r="C1813" i="27"/>
  <c r="C1812" i="27"/>
  <c r="C1811" i="27"/>
  <c r="C1810" i="27"/>
  <c r="C1809" i="27"/>
  <c r="C1808" i="27"/>
  <c r="C1807" i="27"/>
  <c r="C1806" i="27"/>
  <c r="C1805" i="27"/>
  <c r="C1804" i="27"/>
  <c r="C1803" i="27"/>
  <c r="C1802" i="27"/>
  <c r="C1801" i="27"/>
  <c r="C1800" i="27"/>
  <c r="C1799" i="27"/>
  <c r="C1798" i="27"/>
  <c r="C1797" i="27"/>
  <c r="C1796" i="27"/>
  <c r="C1795" i="27"/>
  <c r="C1794" i="27"/>
  <c r="C1793" i="27"/>
  <c r="C1792" i="27"/>
  <c r="C1791" i="27"/>
  <c r="C1790" i="27"/>
  <c r="C1789" i="27"/>
  <c r="C1788" i="27"/>
  <c r="C1787" i="27"/>
  <c r="C1786" i="27"/>
  <c r="C1785" i="27"/>
  <c r="C1784" i="27"/>
  <c r="C1783" i="27"/>
  <c r="C1782" i="27"/>
  <c r="C1781" i="27"/>
  <c r="C1780" i="27"/>
  <c r="C1779" i="27"/>
  <c r="C1778" i="27"/>
  <c r="C1777" i="27"/>
  <c r="C1776" i="27"/>
  <c r="C1775" i="27"/>
  <c r="C1774" i="27"/>
  <c r="C1773" i="27"/>
  <c r="C1772" i="27"/>
  <c r="C1771" i="27"/>
  <c r="C1770" i="27"/>
  <c r="C1769" i="27"/>
  <c r="C1768" i="27"/>
  <c r="C1767" i="27"/>
  <c r="C1766" i="27"/>
  <c r="C1765" i="27"/>
  <c r="C1764" i="27"/>
  <c r="C1763" i="27"/>
  <c r="C1762" i="27"/>
  <c r="C1761" i="27"/>
  <c r="C1760" i="27"/>
  <c r="C1759" i="27"/>
  <c r="C1758" i="27"/>
  <c r="C1757" i="27"/>
  <c r="C1756" i="27"/>
  <c r="C1755" i="27"/>
  <c r="C1754" i="27"/>
  <c r="C1753" i="27"/>
  <c r="C1752" i="27"/>
  <c r="C1751" i="27"/>
  <c r="C1750" i="27"/>
  <c r="C1749" i="27"/>
  <c r="C1748" i="27"/>
  <c r="C1747" i="27"/>
  <c r="C1746" i="27"/>
  <c r="C1745" i="27"/>
  <c r="C1744" i="27"/>
  <c r="C1743" i="27"/>
  <c r="C1742" i="27"/>
  <c r="C1741" i="27"/>
  <c r="C1740" i="27"/>
  <c r="C1739" i="27"/>
  <c r="C1738" i="27"/>
  <c r="C1737" i="27"/>
  <c r="C1736" i="27"/>
  <c r="C1735" i="27"/>
  <c r="C1734" i="27"/>
  <c r="C1733" i="27"/>
  <c r="C1732" i="27"/>
  <c r="C1731" i="27"/>
  <c r="C1730" i="27"/>
  <c r="C1729" i="27"/>
  <c r="C1728" i="27"/>
  <c r="C1727" i="27"/>
  <c r="C1726" i="27"/>
  <c r="C1725" i="27"/>
  <c r="C1724" i="27"/>
  <c r="C1723" i="27"/>
  <c r="C1722" i="27"/>
  <c r="C1721" i="27"/>
  <c r="C1720" i="27"/>
  <c r="C1719" i="27"/>
  <c r="C1718" i="27"/>
  <c r="C1717" i="27"/>
  <c r="C1716" i="27"/>
  <c r="C1715" i="27"/>
  <c r="C1714" i="27"/>
  <c r="C1713" i="27"/>
  <c r="C1712" i="27"/>
  <c r="C1711" i="27"/>
  <c r="C1710" i="27"/>
  <c r="C1709" i="27"/>
  <c r="C1708" i="27"/>
  <c r="C1707" i="27"/>
  <c r="C1706" i="27"/>
  <c r="C1705" i="27"/>
  <c r="C1704" i="27"/>
  <c r="C1703" i="27"/>
  <c r="C1702" i="27"/>
  <c r="C1701" i="27"/>
  <c r="C1700" i="27"/>
  <c r="C1699" i="27"/>
  <c r="C1698" i="27"/>
  <c r="C1697" i="27"/>
  <c r="C1696" i="27"/>
  <c r="C1695" i="27"/>
  <c r="C1694" i="27"/>
  <c r="C1693" i="27"/>
  <c r="C1692" i="27"/>
  <c r="C1691" i="27"/>
  <c r="C1690" i="27"/>
  <c r="C1689" i="27"/>
  <c r="C1688" i="27"/>
  <c r="C1687" i="27"/>
  <c r="C1686" i="27"/>
  <c r="C1685" i="27"/>
  <c r="C1684" i="27"/>
  <c r="C1683" i="27"/>
  <c r="C1682" i="27"/>
  <c r="C1681" i="27"/>
  <c r="C1680" i="27"/>
  <c r="C1679" i="27"/>
  <c r="C1678" i="27"/>
  <c r="C1677" i="27"/>
  <c r="C1676" i="27"/>
  <c r="C1675" i="27"/>
  <c r="C1674" i="27"/>
  <c r="C1673" i="27"/>
  <c r="C1672" i="27"/>
  <c r="C1671" i="27"/>
  <c r="C1670" i="27"/>
  <c r="C1669" i="27"/>
  <c r="C1668" i="27"/>
  <c r="C1667" i="27"/>
  <c r="C1666" i="27"/>
  <c r="C1665" i="27"/>
  <c r="C1664" i="27"/>
  <c r="C1663" i="27"/>
  <c r="C1662" i="27"/>
  <c r="C1661" i="27"/>
  <c r="C1660" i="27"/>
  <c r="C1659" i="27"/>
  <c r="C1658" i="27"/>
  <c r="C1657" i="27"/>
  <c r="C1656" i="27"/>
  <c r="C1655" i="27"/>
  <c r="C1654" i="27"/>
  <c r="C1653" i="27"/>
  <c r="C1652" i="27"/>
  <c r="C1651" i="27"/>
  <c r="C1650" i="27"/>
  <c r="C1649" i="27"/>
  <c r="C1648" i="27"/>
  <c r="C1647" i="27"/>
  <c r="C1646" i="27"/>
  <c r="C1645" i="27"/>
  <c r="C1644" i="27"/>
  <c r="C1643" i="27"/>
  <c r="C1642" i="27"/>
  <c r="C1641" i="27"/>
  <c r="C1640" i="27"/>
  <c r="C1639" i="27"/>
  <c r="C1638" i="27"/>
  <c r="C1637" i="27"/>
  <c r="C1636" i="27"/>
  <c r="C1635" i="27"/>
  <c r="C1634" i="27"/>
  <c r="C1633" i="27"/>
  <c r="C1632" i="27"/>
  <c r="C1631" i="27"/>
  <c r="C1630" i="27"/>
  <c r="C1629" i="27"/>
  <c r="C1628" i="27"/>
  <c r="C1627" i="27"/>
  <c r="C1626" i="27"/>
  <c r="C1625" i="27"/>
  <c r="C1624" i="27"/>
  <c r="C1623" i="27"/>
  <c r="C1622" i="27"/>
  <c r="C1621" i="27"/>
  <c r="C1620" i="27"/>
  <c r="C1619" i="27"/>
  <c r="C1618" i="27"/>
  <c r="C1617" i="27"/>
  <c r="C1616" i="27"/>
  <c r="C1615" i="27"/>
  <c r="C1614" i="27"/>
  <c r="C1613" i="27"/>
  <c r="C1612" i="27"/>
  <c r="C1611" i="27"/>
  <c r="C1610" i="27"/>
  <c r="C1609" i="27"/>
  <c r="C1608" i="27"/>
  <c r="C1607" i="27"/>
  <c r="C1606" i="27"/>
  <c r="C1605" i="27"/>
  <c r="C1604" i="27"/>
  <c r="C1603" i="27"/>
  <c r="C1602" i="27"/>
  <c r="C1601" i="27"/>
  <c r="C1600" i="27"/>
  <c r="C1599" i="27"/>
  <c r="C1598" i="27"/>
  <c r="C1597" i="27"/>
  <c r="C1596" i="27"/>
  <c r="C1595" i="27"/>
  <c r="C1594" i="27"/>
  <c r="C1593" i="27"/>
  <c r="C1592" i="27"/>
  <c r="C1591" i="27"/>
  <c r="C1590" i="27"/>
  <c r="C1589" i="27"/>
  <c r="C1588" i="27"/>
  <c r="C1587" i="27"/>
  <c r="C1586" i="27"/>
  <c r="C1585" i="27"/>
  <c r="C1584" i="27"/>
  <c r="C1583" i="27"/>
  <c r="C1582" i="27"/>
  <c r="C1581" i="27"/>
  <c r="C1580" i="27"/>
  <c r="C1579" i="27"/>
  <c r="C1578" i="27"/>
  <c r="C1577" i="27"/>
  <c r="C1576" i="27"/>
  <c r="C1575" i="27"/>
  <c r="C1574" i="27"/>
  <c r="C1573" i="27"/>
  <c r="C1572" i="27"/>
  <c r="C1571" i="27"/>
  <c r="C1570" i="27"/>
  <c r="C1569" i="27"/>
  <c r="C1568" i="27"/>
  <c r="C1567" i="27"/>
  <c r="C1566" i="27"/>
  <c r="C1565" i="27"/>
  <c r="C1564" i="27"/>
  <c r="C1563" i="27"/>
  <c r="C1562" i="27"/>
  <c r="C1561" i="27"/>
  <c r="C1560" i="27"/>
  <c r="C1559" i="27"/>
  <c r="C1558" i="27"/>
  <c r="C1557" i="27"/>
  <c r="C1556" i="27"/>
  <c r="C1555" i="27"/>
  <c r="C1554" i="27"/>
  <c r="C1553" i="27"/>
  <c r="C1552" i="27"/>
  <c r="C1551" i="27"/>
  <c r="C1550" i="27"/>
  <c r="C1549" i="27"/>
  <c r="C1548" i="27"/>
  <c r="C1547" i="27"/>
  <c r="C1546" i="27"/>
  <c r="C1545" i="27"/>
  <c r="C1544" i="27"/>
  <c r="C1543" i="27"/>
  <c r="C1542" i="27"/>
  <c r="C1541" i="27"/>
  <c r="C1540" i="27"/>
  <c r="C1539" i="27"/>
  <c r="C1538" i="27"/>
  <c r="C1537" i="27"/>
  <c r="C1536" i="27"/>
  <c r="C1535" i="27"/>
  <c r="C1534" i="27"/>
  <c r="C1533" i="27"/>
  <c r="C1532" i="27"/>
  <c r="C1531" i="27"/>
  <c r="C1530" i="27"/>
  <c r="C1529" i="27"/>
  <c r="C1528" i="27"/>
  <c r="C1527" i="27"/>
  <c r="C1526" i="27"/>
  <c r="C1525" i="27"/>
  <c r="C1524" i="27"/>
  <c r="C1523" i="27"/>
  <c r="C1522" i="27"/>
  <c r="C1521" i="27"/>
  <c r="C1520" i="27"/>
  <c r="C1519" i="27"/>
  <c r="C1518" i="27"/>
  <c r="C1517" i="27"/>
  <c r="C1516" i="27"/>
  <c r="C1515" i="27"/>
  <c r="C1514" i="27"/>
  <c r="C1513" i="27"/>
  <c r="C1512" i="27"/>
  <c r="C1511" i="27"/>
  <c r="C1510" i="27"/>
  <c r="C1509" i="27"/>
  <c r="C1508" i="27"/>
  <c r="C1507" i="27"/>
  <c r="C1506" i="27"/>
  <c r="C1505" i="27"/>
  <c r="C1504" i="27"/>
  <c r="C1503" i="27"/>
  <c r="C1502" i="27"/>
  <c r="C1501" i="27"/>
  <c r="C1500" i="27"/>
  <c r="C1499" i="27"/>
  <c r="C1498" i="27"/>
  <c r="C1497" i="27"/>
  <c r="C1496" i="27"/>
  <c r="C1495" i="27"/>
  <c r="C1494" i="27"/>
  <c r="C1493" i="27"/>
  <c r="C1492" i="27"/>
  <c r="C1491" i="27"/>
  <c r="C1490" i="27"/>
  <c r="C1489" i="27"/>
  <c r="C1488" i="27"/>
  <c r="C1487" i="27"/>
  <c r="C1486" i="27"/>
  <c r="C1485" i="27"/>
  <c r="C1484" i="27"/>
  <c r="C1483" i="27"/>
  <c r="C1482" i="27"/>
  <c r="C1481" i="27"/>
  <c r="C1480" i="27"/>
  <c r="C1479" i="27"/>
  <c r="C1478" i="27"/>
  <c r="C1477" i="27"/>
  <c r="C1476" i="27"/>
  <c r="C1475" i="27"/>
  <c r="C1474" i="27"/>
  <c r="C1473" i="27"/>
  <c r="C1472" i="27"/>
  <c r="C1471" i="27"/>
  <c r="C1470" i="27"/>
  <c r="C1469" i="27"/>
  <c r="C1468" i="27"/>
  <c r="C1467" i="27"/>
  <c r="C1466" i="27"/>
  <c r="C1465" i="27"/>
  <c r="C1464" i="27"/>
  <c r="C1463" i="27"/>
  <c r="C1462" i="27"/>
  <c r="C1461" i="27"/>
  <c r="C1460" i="27"/>
  <c r="C1459" i="27"/>
  <c r="C1458" i="27"/>
  <c r="C1457" i="27"/>
  <c r="C1456" i="27"/>
  <c r="C1455" i="27"/>
  <c r="C1454" i="27"/>
  <c r="C1453" i="27"/>
  <c r="C1452" i="27"/>
  <c r="C1451" i="27"/>
  <c r="C1450" i="27"/>
  <c r="C1449" i="27"/>
  <c r="C1448" i="27"/>
  <c r="C1447" i="27"/>
  <c r="C1446" i="27"/>
  <c r="C1445" i="27"/>
  <c r="C1444" i="27"/>
  <c r="C1443" i="27"/>
  <c r="C1442" i="27"/>
  <c r="C1441" i="27"/>
  <c r="C1440" i="27"/>
  <c r="C1439" i="27"/>
  <c r="C1438" i="27"/>
  <c r="C1437" i="27"/>
  <c r="C1436" i="27"/>
  <c r="C1435" i="27"/>
  <c r="C1434" i="27"/>
  <c r="C1433" i="27"/>
  <c r="C1432" i="27"/>
  <c r="C1431" i="27"/>
  <c r="C1430" i="27"/>
  <c r="C1429" i="27"/>
  <c r="C1428" i="27"/>
  <c r="C1427" i="27"/>
  <c r="C1426" i="27"/>
  <c r="C1425" i="27"/>
  <c r="C1424" i="27"/>
  <c r="C1423" i="27"/>
  <c r="C1422" i="27"/>
  <c r="C1421" i="27"/>
  <c r="C1420" i="27"/>
  <c r="C1419" i="27"/>
  <c r="C1418" i="27"/>
  <c r="C1417" i="27"/>
  <c r="C1416" i="27"/>
  <c r="C1415" i="27"/>
  <c r="C1414" i="27"/>
  <c r="C1413" i="27"/>
  <c r="C1412" i="27"/>
  <c r="C1411" i="27"/>
  <c r="C1410" i="27"/>
  <c r="C1409" i="27"/>
  <c r="C1408" i="27"/>
  <c r="C1407" i="27"/>
  <c r="C1406" i="27"/>
  <c r="C1405" i="27"/>
  <c r="C1404" i="27"/>
  <c r="C1403" i="27"/>
  <c r="C1402" i="27"/>
  <c r="C1401" i="27"/>
  <c r="C1400" i="27"/>
  <c r="C1399" i="27"/>
  <c r="C1398" i="27"/>
  <c r="C1397" i="27"/>
  <c r="C1396" i="27"/>
  <c r="C1395" i="27"/>
  <c r="C1394" i="27"/>
  <c r="C1393" i="27"/>
  <c r="C1392" i="27"/>
  <c r="C1391" i="27"/>
  <c r="C1390" i="27"/>
  <c r="C1389" i="27"/>
  <c r="C1388" i="27"/>
  <c r="C1387" i="27"/>
  <c r="C1386" i="27"/>
  <c r="C1385" i="27"/>
  <c r="C1384" i="27"/>
  <c r="C1383" i="27"/>
  <c r="C1382" i="27"/>
  <c r="C1381" i="27"/>
  <c r="C1380" i="27"/>
  <c r="C1379" i="27"/>
  <c r="C1378" i="27"/>
  <c r="C1377" i="27"/>
  <c r="C1376" i="27"/>
  <c r="C1375" i="27"/>
  <c r="C1374" i="27"/>
  <c r="C1373" i="27"/>
  <c r="C1372" i="27"/>
  <c r="C1371" i="27"/>
  <c r="C1370" i="27"/>
  <c r="C1369" i="27"/>
  <c r="C1368" i="27"/>
  <c r="C1367" i="27"/>
  <c r="C1366" i="27"/>
  <c r="C1365" i="27"/>
  <c r="C1364" i="27"/>
  <c r="C1363" i="27"/>
  <c r="C1362" i="27"/>
  <c r="C1361" i="27"/>
  <c r="C1360" i="27"/>
  <c r="C1359" i="27"/>
  <c r="C1358" i="27"/>
  <c r="C1357" i="27"/>
  <c r="C1356" i="27"/>
  <c r="C1355" i="27"/>
  <c r="C1354" i="27"/>
  <c r="C1353" i="27"/>
  <c r="C1352" i="27"/>
  <c r="C1351" i="27"/>
  <c r="C1350" i="27"/>
  <c r="C1349" i="27"/>
  <c r="C1348" i="27"/>
  <c r="C1347" i="27"/>
  <c r="C1346" i="27"/>
  <c r="C1345" i="27"/>
  <c r="C1344" i="27"/>
  <c r="C1343" i="27"/>
  <c r="C1342" i="27"/>
  <c r="C1341" i="27"/>
  <c r="C1340" i="27"/>
  <c r="C1339" i="27"/>
  <c r="C1338" i="27"/>
  <c r="C1337" i="27"/>
  <c r="C1336" i="27"/>
  <c r="C1335" i="27"/>
  <c r="C1334" i="27"/>
  <c r="C1333" i="27"/>
  <c r="C1332" i="27"/>
  <c r="C1331" i="27"/>
  <c r="C1330" i="27"/>
  <c r="C1329" i="27"/>
  <c r="C1328" i="27"/>
  <c r="C1327" i="27"/>
  <c r="C1326" i="27"/>
  <c r="C1325" i="27"/>
  <c r="C1324" i="27"/>
  <c r="C1323" i="27"/>
  <c r="C1322" i="27"/>
  <c r="C1321" i="27"/>
  <c r="C1320" i="27"/>
  <c r="C1319" i="27"/>
  <c r="C1318" i="27"/>
  <c r="C1317" i="27"/>
  <c r="C1316" i="27"/>
  <c r="C1315" i="27"/>
  <c r="C1314" i="27"/>
  <c r="C1313" i="27"/>
  <c r="C1312" i="27"/>
  <c r="C1311" i="27"/>
  <c r="C1310" i="27"/>
  <c r="C1309" i="27"/>
  <c r="C1308" i="27"/>
  <c r="C1307" i="27"/>
  <c r="C1306" i="27"/>
  <c r="C1305" i="27"/>
  <c r="C1304" i="27"/>
  <c r="C1303" i="27"/>
  <c r="C1302" i="27"/>
  <c r="C1301" i="27"/>
  <c r="C1300" i="27"/>
  <c r="C1299" i="27"/>
  <c r="C1298" i="27"/>
  <c r="C1297" i="27"/>
  <c r="C1296" i="27"/>
  <c r="C1295" i="27"/>
  <c r="C1294" i="27"/>
  <c r="C1293" i="27"/>
  <c r="C1292" i="27"/>
  <c r="C1291" i="27"/>
  <c r="C1290" i="27"/>
  <c r="C1289" i="27"/>
  <c r="C1288" i="27"/>
  <c r="C1287" i="27"/>
  <c r="C1286" i="27"/>
  <c r="C1285" i="27"/>
  <c r="C1284" i="27"/>
  <c r="C1283" i="27"/>
  <c r="C1282" i="27"/>
  <c r="C1281" i="27"/>
  <c r="C1280" i="27"/>
  <c r="C1279" i="27"/>
  <c r="C1278" i="27"/>
  <c r="C1277" i="27"/>
  <c r="C1276" i="27"/>
  <c r="C1275" i="27"/>
  <c r="C1274" i="27"/>
  <c r="C1273" i="27"/>
  <c r="C1272" i="27"/>
  <c r="C1271" i="27"/>
  <c r="C1270" i="27"/>
  <c r="C1269" i="27"/>
  <c r="C1268" i="27"/>
  <c r="C1267" i="27"/>
  <c r="C1266" i="27"/>
  <c r="C1265" i="27"/>
  <c r="C1264" i="27"/>
  <c r="C1263" i="27"/>
  <c r="C1262" i="27"/>
  <c r="C1261" i="27"/>
  <c r="C1260" i="27"/>
  <c r="C1259" i="27"/>
  <c r="C1258" i="27"/>
  <c r="C1257" i="27"/>
  <c r="C1256" i="27"/>
  <c r="C1255" i="27"/>
  <c r="C1254" i="27"/>
  <c r="C1253" i="27"/>
  <c r="C1252" i="27"/>
  <c r="C1251" i="27"/>
  <c r="C1250" i="27"/>
  <c r="C1249" i="27"/>
  <c r="C1248" i="27"/>
  <c r="C1247" i="27"/>
  <c r="C1246" i="27"/>
  <c r="C1245" i="27"/>
  <c r="C1244" i="27"/>
  <c r="C1243" i="27"/>
  <c r="C1242" i="27"/>
  <c r="C1241" i="27"/>
  <c r="C1240" i="27"/>
  <c r="C1239" i="27"/>
  <c r="C1238" i="27"/>
  <c r="C1237" i="27"/>
  <c r="C1236" i="27"/>
  <c r="C1235" i="27"/>
  <c r="C1234" i="27"/>
  <c r="C1233" i="27"/>
  <c r="C1232" i="27"/>
  <c r="C1231" i="27"/>
  <c r="C1230" i="27"/>
  <c r="C1229" i="27"/>
  <c r="C1228" i="27"/>
  <c r="C1227" i="27"/>
  <c r="C1226" i="27"/>
  <c r="C1225" i="27"/>
  <c r="C1224" i="27"/>
  <c r="C1223" i="27"/>
  <c r="C1222" i="27"/>
  <c r="C1221" i="27"/>
  <c r="C1220" i="27"/>
  <c r="C1219" i="27"/>
  <c r="C1218" i="27"/>
  <c r="C1217" i="27"/>
  <c r="C1216" i="27"/>
  <c r="C1215" i="27"/>
  <c r="C1214" i="27"/>
  <c r="C1213" i="27"/>
  <c r="C1212" i="27"/>
  <c r="C1211" i="27"/>
  <c r="C1210" i="27"/>
  <c r="C1209" i="27"/>
  <c r="C1208" i="27"/>
  <c r="C1207" i="27"/>
  <c r="C1206" i="27"/>
  <c r="C1205" i="27"/>
  <c r="C1204" i="27"/>
  <c r="C1203" i="27"/>
  <c r="C1202" i="27"/>
  <c r="C1201" i="27"/>
  <c r="C1200" i="27"/>
  <c r="C1199" i="27"/>
  <c r="C1198" i="27"/>
  <c r="C1197" i="27"/>
  <c r="C1196" i="27"/>
  <c r="C1195" i="27"/>
  <c r="C1194" i="27"/>
  <c r="C1193" i="27"/>
  <c r="C1192" i="27"/>
  <c r="C1191" i="27"/>
  <c r="C1190" i="27"/>
  <c r="C1189" i="27"/>
  <c r="C1188" i="27"/>
  <c r="C1187" i="27"/>
  <c r="C1186" i="27"/>
  <c r="C1185" i="27"/>
  <c r="C1184" i="27"/>
  <c r="C1183" i="27"/>
  <c r="C1182" i="27"/>
  <c r="C1181" i="27"/>
  <c r="C1180" i="27"/>
  <c r="C1179" i="27"/>
  <c r="C1178" i="27"/>
  <c r="C1177" i="27"/>
  <c r="C1176" i="27"/>
  <c r="C1175" i="27"/>
  <c r="C1174" i="27"/>
  <c r="C1173" i="27"/>
  <c r="C1172" i="27"/>
  <c r="C1171" i="27"/>
  <c r="C1170" i="27"/>
  <c r="C1169" i="27"/>
  <c r="C1168" i="27"/>
  <c r="C1167" i="27"/>
  <c r="C1166" i="27"/>
  <c r="C1165" i="27"/>
  <c r="C1164" i="27"/>
  <c r="C1163" i="27"/>
  <c r="C1162" i="27"/>
  <c r="C1161" i="27"/>
  <c r="C1160" i="27"/>
  <c r="C1159" i="27"/>
  <c r="C1158" i="27"/>
  <c r="C1157" i="27"/>
  <c r="C1156" i="27"/>
  <c r="C1155" i="27"/>
  <c r="C1154" i="27"/>
  <c r="C1153" i="27"/>
  <c r="C1152" i="27"/>
  <c r="C1151" i="27"/>
  <c r="C1150" i="27"/>
  <c r="C1149" i="27"/>
  <c r="C1148" i="27"/>
  <c r="C1147" i="27"/>
  <c r="C1146" i="27"/>
  <c r="C1145" i="27"/>
  <c r="C1144" i="27"/>
  <c r="C1143" i="27"/>
  <c r="C1142" i="27"/>
  <c r="C1141" i="27"/>
  <c r="C1140" i="27"/>
  <c r="C1139" i="27"/>
  <c r="C1138" i="27"/>
  <c r="C1137" i="27"/>
  <c r="C1136" i="27"/>
  <c r="C1135" i="27"/>
  <c r="C1134" i="27"/>
  <c r="C1133" i="27"/>
  <c r="C1132" i="27"/>
  <c r="C1131" i="27"/>
  <c r="C1130" i="27"/>
  <c r="C1129" i="27"/>
  <c r="C1128" i="27"/>
  <c r="C1127" i="27"/>
  <c r="C1126" i="27"/>
  <c r="C1125" i="27"/>
  <c r="C1124" i="27"/>
  <c r="C1123" i="27"/>
  <c r="C1122" i="27"/>
  <c r="C1121" i="27"/>
  <c r="C1120" i="27"/>
  <c r="C1119" i="27"/>
  <c r="C1118" i="27"/>
  <c r="C1117" i="27"/>
  <c r="C1116" i="27"/>
  <c r="C1115" i="27"/>
  <c r="C1114" i="27"/>
  <c r="C1113" i="27"/>
  <c r="C1112" i="27"/>
  <c r="C1111" i="27"/>
  <c r="C1110" i="27"/>
  <c r="C1109" i="27"/>
  <c r="C1108" i="27"/>
  <c r="C1107" i="27"/>
  <c r="C1106" i="27"/>
  <c r="C1105" i="27"/>
  <c r="C1104" i="27"/>
  <c r="C1103" i="27"/>
  <c r="C1102" i="27"/>
  <c r="C1101" i="27"/>
  <c r="C1100" i="27"/>
  <c r="C1099" i="27"/>
  <c r="C1098" i="27"/>
  <c r="C1097" i="27"/>
  <c r="C1096" i="27"/>
  <c r="C1095" i="27"/>
  <c r="C1094" i="27"/>
  <c r="C1093" i="27"/>
  <c r="C1092" i="27"/>
  <c r="C1091" i="27"/>
  <c r="C1090" i="27"/>
  <c r="C1089" i="27"/>
  <c r="C1088" i="27"/>
  <c r="C1087" i="27"/>
  <c r="C1086" i="27"/>
  <c r="C1085" i="27"/>
  <c r="C1084" i="27"/>
  <c r="C1083" i="27"/>
  <c r="C1082" i="27"/>
  <c r="C1081" i="27"/>
  <c r="C1080" i="27"/>
  <c r="C1079" i="27"/>
  <c r="C1078" i="27"/>
  <c r="C1077" i="27"/>
  <c r="C1076" i="27"/>
  <c r="C1075" i="27"/>
  <c r="C1074" i="27"/>
  <c r="C1073" i="27"/>
  <c r="C1072" i="27"/>
  <c r="C1071" i="27"/>
  <c r="C1070" i="27"/>
  <c r="C1069" i="27"/>
  <c r="C1068" i="27"/>
  <c r="C1067" i="27"/>
  <c r="C1066" i="27"/>
  <c r="C1065" i="27"/>
  <c r="C1064" i="27"/>
  <c r="C1063" i="27"/>
  <c r="C1062" i="27"/>
  <c r="C1061" i="27"/>
  <c r="C1060" i="27"/>
  <c r="C1059" i="27"/>
  <c r="C1058" i="27"/>
  <c r="C1057" i="27"/>
  <c r="C1056" i="27"/>
  <c r="C1055" i="27"/>
  <c r="C1054" i="27"/>
  <c r="C1053" i="27"/>
  <c r="C1052" i="27"/>
  <c r="C1051" i="27"/>
  <c r="C1050" i="27"/>
  <c r="C1049" i="27"/>
  <c r="C1048" i="27"/>
  <c r="C1047" i="27"/>
  <c r="C1046" i="27"/>
  <c r="C1045" i="27"/>
  <c r="C1044" i="27"/>
  <c r="C1043" i="27"/>
  <c r="C1042" i="27"/>
  <c r="C1041" i="27"/>
  <c r="C1040" i="27"/>
  <c r="C1039" i="27"/>
  <c r="C1038" i="27"/>
  <c r="C1037" i="27"/>
  <c r="C1036" i="27"/>
  <c r="C1035" i="27"/>
  <c r="C1034" i="27"/>
  <c r="C1033" i="27"/>
  <c r="C1032" i="27"/>
  <c r="C1031" i="27"/>
  <c r="C1030" i="27"/>
  <c r="C1029" i="27"/>
  <c r="C1028" i="27"/>
  <c r="C1027" i="27"/>
  <c r="C1026" i="27"/>
  <c r="C1025" i="27"/>
  <c r="C1024" i="27"/>
  <c r="C1023" i="27"/>
  <c r="C1022" i="27"/>
  <c r="C1021" i="27"/>
  <c r="C1020" i="27"/>
  <c r="C1019" i="27"/>
  <c r="C1018" i="27"/>
  <c r="C1017" i="27"/>
  <c r="C1016" i="27"/>
  <c r="C1015" i="27"/>
  <c r="C1014" i="27"/>
  <c r="C1013" i="27"/>
  <c r="C1012" i="27"/>
  <c r="C1011" i="27"/>
  <c r="C1010" i="27"/>
  <c r="C1009" i="27"/>
  <c r="C1008" i="27"/>
  <c r="C1007" i="27"/>
  <c r="C1006" i="27"/>
  <c r="C1005" i="27"/>
  <c r="C1004" i="27"/>
  <c r="C1003" i="27"/>
  <c r="C1002" i="27"/>
  <c r="C1001" i="27"/>
  <c r="C1000" i="27"/>
  <c r="C999" i="27"/>
  <c r="C998" i="27"/>
  <c r="C997" i="27"/>
  <c r="C996" i="27"/>
  <c r="C995" i="27"/>
  <c r="C994" i="27"/>
  <c r="C993" i="27"/>
  <c r="C992" i="27"/>
  <c r="C991" i="27"/>
  <c r="C990" i="27"/>
  <c r="C989" i="27"/>
  <c r="C988" i="27"/>
  <c r="C987" i="27"/>
  <c r="C986" i="27"/>
  <c r="C985" i="27"/>
  <c r="C984" i="27"/>
  <c r="C983" i="27"/>
  <c r="C982" i="27"/>
  <c r="C981" i="27"/>
  <c r="C980" i="27"/>
  <c r="C979" i="27"/>
  <c r="C978" i="27"/>
  <c r="C977" i="27"/>
  <c r="C976" i="27"/>
  <c r="C975" i="27"/>
  <c r="C974" i="27"/>
  <c r="C973" i="27"/>
  <c r="C972" i="27"/>
  <c r="C971" i="27"/>
  <c r="C970" i="27"/>
  <c r="C969" i="27"/>
  <c r="C968" i="27"/>
  <c r="C967" i="27"/>
  <c r="C966" i="27"/>
  <c r="C965" i="27"/>
  <c r="C964" i="27"/>
  <c r="C963" i="27"/>
  <c r="C962" i="27"/>
  <c r="C961" i="27"/>
  <c r="C960" i="27"/>
  <c r="C959" i="27"/>
  <c r="C958" i="27"/>
  <c r="C957" i="27"/>
  <c r="C956" i="27"/>
  <c r="C955" i="27"/>
  <c r="C954" i="27"/>
  <c r="C953" i="27"/>
  <c r="C952" i="27"/>
  <c r="C951" i="27"/>
  <c r="C950" i="27"/>
  <c r="C949" i="27"/>
  <c r="C948" i="27"/>
  <c r="C947" i="27"/>
  <c r="C946" i="27"/>
  <c r="C945" i="27"/>
  <c r="C944" i="27"/>
  <c r="C943" i="27"/>
  <c r="C942" i="27"/>
  <c r="C941" i="27"/>
  <c r="C940" i="27"/>
  <c r="C939" i="27"/>
  <c r="C938" i="27"/>
  <c r="C937" i="27"/>
  <c r="C936" i="27"/>
  <c r="C935" i="27"/>
  <c r="C934" i="27"/>
  <c r="C933" i="27"/>
  <c r="C932" i="27"/>
  <c r="C931" i="27"/>
  <c r="C930" i="27"/>
  <c r="C929" i="27"/>
  <c r="C928" i="27"/>
  <c r="C927" i="27"/>
  <c r="C926" i="27"/>
  <c r="C925" i="27"/>
  <c r="C924" i="27"/>
  <c r="C923" i="27"/>
  <c r="C922" i="27"/>
  <c r="C921" i="27"/>
  <c r="C920" i="27"/>
  <c r="C919" i="27"/>
  <c r="C918" i="27"/>
  <c r="C917" i="27"/>
  <c r="C916" i="27"/>
  <c r="C915" i="27"/>
  <c r="C914" i="27"/>
  <c r="C913" i="27"/>
  <c r="C912" i="27"/>
  <c r="C911" i="27"/>
  <c r="C910" i="27"/>
  <c r="C909" i="27"/>
  <c r="C908" i="27"/>
  <c r="C907" i="27"/>
  <c r="C906" i="27"/>
  <c r="C905" i="27"/>
  <c r="C904" i="27"/>
  <c r="C903" i="27"/>
  <c r="C902" i="27"/>
  <c r="C901" i="27"/>
  <c r="C900" i="27"/>
  <c r="C899" i="27"/>
  <c r="C898" i="27"/>
  <c r="C897" i="27"/>
  <c r="C896" i="27"/>
  <c r="C895" i="27"/>
  <c r="C894" i="27"/>
  <c r="C893" i="27"/>
  <c r="C892" i="27"/>
  <c r="C891" i="27"/>
  <c r="C890" i="27"/>
  <c r="C889" i="27"/>
  <c r="C888" i="27"/>
  <c r="C887" i="27"/>
  <c r="C886" i="27"/>
  <c r="C885" i="27"/>
  <c r="C884" i="27"/>
  <c r="C883" i="27"/>
  <c r="C882" i="27"/>
  <c r="C881" i="27"/>
  <c r="C880" i="27"/>
  <c r="C879" i="27"/>
  <c r="C878" i="27"/>
  <c r="C877" i="27"/>
  <c r="C876" i="27"/>
  <c r="C875" i="27"/>
  <c r="C874" i="27"/>
  <c r="C873" i="27"/>
  <c r="C872" i="27"/>
  <c r="C871" i="27"/>
  <c r="C870" i="27"/>
  <c r="C869" i="27"/>
  <c r="C868" i="27"/>
  <c r="C867" i="27"/>
  <c r="C866" i="27"/>
  <c r="C865" i="27"/>
  <c r="C864" i="27"/>
  <c r="C863" i="27"/>
  <c r="C862" i="27"/>
  <c r="C861" i="27"/>
  <c r="C860" i="27"/>
  <c r="C859" i="27"/>
  <c r="C858" i="27"/>
  <c r="C857" i="27"/>
  <c r="C856" i="27"/>
  <c r="C855" i="27"/>
  <c r="C854" i="27"/>
  <c r="C853" i="27"/>
  <c r="C852" i="27"/>
  <c r="C851" i="27"/>
  <c r="C850" i="27"/>
  <c r="C849" i="27"/>
  <c r="C848" i="27"/>
  <c r="C847" i="27"/>
  <c r="C846" i="27"/>
  <c r="C845" i="27"/>
  <c r="C844" i="27"/>
  <c r="C843" i="27"/>
  <c r="C842" i="27"/>
  <c r="C841" i="27"/>
  <c r="C840" i="27"/>
  <c r="C839" i="27"/>
  <c r="C838" i="27"/>
  <c r="C837" i="27"/>
  <c r="C836" i="27"/>
  <c r="C835" i="27"/>
  <c r="C834" i="27"/>
  <c r="C833" i="27"/>
  <c r="C832" i="27"/>
  <c r="C831" i="27"/>
  <c r="C830" i="27"/>
  <c r="C829" i="27"/>
  <c r="C828" i="27"/>
  <c r="C827" i="27"/>
  <c r="C826" i="27"/>
  <c r="C825" i="27"/>
  <c r="C824" i="27"/>
  <c r="C823" i="27"/>
  <c r="C822" i="27"/>
  <c r="C821" i="27"/>
  <c r="C820" i="27"/>
  <c r="C819" i="27"/>
  <c r="C818" i="27"/>
  <c r="C817" i="27"/>
  <c r="C816" i="27"/>
  <c r="C815" i="27"/>
  <c r="C814" i="27"/>
  <c r="C813" i="27"/>
  <c r="C812" i="27"/>
  <c r="C811" i="27"/>
  <c r="C810" i="27"/>
  <c r="C809" i="27"/>
  <c r="C808" i="27"/>
  <c r="C807" i="27"/>
  <c r="C806" i="27"/>
  <c r="C805" i="27"/>
  <c r="C804" i="27"/>
  <c r="C803" i="27"/>
  <c r="C802" i="27"/>
  <c r="C801" i="27"/>
  <c r="C800" i="27"/>
  <c r="C799" i="27"/>
  <c r="C798" i="27"/>
  <c r="C797" i="27"/>
  <c r="C796" i="27"/>
  <c r="C795" i="27"/>
  <c r="C794" i="27"/>
  <c r="C793" i="27"/>
  <c r="C792" i="27"/>
  <c r="C791" i="27"/>
  <c r="C790" i="27"/>
  <c r="C789" i="27"/>
  <c r="C788" i="27"/>
  <c r="C787" i="27"/>
  <c r="C786" i="27"/>
  <c r="C785" i="27"/>
  <c r="C784" i="27"/>
  <c r="C783" i="27"/>
  <c r="C782" i="27"/>
  <c r="C781" i="27"/>
  <c r="C780" i="27"/>
  <c r="C779" i="27"/>
  <c r="C778" i="27"/>
  <c r="C777" i="27"/>
  <c r="C776" i="27"/>
  <c r="C775" i="27"/>
  <c r="C774" i="27"/>
  <c r="C773" i="27"/>
  <c r="C772" i="27"/>
  <c r="C771" i="27"/>
  <c r="C770" i="27"/>
  <c r="C769" i="27"/>
  <c r="C768" i="27"/>
  <c r="C767" i="27"/>
  <c r="C766" i="27"/>
  <c r="C765" i="27"/>
  <c r="C764" i="27"/>
  <c r="C763" i="27"/>
  <c r="C762" i="27"/>
  <c r="C761" i="27"/>
  <c r="C760" i="27"/>
  <c r="C759" i="27"/>
  <c r="C758" i="27"/>
  <c r="C757" i="27"/>
  <c r="C756" i="27"/>
  <c r="C755" i="27"/>
  <c r="C754" i="27"/>
  <c r="C753" i="27"/>
  <c r="C752" i="27"/>
  <c r="C751" i="27"/>
  <c r="C750" i="27"/>
  <c r="C749" i="27"/>
  <c r="C748" i="27"/>
  <c r="C747" i="27"/>
  <c r="C746" i="27"/>
  <c r="C745" i="27"/>
  <c r="C744" i="27"/>
  <c r="C743" i="27"/>
  <c r="C742" i="27"/>
  <c r="C741" i="27"/>
  <c r="C740" i="27"/>
  <c r="C739" i="27"/>
  <c r="C738" i="27"/>
  <c r="C737" i="27"/>
  <c r="C736" i="27"/>
  <c r="C735" i="27"/>
  <c r="C734" i="27"/>
  <c r="C733" i="27"/>
  <c r="C732" i="27"/>
  <c r="C731" i="27"/>
  <c r="C730" i="27"/>
  <c r="C729" i="27"/>
  <c r="C728" i="27"/>
  <c r="C727" i="27"/>
  <c r="C726" i="27"/>
  <c r="C725" i="27"/>
  <c r="C724" i="27"/>
  <c r="C723" i="27"/>
  <c r="C722" i="27"/>
  <c r="C721" i="27"/>
  <c r="C720" i="27"/>
  <c r="C719" i="27"/>
  <c r="C718" i="27"/>
  <c r="C717" i="27"/>
  <c r="C716" i="27"/>
  <c r="C715" i="27"/>
  <c r="C714" i="27"/>
  <c r="C713" i="27"/>
  <c r="C712" i="27"/>
  <c r="C711" i="27"/>
  <c r="C710" i="27"/>
  <c r="C709" i="27"/>
  <c r="C708" i="27"/>
  <c r="C707" i="27"/>
  <c r="C706" i="27"/>
  <c r="C705" i="27"/>
  <c r="C704" i="27"/>
  <c r="C703" i="27"/>
  <c r="C702" i="27"/>
  <c r="C701" i="27"/>
  <c r="C700" i="27"/>
  <c r="C699" i="27"/>
  <c r="C698" i="27"/>
  <c r="C697" i="27"/>
  <c r="C696" i="27"/>
  <c r="C695" i="27"/>
  <c r="C694" i="27"/>
  <c r="C693" i="27"/>
  <c r="C692" i="27"/>
  <c r="C691" i="27"/>
  <c r="C690" i="27"/>
  <c r="C689" i="27"/>
  <c r="C688" i="27"/>
  <c r="C687" i="27"/>
  <c r="C686" i="27"/>
  <c r="C685" i="27"/>
  <c r="C684" i="27"/>
  <c r="C683" i="27"/>
  <c r="C682" i="27"/>
  <c r="C681" i="27"/>
  <c r="C680" i="27"/>
  <c r="C679" i="27"/>
  <c r="C678" i="27"/>
  <c r="C677" i="27"/>
  <c r="C676" i="27"/>
  <c r="C675" i="27"/>
  <c r="C674" i="27"/>
  <c r="C673" i="27"/>
  <c r="C672" i="27"/>
  <c r="C671" i="27"/>
  <c r="C670" i="27"/>
  <c r="C669" i="27"/>
  <c r="C668" i="27"/>
  <c r="C667" i="27"/>
  <c r="C666" i="27"/>
  <c r="C665" i="27"/>
  <c r="C664" i="27"/>
  <c r="C663" i="27"/>
  <c r="C662" i="27"/>
  <c r="C661" i="27"/>
  <c r="C660" i="27"/>
  <c r="C659" i="27"/>
  <c r="C658" i="27"/>
  <c r="C657" i="27"/>
  <c r="C656" i="27"/>
  <c r="C655" i="27"/>
  <c r="C654" i="27"/>
  <c r="C653" i="27"/>
  <c r="C652" i="27"/>
  <c r="C651" i="27"/>
  <c r="C650" i="27"/>
  <c r="C649" i="27"/>
  <c r="C648" i="27"/>
  <c r="C647" i="27"/>
  <c r="C646" i="27"/>
  <c r="C645" i="27"/>
  <c r="C644" i="27"/>
  <c r="C643" i="27"/>
  <c r="C642" i="27"/>
  <c r="C641" i="27"/>
  <c r="C640" i="27"/>
  <c r="C639" i="27"/>
  <c r="C638" i="27"/>
  <c r="C637" i="27"/>
  <c r="C636" i="27"/>
  <c r="C635" i="27"/>
  <c r="C634" i="27"/>
  <c r="C633" i="27"/>
  <c r="C632" i="27"/>
  <c r="C631" i="27"/>
  <c r="C630" i="27"/>
  <c r="C629" i="27"/>
  <c r="C628" i="27"/>
  <c r="C627" i="27"/>
  <c r="C626" i="27"/>
  <c r="C625" i="27"/>
  <c r="C624" i="27"/>
  <c r="C623" i="27"/>
  <c r="C622" i="27"/>
  <c r="C621" i="27"/>
  <c r="C620" i="27"/>
  <c r="C619" i="27"/>
  <c r="C618" i="27"/>
  <c r="C617" i="27"/>
  <c r="C616" i="27"/>
  <c r="C615" i="27"/>
  <c r="C614" i="27"/>
  <c r="C613" i="27"/>
  <c r="C612" i="27"/>
  <c r="C611" i="27"/>
  <c r="C610" i="27"/>
  <c r="C609" i="27"/>
  <c r="C608" i="27"/>
  <c r="C607" i="27"/>
  <c r="C606" i="27"/>
  <c r="C605" i="27"/>
  <c r="C604" i="27"/>
  <c r="C603" i="27"/>
  <c r="C602" i="27"/>
  <c r="C601" i="27"/>
  <c r="C600" i="27"/>
  <c r="C599" i="27"/>
  <c r="C598" i="27"/>
  <c r="C597" i="27"/>
  <c r="C596" i="27"/>
  <c r="C595" i="27"/>
  <c r="C594" i="27"/>
  <c r="C593" i="27"/>
  <c r="C592" i="27"/>
  <c r="C591" i="27"/>
  <c r="C590" i="27"/>
  <c r="C589" i="27"/>
  <c r="C588" i="27"/>
  <c r="C587" i="27"/>
  <c r="C586" i="27"/>
  <c r="C585" i="27"/>
  <c r="C584" i="27"/>
  <c r="C583" i="27"/>
  <c r="C582" i="27"/>
  <c r="C581" i="27"/>
  <c r="C580" i="27"/>
  <c r="C579" i="27"/>
  <c r="C578" i="27"/>
  <c r="C577" i="27"/>
  <c r="C576" i="27"/>
  <c r="C575" i="27"/>
  <c r="C574" i="27"/>
  <c r="C573" i="27"/>
  <c r="C572" i="27"/>
  <c r="C571" i="27"/>
  <c r="C570" i="27"/>
  <c r="C569" i="27"/>
  <c r="C568" i="27"/>
  <c r="C567" i="27"/>
  <c r="C566" i="27"/>
  <c r="C565" i="27"/>
  <c r="C564" i="27"/>
  <c r="C563" i="27"/>
  <c r="C562" i="27"/>
  <c r="C561" i="27"/>
  <c r="C560" i="27"/>
  <c r="C559" i="27"/>
  <c r="C558" i="27"/>
  <c r="C557" i="27"/>
  <c r="C556" i="27"/>
  <c r="C555" i="27"/>
  <c r="C554" i="27"/>
  <c r="C553" i="27"/>
  <c r="C552" i="27"/>
  <c r="C551" i="27"/>
  <c r="C550" i="27"/>
  <c r="C549" i="27"/>
  <c r="C548" i="27"/>
  <c r="C547" i="27"/>
  <c r="C546" i="27"/>
  <c r="C545" i="27"/>
  <c r="C544" i="27"/>
  <c r="C543" i="27"/>
  <c r="C542" i="27"/>
  <c r="C541" i="27"/>
  <c r="C540" i="27"/>
  <c r="C539" i="27"/>
  <c r="C538" i="27"/>
  <c r="C537" i="27"/>
  <c r="C536" i="27"/>
  <c r="C535" i="27"/>
  <c r="C534" i="27"/>
  <c r="C533" i="27"/>
  <c r="C532" i="27"/>
  <c r="C531" i="27"/>
  <c r="C530" i="27"/>
  <c r="C529" i="27"/>
  <c r="C528" i="27"/>
  <c r="C527" i="27"/>
  <c r="C526" i="27"/>
  <c r="C525" i="27"/>
  <c r="C524" i="27"/>
  <c r="C523" i="27"/>
  <c r="C522" i="27"/>
  <c r="C521" i="27"/>
  <c r="C520" i="27"/>
  <c r="C519" i="27"/>
  <c r="C518" i="27"/>
  <c r="C517" i="27"/>
  <c r="C516" i="27"/>
  <c r="C515" i="27"/>
  <c r="C514" i="27"/>
  <c r="C513" i="27"/>
  <c r="C512" i="27"/>
  <c r="C511" i="27"/>
  <c r="C510" i="27"/>
  <c r="C509" i="27"/>
  <c r="C508" i="27"/>
  <c r="C507" i="27"/>
  <c r="C506" i="27"/>
  <c r="C505" i="27"/>
  <c r="C504" i="27"/>
  <c r="C503" i="27"/>
  <c r="C502" i="27"/>
  <c r="C501" i="27"/>
  <c r="C500" i="27"/>
  <c r="C499" i="27"/>
  <c r="C498" i="27"/>
  <c r="C497" i="27"/>
  <c r="C496" i="27"/>
  <c r="C495" i="27"/>
  <c r="C494" i="27"/>
  <c r="C493" i="27"/>
  <c r="C492" i="27"/>
  <c r="C491" i="27"/>
  <c r="C490" i="27"/>
  <c r="C489" i="27"/>
  <c r="C488" i="27"/>
  <c r="C487" i="27"/>
  <c r="C486" i="27"/>
  <c r="C485" i="27"/>
  <c r="C484" i="27"/>
  <c r="C483" i="27"/>
  <c r="C482" i="27"/>
  <c r="C481" i="27"/>
  <c r="C480" i="27"/>
  <c r="C479" i="27"/>
  <c r="C478" i="27"/>
  <c r="C477" i="27"/>
  <c r="C476" i="27"/>
  <c r="C475" i="27"/>
  <c r="C474" i="27"/>
  <c r="C473" i="27"/>
  <c r="C472" i="27"/>
  <c r="C471" i="27"/>
  <c r="C470" i="27"/>
  <c r="C469" i="27"/>
  <c r="C468" i="27"/>
  <c r="C467" i="27"/>
  <c r="C466" i="27"/>
  <c r="C465" i="27"/>
  <c r="C464" i="27"/>
  <c r="C463" i="27"/>
  <c r="C462" i="27"/>
  <c r="C461" i="27"/>
  <c r="C460" i="27"/>
  <c r="C459" i="27"/>
  <c r="C458" i="27"/>
  <c r="C457" i="27"/>
  <c r="C456" i="27"/>
  <c r="C455" i="27"/>
  <c r="C454" i="27"/>
  <c r="C453" i="27"/>
  <c r="C452" i="27"/>
  <c r="C451" i="27"/>
  <c r="C450" i="27"/>
  <c r="C449" i="27"/>
  <c r="C448" i="27"/>
  <c r="C447" i="27"/>
  <c r="C446" i="27"/>
  <c r="C445" i="27"/>
  <c r="C444" i="27"/>
  <c r="C443" i="27"/>
  <c r="C442" i="27"/>
  <c r="C441" i="27"/>
  <c r="C440" i="27"/>
  <c r="C439" i="27"/>
  <c r="C438" i="27"/>
  <c r="C437" i="27"/>
  <c r="C436" i="27"/>
  <c r="C435" i="27"/>
  <c r="C434" i="27"/>
  <c r="C433" i="27"/>
  <c r="C432" i="27"/>
  <c r="C431" i="27"/>
  <c r="C430" i="27"/>
  <c r="C429" i="27"/>
  <c r="C428" i="27"/>
  <c r="C427" i="27"/>
  <c r="C426" i="27"/>
  <c r="C425" i="27"/>
  <c r="C424" i="27"/>
  <c r="C423" i="27"/>
  <c r="C422" i="27"/>
  <c r="C421" i="27"/>
  <c r="C420" i="27"/>
  <c r="C419" i="27"/>
  <c r="C418" i="27"/>
  <c r="C417" i="27"/>
  <c r="C416" i="27"/>
  <c r="C415" i="27"/>
  <c r="C414" i="27"/>
  <c r="C413" i="27"/>
  <c r="C412" i="27"/>
  <c r="C411" i="27"/>
  <c r="C410" i="27"/>
  <c r="C409" i="27"/>
  <c r="C408" i="27"/>
  <c r="C407" i="27"/>
  <c r="C406" i="27"/>
  <c r="C405" i="27"/>
  <c r="C404" i="27"/>
  <c r="C403" i="27"/>
  <c r="C402" i="27"/>
  <c r="C401" i="27"/>
  <c r="C400" i="27"/>
  <c r="C399" i="27"/>
  <c r="C398" i="27"/>
  <c r="C397" i="27"/>
  <c r="C396" i="27"/>
  <c r="C395" i="27"/>
  <c r="C394" i="27"/>
  <c r="C393" i="27"/>
  <c r="C392" i="27"/>
  <c r="C391" i="27"/>
  <c r="C390" i="27"/>
  <c r="C389" i="27"/>
  <c r="C388" i="27"/>
  <c r="C387" i="27"/>
  <c r="C386" i="27"/>
  <c r="C385" i="27"/>
  <c r="C384" i="27"/>
  <c r="C383" i="27"/>
  <c r="C382" i="27"/>
  <c r="C381" i="27"/>
  <c r="C380" i="27"/>
  <c r="C379" i="27"/>
  <c r="C378" i="27"/>
  <c r="C377" i="27"/>
  <c r="C376" i="27"/>
  <c r="C375" i="27"/>
  <c r="C374" i="27"/>
  <c r="C373" i="27"/>
  <c r="C372" i="27"/>
  <c r="C371" i="27"/>
  <c r="C370" i="27"/>
  <c r="C369" i="27"/>
  <c r="C368" i="27"/>
  <c r="C367" i="27"/>
  <c r="C366" i="27"/>
  <c r="C365" i="27"/>
  <c r="C364" i="27"/>
  <c r="C363" i="27"/>
  <c r="C362" i="27"/>
  <c r="C361" i="27"/>
  <c r="C360" i="27"/>
  <c r="C359" i="27"/>
  <c r="C358" i="27"/>
  <c r="C357" i="27"/>
  <c r="C356" i="27"/>
  <c r="C355" i="27"/>
  <c r="C354" i="27"/>
  <c r="C353" i="27"/>
  <c r="C352" i="27"/>
  <c r="C351" i="27"/>
  <c r="C350" i="27"/>
  <c r="C349" i="27"/>
  <c r="C348" i="27"/>
  <c r="C347" i="27"/>
  <c r="C346" i="27"/>
  <c r="C345" i="27"/>
  <c r="C344" i="27"/>
  <c r="C343" i="27"/>
  <c r="C342" i="27"/>
  <c r="C341" i="27"/>
  <c r="C340" i="27"/>
  <c r="C339" i="27"/>
  <c r="C338" i="27"/>
  <c r="C337" i="27"/>
  <c r="C336" i="27"/>
  <c r="C335" i="27"/>
  <c r="C334" i="27"/>
  <c r="C333" i="27"/>
  <c r="C332" i="27"/>
  <c r="C331" i="27"/>
  <c r="C330" i="27"/>
  <c r="C329" i="27"/>
  <c r="C328" i="27"/>
  <c r="C327" i="27"/>
  <c r="C326" i="27"/>
  <c r="C325" i="27"/>
  <c r="C324" i="27"/>
  <c r="C323" i="27"/>
  <c r="C322" i="27"/>
  <c r="C321" i="27"/>
  <c r="C320" i="27"/>
  <c r="C319" i="27"/>
  <c r="C318" i="27"/>
  <c r="C317" i="27"/>
  <c r="C316" i="27"/>
  <c r="C315" i="27"/>
  <c r="C314" i="27"/>
  <c r="C313" i="27"/>
  <c r="C312" i="27"/>
  <c r="C311" i="27"/>
  <c r="C310" i="27"/>
  <c r="C309" i="27"/>
  <c r="C308" i="27"/>
  <c r="C307" i="27"/>
  <c r="C306" i="27"/>
  <c r="C305" i="27"/>
  <c r="C304" i="27"/>
  <c r="C303" i="27"/>
  <c r="C302" i="27"/>
  <c r="C301" i="27"/>
  <c r="C300" i="27"/>
  <c r="C299" i="27"/>
  <c r="C298" i="27"/>
  <c r="C297" i="27"/>
  <c r="C296" i="27"/>
  <c r="C295" i="27"/>
  <c r="C294" i="27"/>
  <c r="C293" i="27"/>
  <c r="C292" i="27"/>
  <c r="C291" i="27"/>
  <c r="C290" i="27"/>
  <c r="C289" i="27"/>
  <c r="C288" i="27"/>
  <c r="C287" i="27"/>
  <c r="C286" i="27"/>
  <c r="C285" i="27"/>
  <c r="C284" i="27"/>
  <c r="C283" i="27"/>
  <c r="C282" i="27"/>
  <c r="C281" i="27"/>
  <c r="C280" i="27"/>
  <c r="C279" i="27"/>
  <c r="C278" i="27"/>
  <c r="C277" i="27"/>
  <c r="C276" i="27"/>
  <c r="C275" i="27"/>
  <c r="C274" i="27"/>
  <c r="C273" i="27"/>
  <c r="C272" i="27"/>
  <c r="C271" i="27"/>
  <c r="C270" i="27"/>
  <c r="C269" i="27"/>
  <c r="C268" i="27"/>
  <c r="C267" i="27"/>
  <c r="C266" i="27"/>
  <c r="C265" i="27"/>
  <c r="C264" i="27"/>
  <c r="C263" i="27"/>
  <c r="C262" i="27"/>
  <c r="C261" i="27"/>
  <c r="C260" i="27"/>
  <c r="C259" i="27"/>
  <c r="C258" i="27"/>
  <c r="C257" i="27"/>
  <c r="C256" i="27"/>
  <c r="C255" i="27"/>
  <c r="C254" i="27"/>
  <c r="C253" i="27"/>
  <c r="C252" i="27"/>
  <c r="C251" i="27"/>
  <c r="C250" i="27"/>
  <c r="C249" i="27"/>
  <c r="C248" i="27"/>
  <c r="C247" i="27"/>
  <c r="C246" i="27"/>
  <c r="C245" i="27"/>
  <c r="C244" i="27"/>
  <c r="C243" i="27"/>
  <c r="C242" i="27"/>
  <c r="C241" i="27"/>
  <c r="C240" i="27"/>
  <c r="C239" i="27"/>
  <c r="C238" i="27"/>
  <c r="C237" i="27"/>
  <c r="C236" i="27"/>
  <c r="C235" i="27"/>
  <c r="C234" i="27"/>
  <c r="C233" i="27"/>
  <c r="C232" i="27"/>
  <c r="C231" i="27"/>
  <c r="C230" i="27"/>
  <c r="C229" i="27"/>
  <c r="C228" i="27"/>
  <c r="C227" i="27"/>
  <c r="C226" i="27"/>
  <c r="C225" i="27"/>
  <c r="C224" i="27"/>
  <c r="C223" i="27"/>
  <c r="C222" i="27"/>
  <c r="C221" i="27"/>
  <c r="C220" i="27"/>
  <c r="C219" i="27"/>
  <c r="C218" i="27"/>
  <c r="C217" i="27"/>
  <c r="C216" i="27"/>
  <c r="C215" i="27"/>
  <c r="C214" i="27"/>
  <c r="C213" i="27"/>
  <c r="C212" i="27"/>
  <c r="C211" i="27"/>
  <c r="C210" i="27"/>
  <c r="C209" i="27"/>
  <c r="C208" i="27"/>
  <c r="C207" i="27"/>
  <c r="C206" i="27"/>
  <c r="C205" i="27"/>
  <c r="C204" i="27"/>
  <c r="C203" i="27"/>
  <c r="C202" i="27"/>
  <c r="C201" i="27"/>
  <c r="C200" i="27"/>
  <c r="C199" i="27"/>
  <c r="C198" i="27"/>
  <c r="C197" i="27"/>
  <c r="C196" i="27"/>
  <c r="C195" i="27"/>
  <c r="C194" i="27"/>
  <c r="C193" i="27"/>
  <c r="C192" i="27"/>
  <c r="C191" i="27"/>
  <c r="C190" i="27"/>
  <c r="C189" i="27"/>
  <c r="C188" i="27"/>
  <c r="C187" i="27"/>
  <c r="C186" i="27"/>
  <c r="C185" i="27"/>
  <c r="C184" i="27"/>
  <c r="C183" i="27"/>
  <c r="C182" i="27"/>
  <c r="C181" i="27"/>
  <c r="C180" i="27"/>
  <c r="C179" i="27"/>
  <c r="C178" i="27"/>
  <c r="C177" i="27"/>
  <c r="C176" i="27"/>
  <c r="C175" i="27"/>
  <c r="C174" i="27"/>
  <c r="C173" i="27"/>
  <c r="C172" i="27"/>
  <c r="C171" i="27"/>
  <c r="C170" i="27"/>
  <c r="C169" i="27"/>
  <c r="C168" i="27"/>
  <c r="C167" i="27"/>
  <c r="C166" i="27"/>
  <c r="C165" i="27"/>
  <c r="C164" i="27"/>
  <c r="C163" i="27"/>
  <c r="C162" i="27"/>
  <c r="C161" i="27"/>
  <c r="C160" i="27"/>
  <c r="C159" i="27"/>
  <c r="C158" i="27"/>
  <c r="C157" i="27"/>
  <c r="C156" i="27"/>
  <c r="C155" i="27"/>
  <c r="C154" i="27"/>
  <c r="C153" i="27"/>
  <c r="C152" i="27"/>
  <c r="C151" i="27"/>
  <c r="C150" i="27"/>
  <c r="C149" i="27"/>
  <c r="C148" i="27"/>
  <c r="C147" i="27"/>
  <c r="C146" i="27"/>
  <c r="C145" i="27"/>
  <c r="C144" i="27"/>
  <c r="C143" i="27"/>
  <c r="C142" i="27"/>
  <c r="C141" i="27"/>
  <c r="C140" i="27"/>
  <c r="C139" i="27"/>
  <c r="C138" i="27"/>
  <c r="C137" i="27"/>
  <c r="C136" i="27"/>
  <c r="C135" i="27"/>
  <c r="C134" i="27"/>
  <c r="C133" i="27"/>
  <c r="C132" i="27"/>
  <c r="C131" i="27"/>
  <c r="C130" i="27"/>
  <c r="C129" i="27"/>
  <c r="C128" i="27"/>
  <c r="C127" i="27"/>
  <c r="C126" i="27"/>
  <c r="C125" i="27"/>
  <c r="C124" i="27"/>
  <c r="C123" i="27"/>
  <c r="C122" i="27"/>
  <c r="C121" i="27"/>
  <c r="C120" i="27"/>
  <c r="C119" i="27"/>
  <c r="C118" i="27"/>
  <c r="C117" i="27"/>
  <c r="C116" i="27"/>
  <c r="C115" i="27"/>
  <c r="C114" i="27"/>
  <c r="C113" i="27"/>
  <c r="C112" i="27"/>
  <c r="C111" i="27"/>
  <c r="C110" i="27"/>
  <c r="C109" i="27"/>
  <c r="C108" i="27"/>
  <c r="C107" i="27"/>
  <c r="C106" i="27"/>
  <c r="C105" i="27"/>
  <c r="C104" i="27"/>
  <c r="C103" i="27"/>
  <c r="C102" i="27"/>
  <c r="C101" i="27"/>
  <c r="C100" i="27"/>
  <c r="C99" i="27"/>
  <c r="C98" i="27"/>
  <c r="C97" i="27"/>
  <c r="C96" i="27"/>
  <c r="C95" i="27"/>
  <c r="C94" i="27"/>
  <c r="C93" i="27"/>
  <c r="C92" i="27"/>
  <c r="C91" i="27"/>
  <c r="C90" i="27"/>
  <c r="C89" i="27"/>
  <c r="C88" i="27"/>
  <c r="C87" i="27"/>
  <c r="C86" i="27"/>
  <c r="C85" i="27"/>
  <c r="C84" i="27"/>
  <c r="C83" i="27"/>
  <c r="C82" i="27"/>
  <c r="C81" i="27"/>
  <c r="C80" i="27"/>
  <c r="C79" i="27"/>
  <c r="C78" i="27"/>
  <c r="C77" i="27"/>
  <c r="C76" i="27"/>
  <c r="C75" i="27"/>
  <c r="C74" i="27"/>
  <c r="C73" i="27"/>
  <c r="C72" i="27"/>
  <c r="C71" i="27"/>
  <c r="C70" i="27"/>
  <c r="C69" i="27"/>
  <c r="C68" i="27"/>
  <c r="C67" i="27"/>
  <c r="C66" i="27"/>
  <c r="C65" i="27"/>
  <c r="C64" i="27"/>
  <c r="C63" i="27"/>
  <c r="C62" i="27"/>
  <c r="C61" i="27"/>
  <c r="C60" i="27"/>
  <c r="C59" i="27"/>
  <c r="C58" i="27"/>
  <c r="C57" i="27"/>
  <c r="C56" i="27"/>
  <c r="C55" i="27"/>
  <c r="C54" i="27"/>
  <c r="C53" i="27"/>
  <c r="C52" i="27"/>
  <c r="C51" i="27"/>
  <c r="C50" i="27"/>
  <c r="C49" i="27"/>
  <c r="C48" i="27"/>
  <c r="C47" i="27"/>
  <c r="C46" i="27"/>
  <c r="C45" i="27"/>
  <c r="C44" i="27"/>
  <c r="C43" i="27"/>
  <c r="C42" i="27"/>
  <c r="C41" i="27"/>
  <c r="C40" i="27"/>
  <c r="C39" i="27"/>
  <c r="C38" i="27"/>
  <c r="C37" i="27"/>
  <c r="C36" i="27"/>
  <c r="C35" i="27"/>
  <c r="C34" i="27"/>
  <c r="C33" i="27"/>
  <c r="C32" i="27"/>
  <c r="C31" i="27"/>
  <c r="C30" i="27"/>
  <c r="C29" i="27"/>
  <c r="C28" i="27"/>
  <c r="C27" i="27"/>
  <c r="C26" i="27"/>
  <c r="C25" i="27"/>
  <c r="C24" i="27"/>
  <c r="C23" i="27"/>
  <c r="C22" i="27"/>
  <c r="C21" i="27"/>
  <c r="C20" i="27"/>
  <c r="C19" i="27"/>
  <c r="C18" i="27"/>
  <c r="C17" i="27"/>
  <c r="C16" i="27"/>
  <c r="C15" i="27"/>
  <c r="C14" i="27"/>
  <c r="C13" i="27"/>
  <c r="C12" i="27"/>
  <c r="C11" i="27"/>
  <c r="C10" i="27"/>
  <c r="C9" i="27"/>
  <c r="C8" i="27"/>
  <c r="C7" i="27"/>
  <c r="C6" i="27"/>
  <c r="C5" i="27"/>
  <c r="H14" i="38"/>
  <c r="H13" i="38"/>
  <c r="D13" i="38"/>
  <c r="C13" i="38"/>
  <c r="H12" i="38"/>
  <c r="D12" i="38"/>
  <c r="C12" i="38"/>
  <c r="H11" i="38"/>
  <c r="H10" i="38"/>
  <c r="D10" i="38"/>
  <c r="C10" i="38"/>
  <c r="H9" i="38"/>
  <c r="H8" i="38"/>
  <c r="H7" i="38"/>
  <c r="D7" i="38"/>
  <c r="C7" i="38"/>
  <c r="H6" i="38"/>
  <c r="D6" i="38"/>
  <c r="C6" i="38"/>
  <c r="I19" i="37"/>
  <c r="I16" i="37"/>
  <c r="I15" i="37"/>
  <c r="E15" i="37"/>
  <c r="D15" i="37"/>
  <c r="I14" i="37"/>
  <c r="I13" i="37"/>
  <c r="I12" i="37"/>
  <c r="I11" i="37"/>
  <c r="I10" i="37"/>
  <c r="E10" i="37"/>
  <c r="D10" i="37"/>
  <c r="H84" i="33"/>
  <c r="H83" i="33"/>
  <c r="H82" i="33"/>
  <c r="H81" i="33"/>
  <c r="H80" i="33"/>
  <c r="H79" i="33"/>
  <c r="H78" i="33"/>
  <c r="H77" i="33"/>
  <c r="H76" i="33"/>
  <c r="H75" i="33"/>
  <c r="D75" i="33"/>
  <c r="C75" i="33"/>
  <c r="H74" i="33"/>
  <c r="H73" i="33"/>
  <c r="H72" i="33"/>
  <c r="H71" i="33"/>
  <c r="H70" i="33"/>
  <c r="H69" i="33"/>
  <c r="H68" i="33"/>
  <c r="H67" i="33"/>
  <c r="H66" i="33"/>
  <c r="D66" i="33"/>
  <c r="C66" i="33"/>
  <c r="H65" i="33"/>
  <c r="H64" i="33"/>
  <c r="H63" i="33"/>
  <c r="H62" i="33"/>
  <c r="H61" i="33"/>
  <c r="H60" i="33"/>
  <c r="H59" i="33"/>
  <c r="D59" i="33"/>
  <c r="C59" i="33"/>
  <c r="H58" i="33"/>
  <c r="H57" i="33"/>
  <c r="H56" i="33"/>
  <c r="H55" i="33"/>
  <c r="H54" i="33"/>
  <c r="H53" i="33"/>
  <c r="H52" i="33"/>
  <c r="D52" i="33"/>
  <c r="C52" i="33"/>
  <c r="H51" i="33"/>
  <c r="H50" i="33"/>
  <c r="H49" i="33"/>
  <c r="H48" i="33"/>
  <c r="H47" i="33"/>
  <c r="H46" i="33"/>
  <c r="H45" i="33"/>
  <c r="D45" i="33"/>
  <c r="C45" i="33"/>
  <c r="H44" i="33"/>
  <c r="H43" i="33"/>
  <c r="H42" i="33"/>
  <c r="H41" i="33"/>
  <c r="H40" i="33"/>
  <c r="H39" i="33"/>
  <c r="H38" i="33"/>
  <c r="D38" i="33"/>
  <c r="C38" i="33"/>
  <c r="H37" i="33"/>
  <c r="H36" i="33"/>
  <c r="H35" i="33"/>
  <c r="H34" i="33"/>
  <c r="H33" i="33"/>
  <c r="H32" i="33"/>
  <c r="H31" i="33"/>
  <c r="H30" i="33"/>
  <c r="H29" i="33"/>
  <c r="H28" i="33"/>
  <c r="D28" i="33"/>
  <c r="C28" i="33"/>
  <c r="H27" i="33"/>
  <c r="H26" i="33"/>
  <c r="H25" i="33"/>
  <c r="H24" i="33"/>
  <c r="H23" i="33"/>
  <c r="H22" i="33"/>
  <c r="H21" i="33"/>
  <c r="D21" i="33"/>
  <c r="C21" i="33"/>
  <c r="H20" i="33"/>
  <c r="H19" i="33"/>
  <c r="H18" i="33"/>
  <c r="H17" i="33"/>
  <c r="H16" i="33"/>
  <c r="H15" i="33"/>
  <c r="D15" i="33"/>
  <c r="C15" i="33"/>
  <c r="H14" i="33"/>
  <c r="H13" i="33"/>
  <c r="H12" i="33"/>
  <c r="H11" i="33"/>
  <c r="H10" i="33"/>
  <c r="H9" i="33"/>
  <c r="H8" i="33"/>
  <c r="H7" i="33"/>
  <c r="H6" i="33"/>
  <c r="D6" i="33"/>
  <c r="D5" i="33" s="1"/>
  <c r="C6" i="33"/>
  <c r="C5" i="33"/>
  <c r="D54" i="36"/>
  <c r="C54" i="36"/>
  <c r="H53" i="36"/>
  <c r="H52" i="36"/>
  <c r="D52" i="36"/>
  <c r="C52" i="36"/>
  <c r="H51" i="36"/>
  <c r="H50" i="36"/>
  <c r="H49" i="36"/>
  <c r="D49" i="36"/>
  <c r="C49" i="36"/>
  <c r="C31" i="36" s="1"/>
  <c r="H48" i="36"/>
  <c r="H47" i="36"/>
  <c r="H46" i="36"/>
  <c r="H45" i="36"/>
  <c r="H44" i="36"/>
  <c r="H43" i="36"/>
  <c r="H42" i="36"/>
  <c r="H41" i="36"/>
  <c r="H40" i="36"/>
  <c r="D40" i="36"/>
  <c r="C40" i="36"/>
  <c r="H39" i="36"/>
  <c r="H38" i="36"/>
  <c r="H37" i="36"/>
  <c r="D37" i="36"/>
  <c r="C37" i="36"/>
  <c r="H36" i="36"/>
  <c r="H35" i="36"/>
  <c r="D35" i="36"/>
  <c r="D31" i="36" s="1"/>
  <c r="C35" i="36"/>
  <c r="H34" i="36"/>
  <c r="H33" i="36"/>
  <c r="H32" i="36"/>
  <c r="D32" i="36"/>
  <c r="C32" i="36"/>
  <c r="H31" i="36"/>
  <c r="D28" i="36"/>
  <c r="C28" i="36"/>
  <c r="H27" i="36"/>
  <c r="H26" i="36"/>
  <c r="D26" i="36"/>
  <c r="C26" i="36"/>
  <c r="H25" i="36"/>
  <c r="H24" i="36"/>
  <c r="H23" i="36"/>
  <c r="D23" i="36"/>
  <c r="C23" i="36"/>
  <c r="H22" i="36"/>
  <c r="H21" i="36"/>
  <c r="H20" i="36"/>
  <c r="H19" i="36"/>
  <c r="H18" i="36"/>
  <c r="H17" i="36"/>
  <c r="H16" i="36"/>
  <c r="H15" i="36"/>
  <c r="H14" i="36"/>
  <c r="D14" i="36"/>
  <c r="C14" i="36"/>
  <c r="H13" i="36"/>
  <c r="H12" i="36"/>
  <c r="H11" i="36"/>
  <c r="D11" i="36"/>
  <c r="C11" i="36"/>
  <c r="H10" i="36"/>
  <c r="H9" i="36"/>
  <c r="D9" i="36"/>
  <c r="C9" i="36"/>
  <c r="H8" i="36"/>
  <c r="H7" i="36"/>
  <c r="H6" i="36"/>
  <c r="D6" i="36"/>
  <c r="D5" i="36" s="1"/>
  <c r="C6" i="36"/>
  <c r="H5" i="36"/>
  <c r="C5" i="36"/>
  <c r="I40" i="35"/>
  <c r="I39" i="35"/>
  <c r="I38" i="35"/>
  <c r="I37" i="35"/>
  <c r="I36" i="35"/>
  <c r="I35" i="35"/>
  <c r="E35" i="35"/>
  <c r="D35" i="35"/>
  <c r="I34" i="35"/>
  <c r="I33" i="35"/>
  <c r="I32" i="35"/>
  <c r="I31" i="35"/>
  <c r="I30" i="35"/>
  <c r="I29" i="35"/>
  <c r="I28" i="35"/>
  <c r="I27" i="35"/>
  <c r="E27" i="35"/>
  <c r="E26" i="35" s="1"/>
  <c r="D27" i="35"/>
  <c r="I26" i="35"/>
  <c r="D26" i="35"/>
  <c r="I21" i="35"/>
  <c r="I20" i="35"/>
  <c r="I19" i="35"/>
  <c r="E19" i="35"/>
  <c r="D19" i="35"/>
  <c r="I18" i="35"/>
  <c r="I17" i="35"/>
  <c r="I16" i="35"/>
  <c r="I15" i="35"/>
  <c r="I14" i="35"/>
  <c r="I13" i="35"/>
  <c r="I12" i="35"/>
  <c r="I11" i="35"/>
  <c r="E11" i="35"/>
  <c r="E10" i="35" s="1"/>
  <c r="D11" i="35"/>
  <c r="I10" i="35"/>
  <c r="D10" i="35"/>
  <c r="W26" i="34"/>
  <c r="W25" i="34"/>
  <c r="W24" i="34"/>
  <c r="W23" i="34"/>
  <c r="D23" i="34"/>
  <c r="W22" i="34"/>
  <c r="W21" i="34"/>
  <c r="V21" i="34"/>
  <c r="U21" i="34"/>
  <c r="T21" i="34"/>
  <c r="S21" i="34"/>
  <c r="R21" i="34"/>
  <c r="Q21" i="34"/>
  <c r="P21" i="34"/>
  <c r="O21" i="34"/>
  <c r="N21" i="34"/>
  <c r="M21" i="34"/>
  <c r="L21" i="34"/>
  <c r="K21" i="34"/>
  <c r="J21" i="34"/>
  <c r="I21" i="34"/>
  <c r="H21" i="34"/>
  <c r="G21" i="34"/>
  <c r="F21" i="34"/>
  <c r="E21" i="34"/>
  <c r="W20" i="34"/>
  <c r="W19" i="34"/>
  <c r="W18" i="34"/>
  <c r="W17" i="34"/>
  <c r="W16" i="34"/>
  <c r="W15" i="34"/>
  <c r="D15" i="34"/>
  <c r="W14" i="34"/>
  <c r="W13" i="34"/>
  <c r="V13" i="34"/>
  <c r="U13" i="34"/>
  <c r="T13" i="34"/>
  <c r="S13" i="34"/>
  <c r="R13" i="34"/>
  <c r="Q13" i="34"/>
  <c r="P13" i="34"/>
  <c r="O13" i="34"/>
  <c r="N13" i="34"/>
  <c r="M13" i="34"/>
  <c r="L13" i="34"/>
  <c r="K13" i="34"/>
  <c r="J13" i="34"/>
  <c r="I13" i="34"/>
  <c r="H13" i="34"/>
  <c r="G13" i="34"/>
  <c r="F13" i="34"/>
  <c r="E13" i="34"/>
  <c r="W12" i="34"/>
  <c r="W11" i="34"/>
  <c r="W10" i="34"/>
  <c r="W9" i="34"/>
  <c r="XFD8" i="34"/>
  <c r="XFC8" i="34"/>
  <c r="XFB8" i="34"/>
  <c r="XFA8" i="34"/>
  <c r="XEZ8" i="34"/>
  <c r="XEY8" i="34"/>
  <c r="XEX8" i="34"/>
  <c r="XEW8" i="34"/>
  <c r="XEV8" i="34"/>
  <c r="XEU8" i="34"/>
  <c r="XET8" i="34"/>
  <c r="XES8" i="34"/>
  <c r="XER8" i="34"/>
  <c r="XEQ8" i="34"/>
  <c r="XEP8" i="34"/>
  <c r="XEO8" i="34"/>
  <c r="XEN8" i="34"/>
  <c r="XEM8" i="34"/>
  <c r="XEL8" i="34"/>
  <c r="XEK8" i="34"/>
  <c r="XEJ8" i="34"/>
  <c r="XEI8" i="34"/>
  <c r="XEH8" i="34"/>
  <c r="XEG8" i="34"/>
  <c r="XEF8" i="34"/>
  <c r="XEE8" i="34"/>
  <c r="XED8" i="34"/>
  <c r="XEC8" i="34"/>
  <c r="XEB8" i="34"/>
  <c r="XEA8" i="34"/>
  <c r="XDZ8" i="34"/>
  <c r="XDY8" i="34"/>
  <c r="XDX8" i="34"/>
  <c r="XDW8" i="34"/>
  <c r="XDV8" i="34"/>
  <c r="XDU8" i="34"/>
  <c r="XDT8" i="34"/>
  <c r="XDS8" i="34"/>
  <c r="XDR8" i="34"/>
  <c r="XDQ8" i="34"/>
  <c r="XDP8" i="34"/>
  <c r="XDO8" i="34"/>
  <c r="XDN8" i="34"/>
  <c r="XDM8" i="34"/>
  <c r="XDL8" i="34"/>
  <c r="XDK8" i="34"/>
  <c r="XDJ8" i="34"/>
  <c r="XDI8" i="34"/>
  <c r="XDH8" i="34"/>
  <c r="XDG8" i="34"/>
  <c r="XDF8" i="34"/>
  <c r="XDE8" i="34"/>
  <c r="XDD8" i="34"/>
  <c r="XDC8" i="34"/>
  <c r="XDB8" i="34"/>
  <c r="XDA8" i="34"/>
  <c r="XCZ8" i="34"/>
  <c r="XCY8" i="34"/>
  <c r="XCX8" i="34"/>
  <c r="XCW8" i="34"/>
  <c r="XCV8" i="34"/>
  <c r="XCU8" i="34"/>
  <c r="XCT8" i="34"/>
  <c r="XCS8" i="34"/>
  <c r="XCR8" i="34"/>
  <c r="XCQ8" i="34"/>
  <c r="XCP8" i="34"/>
  <c r="XCO8" i="34"/>
  <c r="XCN8" i="34"/>
  <c r="XCM8" i="34"/>
  <c r="XCL8" i="34"/>
  <c r="XCK8" i="34"/>
  <c r="XCJ8" i="34"/>
  <c r="XCI8" i="34"/>
  <c r="XCH8" i="34"/>
  <c r="XCG8" i="34"/>
  <c r="XCF8" i="34"/>
  <c r="XCE8" i="34"/>
  <c r="XCD8" i="34"/>
  <c r="XCC8" i="34"/>
  <c r="XCB8" i="34"/>
  <c r="XCA8" i="34"/>
  <c r="XBZ8" i="34"/>
  <c r="XBY8" i="34"/>
  <c r="XBX8" i="34"/>
  <c r="XBW8" i="34"/>
  <c r="XBV8" i="34"/>
  <c r="XBU8" i="34"/>
  <c r="XBT8" i="34"/>
  <c r="XBS8" i="34"/>
  <c r="XBR8" i="34"/>
  <c r="XBQ8" i="34"/>
  <c r="XBP8" i="34"/>
  <c r="XBO8" i="34"/>
  <c r="XBN8" i="34"/>
  <c r="XBM8" i="34"/>
  <c r="XBL8" i="34"/>
  <c r="XBK8" i="34"/>
  <c r="XBJ8" i="34"/>
  <c r="XBI8" i="34"/>
  <c r="XBH8" i="34"/>
  <c r="XBG8" i="34"/>
  <c r="XBF8" i="34"/>
  <c r="XBE8" i="34"/>
  <c r="XBD8" i="34"/>
  <c r="XBC8" i="34"/>
  <c r="XBB8" i="34"/>
  <c r="XBA8" i="34"/>
  <c r="XAZ8" i="34"/>
  <c r="XAY8" i="34"/>
  <c r="XAX8" i="34"/>
  <c r="XAW8" i="34"/>
  <c r="XAV8" i="34"/>
  <c r="XAU8" i="34"/>
  <c r="XAT8" i="34"/>
  <c r="XAS8" i="34"/>
  <c r="XAR8" i="34"/>
  <c r="XAQ8" i="34"/>
  <c r="XAP8" i="34"/>
  <c r="XAO8" i="34"/>
  <c r="XAN8" i="34"/>
  <c r="XAM8" i="34"/>
  <c r="XAL8" i="34"/>
  <c r="XAK8" i="34"/>
  <c r="XAJ8" i="34"/>
  <c r="XAI8" i="34"/>
  <c r="XAH8" i="34"/>
  <c r="XAG8" i="34"/>
  <c r="XAF8" i="34"/>
  <c r="XAE8" i="34"/>
  <c r="XAD8" i="34"/>
  <c r="XAC8" i="34"/>
  <c r="XAB8" i="34"/>
  <c r="XAA8" i="34"/>
  <c r="WZZ8" i="34"/>
  <c r="WZY8" i="34"/>
  <c r="WZX8" i="34"/>
  <c r="WZW8" i="34"/>
  <c r="WZV8" i="34"/>
  <c r="WZU8" i="34"/>
  <c r="WZT8" i="34"/>
  <c r="WZS8" i="34"/>
  <c r="WZR8" i="34"/>
  <c r="WZQ8" i="34"/>
  <c r="WZP8" i="34"/>
  <c r="WZO8" i="34"/>
  <c r="WZN8" i="34"/>
  <c r="WZM8" i="34"/>
  <c r="WZL8" i="34"/>
  <c r="WZK8" i="34"/>
  <c r="WZJ8" i="34"/>
  <c r="WZI8" i="34"/>
  <c r="WZH8" i="34"/>
  <c r="WZG8" i="34"/>
  <c r="WZF8" i="34"/>
  <c r="WZE8" i="34"/>
  <c r="WZD8" i="34"/>
  <c r="WZC8" i="34"/>
  <c r="WZB8" i="34"/>
  <c r="WZA8" i="34"/>
  <c r="WYZ8" i="34"/>
  <c r="WYY8" i="34"/>
  <c r="WYX8" i="34"/>
  <c r="WYW8" i="34"/>
  <c r="WYV8" i="34"/>
  <c r="WYU8" i="34"/>
  <c r="WYT8" i="34"/>
  <c r="WYS8" i="34"/>
  <c r="WYR8" i="34"/>
  <c r="WYQ8" i="34"/>
  <c r="WYP8" i="34"/>
  <c r="WYO8" i="34"/>
  <c r="WYN8" i="34"/>
  <c r="WYM8" i="34"/>
  <c r="WYL8" i="34"/>
  <c r="WYK8" i="34"/>
  <c r="WYJ8" i="34"/>
  <c r="WYI8" i="34"/>
  <c r="WYH8" i="34"/>
  <c r="WYG8" i="34"/>
  <c r="WYF8" i="34"/>
  <c r="WYE8" i="34"/>
  <c r="WYD8" i="34"/>
  <c r="WYC8" i="34"/>
  <c r="WYB8" i="34"/>
  <c r="WYA8" i="34"/>
  <c r="WXZ8" i="34"/>
  <c r="WXY8" i="34"/>
  <c r="WXX8" i="34"/>
  <c r="WXW8" i="34"/>
  <c r="WXV8" i="34"/>
  <c r="WXU8" i="34"/>
  <c r="WXT8" i="34"/>
  <c r="WXS8" i="34"/>
  <c r="WXR8" i="34"/>
  <c r="WXQ8" i="34"/>
  <c r="WXP8" i="34"/>
  <c r="WXO8" i="34"/>
  <c r="WXN8" i="34"/>
  <c r="WXM8" i="34"/>
  <c r="WXL8" i="34"/>
  <c r="WXK8" i="34"/>
  <c r="WXJ8" i="34"/>
  <c r="WXI8" i="34"/>
  <c r="WXH8" i="34"/>
  <c r="WXG8" i="34"/>
  <c r="WXF8" i="34"/>
  <c r="WXE8" i="34"/>
  <c r="WXD8" i="34"/>
  <c r="WXC8" i="34"/>
  <c r="WXB8" i="34"/>
  <c r="WXA8" i="34"/>
  <c r="WWZ8" i="34"/>
  <c r="WWY8" i="34"/>
  <c r="WWX8" i="34"/>
  <c r="WWW8" i="34"/>
  <c r="WWV8" i="34"/>
  <c r="WWU8" i="34"/>
  <c r="WWT8" i="34"/>
  <c r="WWS8" i="34"/>
  <c r="WWR8" i="34"/>
  <c r="WWQ8" i="34"/>
  <c r="WWP8" i="34"/>
  <c r="WWO8" i="34"/>
  <c r="WWN8" i="34"/>
  <c r="WWM8" i="34"/>
  <c r="WWL8" i="34"/>
  <c r="WWK8" i="34"/>
  <c r="WWJ8" i="34"/>
  <c r="WWI8" i="34"/>
  <c r="WWH8" i="34"/>
  <c r="WWG8" i="34"/>
  <c r="WWF8" i="34"/>
  <c r="WWE8" i="34"/>
  <c r="WWD8" i="34"/>
  <c r="WWC8" i="34"/>
  <c r="WWB8" i="34"/>
  <c r="WWA8" i="34"/>
  <c r="WVZ8" i="34"/>
  <c r="WVY8" i="34"/>
  <c r="WVX8" i="34"/>
  <c r="WVW8" i="34"/>
  <c r="WVV8" i="34"/>
  <c r="WVU8" i="34"/>
  <c r="WVT8" i="34"/>
  <c r="WVS8" i="34"/>
  <c r="WVR8" i="34"/>
  <c r="WVQ8" i="34"/>
  <c r="WVP8" i="34"/>
  <c r="WVO8" i="34"/>
  <c r="WVN8" i="34"/>
  <c r="WVM8" i="34"/>
  <c r="WVL8" i="34"/>
  <c r="WVK8" i="34"/>
  <c r="WVJ8" i="34"/>
  <c r="WVI8" i="34"/>
  <c r="WVH8" i="34"/>
  <c r="WVG8" i="34"/>
  <c r="WVF8" i="34"/>
  <c r="WVE8" i="34"/>
  <c r="WVD8" i="34"/>
  <c r="WVC8" i="34"/>
  <c r="WVB8" i="34"/>
  <c r="WVA8" i="34"/>
  <c r="WUZ8" i="34"/>
  <c r="WUY8" i="34"/>
  <c r="WUX8" i="34"/>
  <c r="WUW8" i="34"/>
  <c r="WUV8" i="34"/>
  <c r="WUU8" i="34"/>
  <c r="WUT8" i="34"/>
  <c r="WUS8" i="34"/>
  <c r="WUR8" i="34"/>
  <c r="WUQ8" i="34"/>
  <c r="WUP8" i="34"/>
  <c r="WUO8" i="34"/>
  <c r="WUN8" i="34"/>
  <c r="WUM8" i="34"/>
  <c r="WUL8" i="34"/>
  <c r="WUK8" i="34"/>
  <c r="WUJ8" i="34"/>
  <c r="WUI8" i="34"/>
  <c r="WUH8" i="34"/>
  <c r="WUG8" i="34"/>
  <c r="WUF8" i="34"/>
  <c r="WUE8" i="34"/>
  <c r="WUD8" i="34"/>
  <c r="WUC8" i="34"/>
  <c r="WUB8" i="34"/>
  <c r="WUA8" i="34"/>
  <c r="WTZ8" i="34"/>
  <c r="WTY8" i="34"/>
  <c r="WTX8" i="34"/>
  <c r="WTW8" i="34"/>
  <c r="WTV8" i="34"/>
  <c r="WTU8" i="34"/>
  <c r="WTT8" i="34"/>
  <c r="WTS8" i="34"/>
  <c r="WTR8" i="34"/>
  <c r="WTQ8" i="34"/>
  <c r="WTP8" i="34"/>
  <c r="WTO8" i="34"/>
  <c r="WTN8" i="34"/>
  <c r="WTM8" i="34"/>
  <c r="WTL8" i="34"/>
  <c r="WTK8" i="34"/>
  <c r="WTJ8" i="34"/>
  <c r="WTI8" i="34"/>
  <c r="WTH8" i="34"/>
  <c r="WTG8" i="34"/>
  <c r="WTF8" i="34"/>
  <c r="WTE8" i="34"/>
  <c r="WTD8" i="34"/>
  <c r="WTC8" i="34"/>
  <c r="WTB8" i="34"/>
  <c r="WTA8" i="34"/>
  <c r="WSZ8" i="34"/>
  <c r="WSY8" i="34"/>
  <c r="WSX8" i="34"/>
  <c r="WSW8" i="34"/>
  <c r="WSV8" i="34"/>
  <c r="WSU8" i="34"/>
  <c r="WST8" i="34"/>
  <c r="WSS8" i="34"/>
  <c r="WSR8" i="34"/>
  <c r="WSQ8" i="34"/>
  <c r="WSP8" i="34"/>
  <c r="WSO8" i="34"/>
  <c r="WSN8" i="34"/>
  <c r="WSM8" i="34"/>
  <c r="WSL8" i="34"/>
  <c r="WSK8" i="34"/>
  <c r="WSJ8" i="34"/>
  <c r="WSI8" i="34"/>
  <c r="WSH8" i="34"/>
  <c r="WSG8" i="34"/>
  <c r="WSF8" i="34"/>
  <c r="WSE8" i="34"/>
  <c r="WSD8" i="34"/>
  <c r="WSC8" i="34"/>
  <c r="WSB8" i="34"/>
  <c r="WSA8" i="34"/>
  <c r="WRZ8" i="34"/>
  <c r="WRY8" i="34"/>
  <c r="WRX8" i="34"/>
  <c r="WRW8" i="34"/>
  <c r="WRV8" i="34"/>
  <c r="WRU8" i="34"/>
  <c r="WRT8" i="34"/>
  <c r="WRS8" i="34"/>
  <c r="WRR8" i="34"/>
  <c r="WRQ8" i="34"/>
  <c r="WRP8" i="34"/>
  <c r="WRO8" i="34"/>
  <c r="WRN8" i="34"/>
  <c r="WRM8" i="34"/>
  <c r="WRL8" i="34"/>
  <c r="WRK8" i="34"/>
  <c r="WRJ8" i="34"/>
  <c r="WRI8" i="34"/>
  <c r="WRH8" i="34"/>
  <c r="WRG8" i="34"/>
  <c r="WRF8" i="34"/>
  <c r="WRE8" i="34"/>
  <c r="WRD8" i="34"/>
  <c r="WRC8" i="34"/>
  <c r="WRB8" i="34"/>
  <c r="WRA8" i="34"/>
  <c r="WQZ8" i="34"/>
  <c r="WQY8" i="34"/>
  <c r="WQX8" i="34"/>
  <c r="WQW8" i="34"/>
  <c r="WQV8" i="34"/>
  <c r="WQU8" i="34"/>
  <c r="WQT8" i="34"/>
  <c r="WQS8" i="34"/>
  <c r="WQR8" i="34"/>
  <c r="WQQ8" i="34"/>
  <c r="WQP8" i="34"/>
  <c r="WQO8" i="34"/>
  <c r="WQN8" i="34"/>
  <c r="WQM8" i="34"/>
  <c r="WQL8" i="34"/>
  <c r="WQK8" i="34"/>
  <c r="WQJ8" i="34"/>
  <c r="WQI8" i="34"/>
  <c r="WQH8" i="34"/>
  <c r="WQG8" i="34"/>
  <c r="WQF8" i="34"/>
  <c r="WQE8" i="34"/>
  <c r="WQD8" i="34"/>
  <c r="WQC8" i="34"/>
  <c r="WQB8" i="34"/>
  <c r="WQA8" i="34"/>
  <c r="WPZ8" i="34"/>
  <c r="WPY8" i="34"/>
  <c r="WPX8" i="34"/>
  <c r="WPW8" i="34"/>
  <c r="WPV8" i="34"/>
  <c r="WPU8" i="34"/>
  <c r="WPT8" i="34"/>
  <c r="WPS8" i="34"/>
  <c r="WPR8" i="34"/>
  <c r="WPQ8" i="34"/>
  <c r="WPP8" i="34"/>
  <c r="WPO8" i="34"/>
  <c r="WPN8" i="34"/>
  <c r="WPM8" i="34"/>
  <c r="WPL8" i="34"/>
  <c r="WPK8" i="34"/>
  <c r="WPJ8" i="34"/>
  <c r="WPI8" i="34"/>
  <c r="WPH8" i="34"/>
  <c r="WPG8" i="34"/>
  <c r="WPF8" i="34"/>
  <c r="WPE8" i="34"/>
  <c r="WPD8" i="34"/>
  <c r="WPC8" i="34"/>
  <c r="WPB8" i="34"/>
  <c r="WPA8" i="34"/>
  <c r="WOZ8" i="34"/>
  <c r="WOY8" i="34"/>
  <c r="WOX8" i="34"/>
  <c r="WOW8" i="34"/>
  <c r="WOV8" i="34"/>
  <c r="WOU8" i="34"/>
  <c r="WOT8" i="34"/>
  <c r="WOS8" i="34"/>
  <c r="WOR8" i="34"/>
  <c r="WOQ8" i="34"/>
  <c r="WOP8" i="34"/>
  <c r="WOO8" i="34"/>
  <c r="WON8" i="34"/>
  <c r="WOM8" i="34"/>
  <c r="WOL8" i="34"/>
  <c r="WOK8" i="34"/>
  <c r="WOJ8" i="34"/>
  <c r="WOI8" i="34"/>
  <c r="WOH8" i="34"/>
  <c r="WOG8" i="34"/>
  <c r="WOF8" i="34"/>
  <c r="WOE8" i="34"/>
  <c r="WOD8" i="34"/>
  <c r="WOC8" i="34"/>
  <c r="WOB8" i="34"/>
  <c r="WOA8" i="34"/>
  <c r="WNZ8" i="34"/>
  <c r="WNY8" i="34"/>
  <c r="WNX8" i="34"/>
  <c r="WNW8" i="34"/>
  <c r="WNV8" i="34"/>
  <c r="WNU8" i="34"/>
  <c r="WNT8" i="34"/>
  <c r="WNS8" i="34"/>
  <c r="WNR8" i="34"/>
  <c r="WNQ8" i="34"/>
  <c r="WNP8" i="34"/>
  <c r="WNO8" i="34"/>
  <c r="WNN8" i="34"/>
  <c r="WNM8" i="34"/>
  <c r="WNL8" i="34"/>
  <c r="WNK8" i="34"/>
  <c r="WNJ8" i="34"/>
  <c r="WNI8" i="34"/>
  <c r="WNH8" i="34"/>
  <c r="WNG8" i="34"/>
  <c r="WNF8" i="34"/>
  <c r="WNE8" i="34"/>
  <c r="WND8" i="34"/>
  <c r="WNC8" i="34"/>
  <c r="WNB8" i="34"/>
  <c r="WNA8" i="34"/>
  <c r="WMZ8" i="34"/>
  <c r="WMY8" i="34"/>
  <c r="WMX8" i="34"/>
  <c r="WMW8" i="34"/>
  <c r="WMV8" i="34"/>
  <c r="WMU8" i="34"/>
  <c r="WMT8" i="34"/>
  <c r="WMS8" i="34"/>
  <c r="WMR8" i="34"/>
  <c r="WMQ8" i="34"/>
  <c r="WMP8" i="34"/>
  <c r="WMO8" i="34"/>
  <c r="WMN8" i="34"/>
  <c r="WMM8" i="34"/>
  <c r="WML8" i="34"/>
  <c r="WMK8" i="34"/>
  <c r="WMJ8" i="34"/>
  <c r="WMI8" i="34"/>
  <c r="WMH8" i="34"/>
  <c r="WMG8" i="34"/>
  <c r="WMF8" i="34"/>
  <c r="WME8" i="34"/>
  <c r="WMD8" i="34"/>
  <c r="WMC8" i="34"/>
  <c r="WMB8" i="34"/>
  <c r="WMA8" i="34"/>
  <c r="WLZ8" i="34"/>
  <c r="WLY8" i="34"/>
  <c r="WLX8" i="34"/>
  <c r="WLW8" i="34"/>
  <c r="WLV8" i="34"/>
  <c r="WLU8" i="34"/>
  <c r="WLT8" i="34"/>
  <c r="WLS8" i="34"/>
  <c r="WLR8" i="34"/>
  <c r="WLQ8" i="34"/>
  <c r="WLP8" i="34"/>
  <c r="WLO8" i="34"/>
  <c r="WLN8" i="34"/>
  <c r="WLM8" i="34"/>
  <c r="WLL8" i="34"/>
  <c r="WLK8" i="34"/>
  <c r="WLJ8" i="34"/>
  <c r="WLI8" i="34"/>
  <c r="WLH8" i="34"/>
  <c r="WLG8" i="34"/>
  <c r="WLF8" i="34"/>
  <c r="WLE8" i="34"/>
  <c r="WLD8" i="34"/>
  <c r="WLC8" i="34"/>
  <c r="WLB8" i="34"/>
  <c r="WLA8" i="34"/>
  <c r="WKZ8" i="34"/>
  <c r="WKY8" i="34"/>
  <c r="WKX8" i="34"/>
  <c r="WKW8" i="34"/>
  <c r="WKV8" i="34"/>
  <c r="WKU8" i="34"/>
  <c r="WKT8" i="34"/>
  <c r="WKS8" i="34"/>
  <c r="WKR8" i="34"/>
  <c r="WKQ8" i="34"/>
  <c r="WKP8" i="34"/>
  <c r="WKO8" i="34"/>
  <c r="WKN8" i="34"/>
  <c r="WKM8" i="34"/>
  <c r="WKL8" i="34"/>
  <c r="WKK8" i="34"/>
  <c r="WKJ8" i="34"/>
  <c r="WKI8" i="34"/>
  <c r="WKH8" i="34"/>
  <c r="WKG8" i="34"/>
  <c r="WKF8" i="34"/>
  <c r="WKE8" i="34"/>
  <c r="WKD8" i="34"/>
  <c r="WKC8" i="34"/>
  <c r="WKB8" i="34"/>
  <c r="WKA8" i="34"/>
  <c r="WJZ8" i="34"/>
  <c r="WJY8" i="34"/>
  <c r="WJX8" i="34"/>
  <c r="WJW8" i="34"/>
  <c r="WJV8" i="34"/>
  <c r="WJU8" i="34"/>
  <c r="WJT8" i="34"/>
  <c r="WJS8" i="34"/>
  <c r="WJR8" i="34"/>
  <c r="WJQ8" i="34"/>
  <c r="WJP8" i="34"/>
  <c r="WJO8" i="34"/>
  <c r="WJN8" i="34"/>
  <c r="WJM8" i="34"/>
  <c r="WJL8" i="34"/>
  <c r="WJK8" i="34"/>
  <c r="WJJ8" i="34"/>
  <c r="WJI8" i="34"/>
  <c r="WJH8" i="34"/>
  <c r="WJG8" i="34"/>
  <c r="WJF8" i="34"/>
  <c r="WJE8" i="34"/>
  <c r="WJD8" i="34"/>
  <c r="WJC8" i="34"/>
  <c r="WJB8" i="34"/>
  <c r="WJA8" i="34"/>
  <c r="WIZ8" i="34"/>
  <c r="WIY8" i="34"/>
  <c r="WIX8" i="34"/>
  <c r="WIW8" i="34"/>
  <c r="WIV8" i="34"/>
  <c r="WIU8" i="34"/>
  <c r="WIT8" i="34"/>
  <c r="WIS8" i="34"/>
  <c r="WIR8" i="34"/>
  <c r="WIQ8" i="34"/>
  <c r="WIP8" i="34"/>
  <c r="WIO8" i="34"/>
  <c r="WIN8" i="34"/>
  <c r="WIM8" i="34"/>
  <c r="WIL8" i="34"/>
  <c r="WIK8" i="34"/>
  <c r="WIJ8" i="34"/>
  <c r="WII8" i="34"/>
  <c r="WIH8" i="34"/>
  <c r="WIG8" i="34"/>
  <c r="WIF8" i="34"/>
  <c r="WIE8" i="34"/>
  <c r="WID8" i="34"/>
  <c r="WIC8" i="34"/>
  <c r="WIB8" i="34"/>
  <c r="WIA8" i="34"/>
  <c r="WHZ8" i="34"/>
  <c r="WHY8" i="34"/>
  <c r="WHX8" i="34"/>
  <c r="WHW8" i="34"/>
  <c r="WHV8" i="34"/>
  <c r="WHU8" i="34"/>
  <c r="WHT8" i="34"/>
  <c r="WHS8" i="34"/>
  <c r="WHR8" i="34"/>
  <c r="WHQ8" i="34"/>
  <c r="WHP8" i="34"/>
  <c r="WHO8" i="34"/>
  <c r="WHN8" i="34"/>
  <c r="WHM8" i="34"/>
  <c r="WHL8" i="34"/>
  <c r="WHK8" i="34"/>
  <c r="WHJ8" i="34"/>
  <c r="WHI8" i="34"/>
  <c r="WHH8" i="34"/>
  <c r="WHG8" i="34"/>
  <c r="WHF8" i="34"/>
  <c r="WHE8" i="34"/>
  <c r="WHD8" i="34"/>
  <c r="WHC8" i="34"/>
  <c r="WHB8" i="34"/>
  <c r="WHA8" i="34"/>
  <c r="WGZ8" i="34"/>
  <c r="WGY8" i="34"/>
  <c r="WGX8" i="34"/>
  <c r="WGW8" i="34"/>
  <c r="WGV8" i="34"/>
  <c r="WGU8" i="34"/>
  <c r="WGT8" i="34"/>
  <c r="WGS8" i="34"/>
  <c r="WGR8" i="34"/>
  <c r="WGQ8" i="34"/>
  <c r="WGP8" i="34"/>
  <c r="WGO8" i="34"/>
  <c r="WGN8" i="34"/>
  <c r="WGM8" i="34"/>
  <c r="WGL8" i="34"/>
  <c r="WGK8" i="34"/>
  <c r="WGJ8" i="34"/>
  <c r="WGI8" i="34"/>
  <c r="WGH8" i="34"/>
  <c r="WGG8" i="34"/>
  <c r="WGF8" i="34"/>
  <c r="WGE8" i="34"/>
  <c r="WGD8" i="34"/>
  <c r="WGC8" i="34"/>
  <c r="WGB8" i="34"/>
  <c r="WGA8" i="34"/>
  <c r="WFZ8" i="34"/>
  <c r="WFY8" i="34"/>
  <c r="WFX8" i="34"/>
  <c r="WFW8" i="34"/>
  <c r="WFV8" i="34"/>
  <c r="WFU8" i="34"/>
  <c r="WFT8" i="34"/>
  <c r="WFS8" i="34"/>
  <c r="WFR8" i="34"/>
  <c r="WFQ8" i="34"/>
  <c r="WFP8" i="34"/>
  <c r="WFO8" i="34"/>
  <c r="WFN8" i="34"/>
  <c r="WFM8" i="34"/>
  <c r="WFL8" i="34"/>
  <c r="WFK8" i="34"/>
  <c r="WFJ8" i="34"/>
  <c r="WFI8" i="34"/>
  <c r="WFH8" i="34"/>
  <c r="WFG8" i="34"/>
  <c r="WFF8" i="34"/>
  <c r="WFE8" i="34"/>
  <c r="WFD8" i="34"/>
  <c r="WFC8" i="34"/>
  <c r="WFB8" i="34"/>
  <c r="WFA8" i="34"/>
  <c r="WEZ8" i="34"/>
  <c r="WEY8" i="34"/>
  <c r="WEX8" i="34"/>
  <c r="WEW8" i="34"/>
  <c r="WEV8" i="34"/>
  <c r="WEU8" i="34"/>
  <c r="WET8" i="34"/>
  <c r="WES8" i="34"/>
  <c r="WER8" i="34"/>
  <c r="WEQ8" i="34"/>
  <c r="WEP8" i="34"/>
  <c r="WEO8" i="34"/>
  <c r="WEN8" i="34"/>
  <c r="WEM8" i="34"/>
  <c r="WEL8" i="34"/>
  <c r="WEK8" i="34"/>
  <c r="WEJ8" i="34"/>
  <c r="WEI8" i="34"/>
  <c r="WEH8" i="34"/>
  <c r="WEG8" i="34"/>
  <c r="WEF8" i="34"/>
  <c r="WEE8" i="34"/>
  <c r="WED8" i="34"/>
  <c r="WEC8" i="34"/>
  <c r="WEB8" i="34"/>
  <c r="WEA8" i="34"/>
  <c r="WDZ8" i="34"/>
  <c r="WDY8" i="34"/>
  <c r="WDX8" i="34"/>
  <c r="WDW8" i="34"/>
  <c r="WDV8" i="34"/>
  <c r="WDU8" i="34"/>
  <c r="WDT8" i="34"/>
  <c r="WDS8" i="34"/>
  <c r="WDR8" i="34"/>
  <c r="WDQ8" i="34"/>
  <c r="WDP8" i="34"/>
  <c r="WDO8" i="34"/>
  <c r="WDN8" i="34"/>
  <c r="WDM8" i="34"/>
  <c r="WDL8" i="34"/>
  <c r="WDK8" i="34"/>
  <c r="WDJ8" i="34"/>
  <c r="WDI8" i="34"/>
  <c r="WDH8" i="34"/>
  <c r="WDG8" i="34"/>
  <c r="WDF8" i="34"/>
  <c r="WDE8" i="34"/>
  <c r="WDD8" i="34"/>
  <c r="WDC8" i="34"/>
  <c r="WDB8" i="34"/>
  <c r="WDA8" i="34"/>
  <c r="WCZ8" i="34"/>
  <c r="WCY8" i="34"/>
  <c r="WCX8" i="34"/>
  <c r="WCW8" i="34"/>
  <c r="WCV8" i="34"/>
  <c r="WCU8" i="34"/>
  <c r="WCT8" i="34"/>
  <c r="WCS8" i="34"/>
  <c r="WCR8" i="34"/>
  <c r="WCQ8" i="34"/>
  <c r="WCP8" i="34"/>
  <c r="WCO8" i="34"/>
  <c r="WCN8" i="34"/>
  <c r="WCM8" i="34"/>
  <c r="WCL8" i="34"/>
  <c r="WCK8" i="34"/>
  <c r="WCJ8" i="34"/>
  <c r="WCI8" i="34"/>
  <c r="WCH8" i="34"/>
  <c r="WCG8" i="34"/>
  <c r="WCF8" i="34"/>
  <c r="WCE8" i="34"/>
  <c r="WCD8" i="34"/>
  <c r="WCC8" i="34"/>
  <c r="WCB8" i="34"/>
  <c r="WCA8" i="34"/>
  <c r="WBZ8" i="34"/>
  <c r="WBY8" i="34"/>
  <c r="WBX8" i="34"/>
  <c r="WBW8" i="34"/>
  <c r="WBV8" i="34"/>
  <c r="WBU8" i="34"/>
  <c r="WBT8" i="34"/>
  <c r="WBS8" i="34"/>
  <c r="WBR8" i="34"/>
  <c r="WBQ8" i="34"/>
  <c r="WBP8" i="34"/>
  <c r="WBO8" i="34"/>
  <c r="WBN8" i="34"/>
  <c r="WBM8" i="34"/>
  <c r="WBL8" i="34"/>
  <c r="WBK8" i="34"/>
  <c r="WBJ8" i="34"/>
  <c r="WBI8" i="34"/>
  <c r="WBH8" i="34"/>
  <c r="WBG8" i="34"/>
  <c r="WBF8" i="34"/>
  <c r="WBE8" i="34"/>
  <c r="WBD8" i="34"/>
  <c r="WBC8" i="34"/>
  <c r="WBB8" i="34"/>
  <c r="WBA8" i="34"/>
  <c r="WAZ8" i="34"/>
  <c r="WAY8" i="34"/>
  <c r="WAX8" i="34"/>
  <c r="WAW8" i="34"/>
  <c r="WAV8" i="34"/>
  <c r="WAU8" i="34"/>
  <c r="WAT8" i="34"/>
  <c r="WAS8" i="34"/>
  <c r="WAR8" i="34"/>
  <c r="WAQ8" i="34"/>
  <c r="WAP8" i="34"/>
  <c r="WAO8" i="34"/>
  <c r="WAN8" i="34"/>
  <c r="WAM8" i="34"/>
  <c r="WAL8" i="34"/>
  <c r="WAK8" i="34"/>
  <c r="WAJ8" i="34"/>
  <c r="WAI8" i="34"/>
  <c r="WAH8" i="34"/>
  <c r="WAG8" i="34"/>
  <c r="WAF8" i="34"/>
  <c r="WAE8" i="34"/>
  <c r="WAD8" i="34"/>
  <c r="WAC8" i="34"/>
  <c r="WAB8" i="34"/>
  <c r="WAA8" i="34"/>
  <c r="VZZ8" i="34"/>
  <c r="VZY8" i="34"/>
  <c r="VZX8" i="34"/>
  <c r="VZW8" i="34"/>
  <c r="VZV8" i="34"/>
  <c r="VZU8" i="34"/>
  <c r="VZT8" i="34"/>
  <c r="VZS8" i="34"/>
  <c r="VZR8" i="34"/>
  <c r="VZQ8" i="34"/>
  <c r="VZP8" i="34"/>
  <c r="VZO8" i="34"/>
  <c r="VZN8" i="34"/>
  <c r="VZM8" i="34"/>
  <c r="VZL8" i="34"/>
  <c r="VZK8" i="34"/>
  <c r="VZJ8" i="34"/>
  <c r="VZI8" i="34"/>
  <c r="VZH8" i="34"/>
  <c r="VZG8" i="34"/>
  <c r="VZF8" i="34"/>
  <c r="VZE8" i="34"/>
  <c r="VZD8" i="34"/>
  <c r="VZC8" i="34"/>
  <c r="VZB8" i="34"/>
  <c r="VZA8" i="34"/>
  <c r="VYZ8" i="34"/>
  <c r="VYY8" i="34"/>
  <c r="VYX8" i="34"/>
  <c r="VYW8" i="34"/>
  <c r="VYV8" i="34"/>
  <c r="VYU8" i="34"/>
  <c r="VYT8" i="34"/>
  <c r="VYS8" i="34"/>
  <c r="VYR8" i="34"/>
  <c r="VYQ8" i="34"/>
  <c r="VYP8" i="34"/>
  <c r="VYO8" i="34"/>
  <c r="VYN8" i="34"/>
  <c r="VYM8" i="34"/>
  <c r="VYL8" i="34"/>
  <c r="VYK8" i="34"/>
  <c r="VYJ8" i="34"/>
  <c r="VYI8" i="34"/>
  <c r="VYH8" i="34"/>
  <c r="VYG8" i="34"/>
  <c r="VYF8" i="34"/>
  <c r="VYE8" i="34"/>
  <c r="VYD8" i="34"/>
  <c r="VYC8" i="34"/>
  <c r="VYB8" i="34"/>
  <c r="VYA8" i="34"/>
  <c r="VXZ8" i="34"/>
  <c r="VXY8" i="34"/>
  <c r="VXX8" i="34"/>
  <c r="VXW8" i="34"/>
  <c r="VXV8" i="34"/>
  <c r="VXU8" i="34"/>
  <c r="VXT8" i="34"/>
  <c r="VXS8" i="34"/>
  <c r="VXR8" i="34"/>
  <c r="VXQ8" i="34"/>
  <c r="VXP8" i="34"/>
  <c r="VXO8" i="34"/>
  <c r="VXN8" i="34"/>
  <c r="VXM8" i="34"/>
  <c r="VXL8" i="34"/>
  <c r="VXK8" i="34"/>
  <c r="VXJ8" i="34"/>
  <c r="VXI8" i="34"/>
  <c r="VXH8" i="34"/>
  <c r="VXG8" i="34"/>
  <c r="VXF8" i="34"/>
  <c r="VXE8" i="34"/>
  <c r="VXD8" i="34"/>
  <c r="VXC8" i="34"/>
  <c r="VXB8" i="34"/>
  <c r="VXA8" i="34"/>
  <c r="VWZ8" i="34"/>
  <c r="VWY8" i="34"/>
  <c r="VWX8" i="34"/>
  <c r="VWW8" i="34"/>
  <c r="VWV8" i="34"/>
  <c r="VWU8" i="34"/>
  <c r="VWT8" i="34"/>
  <c r="VWS8" i="34"/>
  <c r="VWR8" i="34"/>
  <c r="VWQ8" i="34"/>
  <c r="VWP8" i="34"/>
  <c r="VWO8" i="34"/>
  <c r="VWN8" i="34"/>
  <c r="VWM8" i="34"/>
  <c r="VWL8" i="34"/>
  <c r="VWK8" i="34"/>
  <c r="VWJ8" i="34"/>
  <c r="VWI8" i="34"/>
  <c r="VWH8" i="34"/>
  <c r="VWG8" i="34"/>
  <c r="VWF8" i="34"/>
  <c r="VWE8" i="34"/>
  <c r="VWD8" i="34"/>
  <c r="VWC8" i="34"/>
  <c r="VWB8" i="34"/>
  <c r="VWA8" i="34"/>
  <c r="VVZ8" i="34"/>
  <c r="VVY8" i="34"/>
  <c r="VVX8" i="34"/>
  <c r="VVW8" i="34"/>
  <c r="VVV8" i="34"/>
  <c r="VVU8" i="34"/>
  <c r="VVT8" i="34"/>
  <c r="VVS8" i="34"/>
  <c r="VVR8" i="34"/>
  <c r="VVQ8" i="34"/>
  <c r="VVP8" i="34"/>
  <c r="VVO8" i="34"/>
  <c r="VVN8" i="34"/>
  <c r="VVM8" i="34"/>
  <c r="VVL8" i="34"/>
  <c r="VVK8" i="34"/>
  <c r="VVJ8" i="34"/>
  <c r="VVI8" i="34"/>
  <c r="VVH8" i="34"/>
  <c r="VVG8" i="34"/>
  <c r="VVF8" i="34"/>
  <c r="VVE8" i="34"/>
  <c r="VVD8" i="34"/>
  <c r="VVC8" i="34"/>
  <c r="VVB8" i="34"/>
  <c r="VVA8" i="34"/>
  <c r="VUZ8" i="34"/>
  <c r="VUY8" i="34"/>
  <c r="VUX8" i="34"/>
  <c r="VUW8" i="34"/>
  <c r="VUV8" i="34"/>
  <c r="VUU8" i="34"/>
  <c r="VUT8" i="34"/>
  <c r="VUS8" i="34"/>
  <c r="VUR8" i="34"/>
  <c r="VUQ8" i="34"/>
  <c r="VUP8" i="34"/>
  <c r="VUO8" i="34"/>
  <c r="VUN8" i="34"/>
  <c r="VUM8" i="34"/>
  <c r="VUL8" i="34"/>
  <c r="VUK8" i="34"/>
  <c r="VUJ8" i="34"/>
  <c r="VUI8" i="34"/>
  <c r="VUH8" i="34"/>
  <c r="VUG8" i="34"/>
  <c r="VUF8" i="34"/>
  <c r="VUE8" i="34"/>
  <c r="VUD8" i="34"/>
  <c r="VUC8" i="34"/>
  <c r="VUB8" i="34"/>
  <c r="VUA8" i="34"/>
  <c r="VTZ8" i="34"/>
  <c r="VTY8" i="34"/>
  <c r="VTX8" i="34"/>
  <c r="VTW8" i="34"/>
  <c r="VTV8" i="34"/>
  <c r="VTU8" i="34"/>
  <c r="VTT8" i="34"/>
  <c r="VTS8" i="34"/>
  <c r="VTR8" i="34"/>
  <c r="VTQ8" i="34"/>
  <c r="VTP8" i="34"/>
  <c r="VTO8" i="34"/>
  <c r="VTN8" i="34"/>
  <c r="VTM8" i="34"/>
  <c r="VTL8" i="34"/>
  <c r="VTK8" i="34"/>
  <c r="VTJ8" i="34"/>
  <c r="VTI8" i="34"/>
  <c r="VTH8" i="34"/>
  <c r="VTG8" i="34"/>
  <c r="VTF8" i="34"/>
  <c r="VTE8" i="34"/>
  <c r="VTD8" i="34"/>
  <c r="VTC8" i="34"/>
  <c r="VTB8" i="34"/>
  <c r="VTA8" i="34"/>
  <c r="VSZ8" i="34"/>
  <c r="VSY8" i="34"/>
  <c r="VSX8" i="34"/>
  <c r="VSW8" i="34"/>
  <c r="VSV8" i="34"/>
  <c r="VSU8" i="34"/>
  <c r="VST8" i="34"/>
  <c r="VSS8" i="34"/>
  <c r="VSR8" i="34"/>
  <c r="VSQ8" i="34"/>
  <c r="VSP8" i="34"/>
  <c r="VSO8" i="34"/>
  <c r="VSN8" i="34"/>
  <c r="VSM8" i="34"/>
  <c r="VSL8" i="34"/>
  <c r="VSK8" i="34"/>
  <c r="VSJ8" i="34"/>
  <c r="VSI8" i="34"/>
  <c r="VSH8" i="34"/>
  <c r="VSG8" i="34"/>
  <c r="VSF8" i="34"/>
  <c r="VSE8" i="34"/>
  <c r="VSD8" i="34"/>
  <c r="VSC8" i="34"/>
  <c r="VSB8" i="34"/>
  <c r="VSA8" i="34"/>
  <c r="VRZ8" i="34"/>
  <c r="VRY8" i="34"/>
  <c r="VRX8" i="34"/>
  <c r="VRW8" i="34"/>
  <c r="VRV8" i="34"/>
  <c r="VRU8" i="34"/>
  <c r="VRT8" i="34"/>
  <c r="VRS8" i="34"/>
  <c r="VRR8" i="34"/>
  <c r="VRQ8" i="34"/>
  <c r="VRP8" i="34"/>
  <c r="VRO8" i="34"/>
  <c r="VRN8" i="34"/>
  <c r="VRM8" i="34"/>
  <c r="VRL8" i="34"/>
  <c r="VRK8" i="34"/>
  <c r="VRJ8" i="34"/>
  <c r="VRI8" i="34"/>
  <c r="VRH8" i="34"/>
  <c r="VRG8" i="34"/>
  <c r="VRF8" i="34"/>
  <c r="VRE8" i="34"/>
  <c r="VRD8" i="34"/>
  <c r="VRC8" i="34"/>
  <c r="VRB8" i="34"/>
  <c r="VRA8" i="34"/>
  <c r="VQZ8" i="34"/>
  <c r="VQY8" i="34"/>
  <c r="VQX8" i="34"/>
  <c r="VQW8" i="34"/>
  <c r="VQV8" i="34"/>
  <c r="VQU8" i="34"/>
  <c r="VQT8" i="34"/>
  <c r="VQS8" i="34"/>
  <c r="VQR8" i="34"/>
  <c r="VQQ8" i="34"/>
  <c r="VQP8" i="34"/>
  <c r="VQO8" i="34"/>
  <c r="VQN8" i="34"/>
  <c r="VQM8" i="34"/>
  <c r="VQL8" i="34"/>
  <c r="VQK8" i="34"/>
  <c r="VQJ8" i="34"/>
  <c r="VQI8" i="34"/>
  <c r="VQH8" i="34"/>
  <c r="VQG8" i="34"/>
  <c r="VQF8" i="34"/>
  <c r="VQE8" i="34"/>
  <c r="VQD8" i="34"/>
  <c r="VQC8" i="34"/>
  <c r="VQB8" i="34"/>
  <c r="VQA8" i="34"/>
  <c r="VPZ8" i="34"/>
  <c r="VPY8" i="34"/>
  <c r="VPX8" i="34"/>
  <c r="VPW8" i="34"/>
  <c r="VPV8" i="34"/>
  <c r="VPU8" i="34"/>
  <c r="VPT8" i="34"/>
  <c r="VPS8" i="34"/>
  <c r="VPR8" i="34"/>
  <c r="VPQ8" i="34"/>
  <c r="VPP8" i="34"/>
  <c r="VPO8" i="34"/>
  <c r="VPN8" i="34"/>
  <c r="VPM8" i="34"/>
  <c r="VPL8" i="34"/>
  <c r="VPK8" i="34"/>
  <c r="VPJ8" i="34"/>
  <c r="VPI8" i="34"/>
  <c r="VPH8" i="34"/>
  <c r="VPG8" i="34"/>
  <c r="VPF8" i="34"/>
  <c r="VPE8" i="34"/>
  <c r="VPD8" i="34"/>
  <c r="VPC8" i="34"/>
  <c r="VPB8" i="34"/>
  <c r="VPA8" i="34"/>
  <c r="VOZ8" i="34"/>
  <c r="VOY8" i="34"/>
  <c r="VOX8" i="34"/>
  <c r="VOW8" i="34"/>
  <c r="VOV8" i="34"/>
  <c r="VOU8" i="34"/>
  <c r="VOT8" i="34"/>
  <c r="VOS8" i="34"/>
  <c r="VOR8" i="34"/>
  <c r="VOQ8" i="34"/>
  <c r="VOP8" i="34"/>
  <c r="VOO8" i="34"/>
  <c r="VON8" i="34"/>
  <c r="VOM8" i="34"/>
  <c r="VOL8" i="34"/>
  <c r="VOK8" i="34"/>
  <c r="VOJ8" i="34"/>
  <c r="VOI8" i="34"/>
  <c r="VOH8" i="34"/>
  <c r="VOG8" i="34"/>
  <c r="VOF8" i="34"/>
  <c r="VOE8" i="34"/>
  <c r="VOD8" i="34"/>
  <c r="VOC8" i="34"/>
  <c r="VOB8" i="34"/>
  <c r="VOA8" i="34"/>
  <c r="VNZ8" i="34"/>
  <c r="VNY8" i="34"/>
  <c r="VNX8" i="34"/>
  <c r="VNW8" i="34"/>
  <c r="VNV8" i="34"/>
  <c r="VNU8" i="34"/>
  <c r="VNT8" i="34"/>
  <c r="VNS8" i="34"/>
  <c r="VNR8" i="34"/>
  <c r="VNQ8" i="34"/>
  <c r="VNP8" i="34"/>
  <c r="VNO8" i="34"/>
  <c r="VNN8" i="34"/>
  <c r="VNM8" i="34"/>
  <c r="VNL8" i="34"/>
  <c r="VNK8" i="34"/>
  <c r="VNJ8" i="34"/>
  <c r="VNI8" i="34"/>
  <c r="VNH8" i="34"/>
  <c r="VNG8" i="34"/>
  <c r="VNF8" i="34"/>
  <c r="VNE8" i="34"/>
  <c r="VND8" i="34"/>
  <c r="VNC8" i="34"/>
  <c r="VNB8" i="34"/>
  <c r="VNA8" i="34"/>
  <c r="VMZ8" i="34"/>
  <c r="VMY8" i="34"/>
  <c r="VMX8" i="34"/>
  <c r="VMW8" i="34"/>
  <c r="VMV8" i="34"/>
  <c r="VMU8" i="34"/>
  <c r="VMT8" i="34"/>
  <c r="VMS8" i="34"/>
  <c r="VMR8" i="34"/>
  <c r="VMQ8" i="34"/>
  <c r="VMP8" i="34"/>
  <c r="VMO8" i="34"/>
  <c r="VMN8" i="34"/>
  <c r="VMM8" i="34"/>
  <c r="VML8" i="34"/>
  <c r="VMK8" i="34"/>
  <c r="VMJ8" i="34"/>
  <c r="VMI8" i="34"/>
  <c r="VMH8" i="34"/>
  <c r="VMG8" i="34"/>
  <c r="VMF8" i="34"/>
  <c r="VME8" i="34"/>
  <c r="VMD8" i="34"/>
  <c r="VMC8" i="34"/>
  <c r="VMB8" i="34"/>
  <c r="VMA8" i="34"/>
  <c r="VLZ8" i="34"/>
  <c r="VLY8" i="34"/>
  <c r="VLX8" i="34"/>
  <c r="VLW8" i="34"/>
  <c r="VLV8" i="34"/>
  <c r="VLU8" i="34"/>
  <c r="VLT8" i="34"/>
  <c r="VLS8" i="34"/>
  <c r="VLR8" i="34"/>
  <c r="VLQ8" i="34"/>
  <c r="VLP8" i="34"/>
  <c r="VLO8" i="34"/>
  <c r="VLN8" i="34"/>
  <c r="VLM8" i="34"/>
  <c r="VLL8" i="34"/>
  <c r="VLK8" i="34"/>
  <c r="VLJ8" i="34"/>
  <c r="VLI8" i="34"/>
  <c r="VLH8" i="34"/>
  <c r="VLG8" i="34"/>
  <c r="VLF8" i="34"/>
  <c r="VLE8" i="34"/>
  <c r="VLD8" i="34"/>
  <c r="VLC8" i="34"/>
  <c r="VLB8" i="34"/>
  <c r="VLA8" i="34"/>
  <c r="VKZ8" i="34"/>
  <c r="VKY8" i="34"/>
  <c r="VKX8" i="34"/>
  <c r="VKW8" i="34"/>
  <c r="VKV8" i="34"/>
  <c r="VKU8" i="34"/>
  <c r="VKT8" i="34"/>
  <c r="VKS8" i="34"/>
  <c r="VKR8" i="34"/>
  <c r="VKQ8" i="34"/>
  <c r="VKP8" i="34"/>
  <c r="VKO8" i="34"/>
  <c r="VKN8" i="34"/>
  <c r="VKM8" i="34"/>
  <c r="VKL8" i="34"/>
  <c r="VKK8" i="34"/>
  <c r="VKJ8" i="34"/>
  <c r="VKI8" i="34"/>
  <c r="VKH8" i="34"/>
  <c r="VKG8" i="34"/>
  <c r="VKF8" i="34"/>
  <c r="VKE8" i="34"/>
  <c r="VKD8" i="34"/>
  <c r="VKC8" i="34"/>
  <c r="VKB8" i="34"/>
  <c r="VKA8" i="34"/>
  <c r="VJZ8" i="34"/>
  <c r="VJY8" i="34"/>
  <c r="VJX8" i="34"/>
  <c r="VJW8" i="34"/>
  <c r="VJV8" i="34"/>
  <c r="VJU8" i="34"/>
  <c r="VJT8" i="34"/>
  <c r="VJS8" i="34"/>
  <c r="VJR8" i="34"/>
  <c r="VJQ8" i="34"/>
  <c r="VJP8" i="34"/>
  <c r="VJO8" i="34"/>
  <c r="VJN8" i="34"/>
  <c r="VJM8" i="34"/>
  <c r="VJL8" i="34"/>
  <c r="VJK8" i="34"/>
  <c r="VJJ8" i="34"/>
  <c r="VJI8" i="34"/>
  <c r="VJH8" i="34"/>
  <c r="VJG8" i="34"/>
  <c r="VJF8" i="34"/>
  <c r="VJE8" i="34"/>
  <c r="VJD8" i="34"/>
  <c r="VJC8" i="34"/>
  <c r="VJB8" i="34"/>
  <c r="VJA8" i="34"/>
  <c r="VIZ8" i="34"/>
  <c r="VIY8" i="34"/>
  <c r="VIX8" i="34"/>
  <c r="VIW8" i="34"/>
  <c r="VIV8" i="34"/>
  <c r="VIU8" i="34"/>
  <c r="VIT8" i="34"/>
  <c r="VIS8" i="34"/>
  <c r="VIR8" i="34"/>
  <c r="VIQ8" i="34"/>
  <c r="VIP8" i="34"/>
  <c r="VIO8" i="34"/>
  <c r="VIN8" i="34"/>
  <c r="VIM8" i="34"/>
  <c r="VIL8" i="34"/>
  <c r="VIK8" i="34"/>
  <c r="VIJ8" i="34"/>
  <c r="VII8" i="34"/>
  <c r="VIH8" i="34"/>
  <c r="VIG8" i="34"/>
  <c r="VIF8" i="34"/>
  <c r="VIE8" i="34"/>
  <c r="VID8" i="34"/>
  <c r="VIC8" i="34"/>
  <c r="VIB8" i="34"/>
  <c r="VIA8" i="34"/>
  <c r="VHZ8" i="34"/>
  <c r="VHY8" i="34"/>
  <c r="VHX8" i="34"/>
  <c r="VHW8" i="34"/>
  <c r="VHV8" i="34"/>
  <c r="VHU8" i="34"/>
  <c r="VHT8" i="34"/>
  <c r="VHS8" i="34"/>
  <c r="VHR8" i="34"/>
  <c r="VHQ8" i="34"/>
  <c r="VHP8" i="34"/>
  <c r="VHO8" i="34"/>
  <c r="VHN8" i="34"/>
  <c r="VHM8" i="34"/>
  <c r="VHL8" i="34"/>
  <c r="VHK8" i="34"/>
  <c r="VHJ8" i="34"/>
  <c r="VHI8" i="34"/>
  <c r="VHH8" i="34"/>
  <c r="VHG8" i="34"/>
  <c r="VHF8" i="34"/>
  <c r="VHE8" i="34"/>
  <c r="VHD8" i="34"/>
  <c r="VHC8" i="34"/>
  <c r="VHB8" i="34"/>
  <c r="VHA8" i="34"/>
  <c r="VGZ8" i="34"/>
  <c r="VGY8" i="34"/>
  <c r="VGX8" i="34"/>
  <c r="VGW8" i="34"/>
  <c r="VGV8" i="34"/>
  <c r="VGU8" i="34"/>
  <c r="VGT8" i="34"/>
  <c r="VGS8" i="34"/>
  <c r="VGR8" i="34"/>
  <c r="VGQ8" i="34"/>
  <c r="VGP8" i="34"/>
  <c r="VGO8" i="34"/>
  <c r="VGN8" i="34"/>
  <c r="VGM8" i="34"/>
  <c r="VGL8" i="34"/>
  <c r="VGK8" i="34"/>
  <c r="VGJ8" i="34"/>
  <c r="VGI8" i="34"/>
  <c r="VGH8" i="34"/>
  <c r="VGG8" i="34"/>
  <c r="VGF8" i="34"/>
  <c r="VGE8" i="34"/>
  <c r="VGD8" i="34"/>
  <c r="VGC8" i="34"/>
  <c r="VGB8" i="34"/>
  <c r="VGA8" i="34"/>
  <c r="VFZ8" i="34"/>
  <c r="VFY8" i="34"/>
  <c r="VFX8" i="34"/>
  <c r="VFW8" i="34"/>
  <c r="VFV8" i="34"/>
  <c r="VFU8" i="34"/>
  <c r="VFT8" i="34"/>
  <c r="VFS8" i="34"/>
  <c r="VFR8" i="34"/>
  <c r="VFQ8" i="34"/>
  <c r="VFP8" i="34"/>
  <c r="VFO8" i="34"/>
  <c r="VFN8" i="34"/>
  <c r="VFM8" i="34"/>
  <c r="VFL8" i="34"/>
  <c r="VFK8" i="34"/>
  <c r="VFJ8" i="34"/>
  <c r="VFI8" i="34"/>
  <c r="VFH8" i="34"/>
  <c r="VFG8" i="34"/>
  <c r="VFF8" i="34"/>
  <c r="VFE8" i="34"/>
  <c r="VFD8" i="34"/>
  <c r="VFC8" i="34"/>
  <c r="VFB8" i="34"/>
  <c r="VFA8" i="34"/>
  <c r="VEZ8" i="34"/>
  <c r="VEY8" i="34"/>
  <c r="VEX8" i="34"/>
  <c r="VEW8" i="34"/>
  <c r="VEV8" i="34"/>
  <c r="VEU8" i="34"/>
  <c r="VET8" i="34"/>
  <c r="VES8" i="34"/>
  <c r="VER8" i="34"/>
  <c r="VEQ8" i="34"/>
  <c r="VEP8" i="34"/>
  <c r="VEO8" i="34"/>
  <c r="VEN8" i="34"/>
  <c r="VEM8" i="34"/>
  <c r="VEL8" i="34"/>
  <c r="VEK8" i="34"/>
  <c r="VEJ8" i="34"/>
  <c r="VEI8" i="34"/>
  <c r="VEH8" i="34"/>
  <c r="VEG8" i="34"/>
  <c r="VEF8" i="34"/>
  <c r="VEE8" i="34"/>
  <c r="VED8" i="34"/>
  <c r="VEC8" i="34"/>
  <c r="VEB8" i="34"/>
  <c r="VEA8" i="34"/>
  <c r="VDZ8" i="34"/>
  <c r="VDY8" i="34"/>
  <c r="VDX8" i="34"/>
  <c r="VDW8" i="34"/>
  <c r="VDV8" i="34"/>
  <c r="VDU8" i="34"/>
  <c r="VDT8" i="34"/>
  <c r="VDS8" i="34"/>
  <c r="VDR8" i="34"/>
  <c r="VDQ8" i="34"/>
  <c r="VDP8" i="34"/>
  <c r="VDO8" i="34"/>
  <c r="VDN8" i="34"/>
  <c r="VDM8" i="34"/>
  <c r="VDL8" i="34"/>
  <c r="VDK8" i="34"/>
  <c r="VDJ8" i="34"/>
  <c r="VDI8" i="34"/>
  <c r="VDH8" i="34"/>
  <c r="VDG8" i="34"/>
  <c r="VDF8" i="34"/>
  <c r="VDE8" i="34"/>
  <c r="VDD8" i="34"/>
  <c r="VDC8" i="34"/>
  <c r="VDB8" i="34"/>
  <c r="VDA8" i="34"/>
  <c r="VCZ8" i="34"/>
  <c r="VCY8" i="34"/>
  <c r="VCX8" i="34"/>
  <c r="VCW8" i="34"/>
  <c r="VCV8" i="34"/>
  <c r="VCU8" i="34"/>
  <c r="VCT8" i="34"/>
  <c r="VCS8" i="34"/>
  <c r="VCR8" i="34"/>
  <c r="VCQ8" i="34"/>
  <c r="VCP8" i="34"/>
  <c r="VCO8" i="34"/>
  <c r="VCN8" i="34"/>
  <c r="VCM8" i="34"/>
  <c r="VCL8" i="34"/>
  <c r="VCK8" i="34"/>
  <c r="VCJ8" i="34"/>
  <c r="VCI8" i="34"/>
  <c r="VCH8" i="34"/>
  <c r="VCG8" i="34"/>
  <c r="VCF8" i="34"/>
  <c r="VCE8" i="34"/>
  <c r="VCD8" i="34"/>
  <c r="VCC8" i="34"/>
  <c r="VCB8" i="34"/>
  <c r="VCA8" i="34"/>
  <c r="VBZ8" i="34"/>
  <c r="VBY8" i="34"/>
  <c r="VBX8" i="34"/>
  <c r="VBW8" i="34"/>
  <c r="VBV8" i="34"/>
  <c r="VBU8" i="34"/>
  <c r="VBT8" i="34"/>
  <c r="VBS8" i="34"/>
  <c r="VBR8" i="34"/>
  <c r="VBQ8" i="34"/>
  <c r="VBP8" i="34"/>
  <c r="VBO8" i="34"/>
  <c r="VBN8" i="34"/>
  <c r="VBM8" i="34"/>
  <c r="VBL8" i="34"/>
  <c r="VBK8" i="34"/>
  <c r="VBJ8" i="34"/>
  <c r="VBI8" i="34"/>
  <c r="VBH8" i="34"/>
  <c r="VBG8" i="34"/>
  <c r="VBF8" i="34"/>
  <c r="VBE8" i="34"/>
  <c r="VBD8" i="34"/>
  <c r="VBC8" i="34"/>
  <c r="VBB8" i="34"/>
  <c r="VBA8" i="34"/>
  <c r="VAZ8" i="34"/>
  <c r="VAY8" i="34"/>
  <c r="VAX8" i="34"/>
  <c r="VAW8" i="34"/>
  <c r="VAV8" i="34"/>
  <c r="VAU8" i="34"/>
  <c r="VAT8" i="34"/>
  <c r="VAS8" i="34"/>
  <c r="VAR8" i="34"/>
  <c r="VAQ8" i="34"/>
  <c r="VAP8" i="34"/>
  <c r="VAO8" i="34"/>
  <c r="VAN8" i="34"/>
  <c r="VAM8" i="34"/>
  <c r="VAL8" i="34"/>
  <c r="VAK8" i="34"/>
  <c r="VAJ8" i="34"/>
  <c r="VAI8" i="34"/>
  <c r="VAH8" i="34"/>
  <c r="VAG8" i="34"/>
  <c r="VAF8" i="34"/>
  <c r="VAE8" i="34"/>
  <c r="VAD8" i="34"/>
  <c r="VAC8" i="34"/>
  <c r="VAB8" i="34"/>
  <c r="VAA8" i="34"/>
  <c r="UZZ8" i="34"/>
  <c r="UZY8" i="34"/>
  <c r="UZX8" i="34"/>
  <c r="UZW8" i="34"/>
  <c r="UZV8" i="34"/>
  <c r="UZU8" i="34"/>
  <c r="UZT8" i="34"/>
  <c r="UZS8" i="34"/>
  <c r="UZR8" i="34"/>
  <c r="UZQ8" i="34"/>
  <c r="UZP8" i="34"/>
  <c r="UZO8" i="34"/>
  <c r="UZN8" i="34"/>
  <c r="UZM8" i="34"/>
  <c r="UZL8" i="34"/>
  <c r="UZK8" i="34"/>
  <c r="UZJ8" i="34"/>
  <c r="UZI8" i="34"/>
  <c r="UZH8" i="34"/>
  <c r="UZG8" i="34"/>
  <c r="UZF8" i="34"/>
  <c r="UZE8" i="34"/>
  <c r="UZD8" i="34"/>
  <c r="UZC8" i="34"/>
  <c r="UZB8" i="34"/>
  <c r="UZA8" i="34"/>
  <c r="UYZ8" i="34"/>
  <c r="UYY8" i="34"/>
  <c r="UYX8" i="34"/>
  <c r="UYW8" i="34"/>
  <c r="UYV8" i="34"/>
  <c r="UYU8" i="34"/>
  <c r="UYT8" i="34"/>
  <c r="UYS8" i="34"/>
  <c r="UYR8" i="34"/>
  <c r="UYQ8" i="34"/>
  <c r="UYP8" i="34"/>
  <c r="UYO8" i="34"/>
  <c r="UYN8" i="34"/>
  <c r="UYM8" i="34"/>
  <c r="UYL8" i="34"/>
  <c r="UYK8" i="34"/>
  <c r="UYJ8" i="34"/>
  <c r="UYI8" i="34"/>
  <c r="UYH8" i="34"/>
  <c r="UYG8" i="34"/>
  <c r="UYF8" i="34"/>
  <c r="UYE8" i="34"/>
  <c r="UYD8" i="34"/>
  <c r="UYC8" i="34"/>
  <c r="UYB8" i="34"/>
  <c r="UYA8" i="34"/>
  <c r="UXZ8" i="34"/>
  <c r="UXY8" i="34"/>
  <c r="UXX8" i="34"/>
  <c r="UXW8" i="34"/>
  <c r="UXV8" i="34"/>
  <c r="UXU8" i="34"/>
  <c r="UXT8" i="34"/>
  <c r="UXS8" i="34"/>
  <c r="UXR8" i="34"/>
  <c r="UXQ8" i="34"/>
  <c r="UXP8" i="34"/>
  <c r="UXO8" i="34"/>
  <c r="UXN8" i="34"/>
  <c r="UXM8" i="34"/>
  <c r="UXL8" i="34"/>
  <c r="UXK8" i="34"/>
  <c r="UXJ8" i="34"/>
  <c r="UXI8" i="34"/>
  <c r="UXH8" i="34"/>
  <c r="UXG8" i="34"/>
  <c r="UXF8" i="34"/>
  <c r="UXE8" i="34"/>
  <c r="UXD8" i="34"/>
  <c r="UXC8" i="34"/>
  <c r="UXB8" i="34"/>
  <c r="UXA8" i="34"/>
  <c r="UWZ8" i="34"/>
  <c r="UWY8" i="34"/>
  <c r="UWX8" i="34"/>
  <c r="UWW8" i="34"/>
  <c r="UWV8" i="34"/>
  <c r="UWU8" i="34"/>
  <c r="UWT8" i="34"/>
  <c r="UWS8" i="34"/>
  <c r="UWR8" i="34"/>
  <c r="UWQ8" i="34"/>
  <c r="UWP8" i="34"/>
  <c r="UWO8" i="34"/>
  <c r="UWN8" i="34"/>
  <c r="UWM8" i="34"/>
  <c r="UWL8" i="34"/>
  <c r="UWK8" i="34"/>
  <c r="UWJ8" i="34"/>
  <c r="UWI8" i="34"/>
  <c r="UWH8" i="34"/>
  <c r="UWG8" i="34"/>
  <c r="UWF8" i="34"/>
  <c r="UWE8" i="34"/>
  <c r="UWD8" i="34"/>
  <c r="UWC8" i="34"/>
  <c r="UWB8" i="34"/>
  <c r="UWA8" i="34"/>
  <c r="UVZ8" i="34"/>
  <c r="UVY8" i="34"/>
  <c r="UVX8" i="34"/>
  <c r="UVW8" i="34"/>
  <c r="UVV8" i="34"/>
  <c r="UVU8" i="34"/>
  <c r="UVT8" i="34"/>
  <c r="UVS8" i="34"/>
  <c r="UVR8" i="34"/>
  <c r="UVQ8" i="34"/>
  <c r="UVP8" i="34"/>
  <c r="UVO8" i="34"/>
  <c r="UVN8" i="34"/>
  <c r="UVM8" i="34"/>
  <c r="UVL8" i="34"/>
  <c r="UVK8" i="34"/>
  <c r="UVJ8" i="34"/>
  <c r="UVI8" i="34"/>
  <c r="UVH8" i="34"/>
  <c r="UVG8" i="34"/>
  <c r="UVF8" i="34"/>
  <c r="UVE8" i="34"/>
  <c r="UVD8" i="34"/>
  <c r="UVC8" i="34"/>
  <c r="UVB8" i="34"/>
  <c r="UVA8" i="34"/>
  <c r="UUZ8" i="34"/>
  <c r="UUY8" i="34"/>
  <c r="UUX8" i="34"/>
  <c r="UUW8" i="34"/>
  <c r="UUV8" i="34"/>
  <c r="UUU8" i="34"/>
  <c r="UUT8" i="34"/>
  <c r="UUS8" i="34"/>
  <c r="UUR8" i="34"/>
  <c r="UUQ8" i="34"/>
  <c r="UUP8" i="34"/>
  <c r="UUO8" i="34"/>
  <c r="UUN8" i="34"/>
  <c r="UUM8" i="34"/>
  <c r="UUL8" i="34"/>
  <c r="UUK8" i="34"/>
  <c r="UUJ8" i="34"/>
  <c r="UUI8" i="34"/>
  <c r="UUH8" i="34"/>
  <c r="UUG8" i="34"/>
  <c r="UUF8" i="34"/>
  <c r="UUE8" i="34"/>
  <c r="UUD8" i="34"/>
  <c r="UUC8" i="34"/>
  <c r="UUB8" i="34"/>
  <c r="UUA8" i="34"/>
  <c r="UTZ8" i="34"/>
  <c r="UTY8" i="34"/>
  <c r="UTX8" i="34"/>
  <c r="UTW8" i="34"/>
  <c r="UTV8" i="34"/>
  <c r="UTU8" i="34"/>
  <c r="UTT8" i="34"/>
  <c r="UTS8" i="34"/>
  <c r="UTR8" i="34"/>
  <c r="UTQ8" i="34"/>
  <c r="UTP8" i="34"/>
  <c r="UTO8" i="34"/>
  <c r="UTN8" i="34"/>
  <c r="UTM8" i="34"/>
  <c r="UTL8" i="34"/>
  <c r="UTK8" i="34"/>
  <c r="UTJ8" i="34"/>
  <c r="UTI8" i="34"/>
  <c r="UTH8" i="34"/>
  <c r="UTG8" i="34"/>
  <c r="UTF8" i="34"/>
  <c r="UTE8" i="34"/>
  <c r="UTD8" i="34"/>
  <c r="UTC8" i="34"/>
  <c r="UTB8" i="34"/>
  <c r="UTA8" i="34"/>
  <c r="USZ8" i="34"/>
  <c r="USY8" i="34"/>
  <c r="USX8" i="34"/>
  <c r="USW8" i="34"/>
  <c r="USV8" i="34"/>
  <c r="USU8" i="34"/>
  <c r="UST8" i="34"/>
  <c r="USS8" i="34"/>
  <c r="USR8" i="34"/>
  <c r="USQ8" i="34"/>
  <c r="USP8" i="34"/>
  <c r="USO8" i="34"/>
  <c r="USN8" i="34"/>
  <c r="USM8" i="34"/>
  <c r="USL8" i="34"/>
  <c r="USK8" i="34"/>
  <c r="USJ8" i="34"/>
  <c r="USI8" i="34"/>
  <c r="USH8" i="34"/>
  <c r="USG8" i="34"/>
  <c r="USF8" i="34"/>
  <c r="USE8" i="34"/>
  <c r="USD8" i="34"/>
  <c r="USC8" i="34"/>
  <c r="USB8" i="34"/>
  <c r="USA8" i="34"/>
  <c r="URZ8" i="34"/>
  <c r="URY8" i="34"/>
  <c r="URX8" i="34"/>
  <c r="URW8" i="34"/>
  <c r="URV8" i="34"/>
  <c r="URU8" i="34"/>
  <c r="URT8" i="34"/>
  <c r="URS8" i="34"/>
  <c r="URR8" i="34"/>
  <c r="URQ8" i="34"/>
  <c r="URP8" i="34"/>
  <c r="URO8" i="34"/>
  <c r="URN8" i="34"/>
  <c r="URM8" i="34"/>
  <c r="URL8" i="34"/>
  <c r="URK8" i="34"/>
  <c r="URJ8" i="34"/>
  <c r="URI8" i="34"/>
  <c r="URH8" i="34"/>
  <c r="URG8" i="34"/>
  <c r="URF8" i="34"/>
  <c r="URE8" i="34"/>
  <c r="URD8" i="34"/>
  <c r="URC8" i="34"/>
  <c r="URB8" i="34"/>
  <c r="URA8" i="34"/>
  <c r="UQZ8" i="34"/>
  <c r="UQY8" i="34"/>
  <c r="UQX8" i="34"/>
  <c r="UQW8" i="34"/>
  <c r="UQV8" i="34"/>
  <c r="UQU8" i="34"/>
  <c r="UQT8" i="34"/>
  <c r="UQS8" i="34"/>
  <c r="UQR8" i="34"/>
  <c r="UQQ8" i="34"/>
  <c r="UQP8" i="34"/>
  <c r="UQO8" i="34"/>
  <c r="UQN8" i="34"/>
  <c r="UQM8" i="34"/>
  <c r="UQL8" i="34"/>
  <c r="UQK8" i="34"/>
  <c r="UQJ8" i="34"/>
  <c r="UQI8" i="34"/>
  <c r="UQH8" i="34"/>
  <c r="UQG8" i="34"/>
  <c r="UQF8" i="34"/>
  <c r="UQE8" i="34"/>
  <c r="UQD8" i="34"/>
  <c r="UQC8" i="34"/>
  <c r="UQB8" i="34"/>
  <c r="UQA8" i="34"/>
  <c r="UPZ8" i="34"/>
  <c r="UPY8" i="34"/>
  <c r="UPX8" i="34"/>
  <c r="UPW8" i="34"/>
  <c r="UPV8" i="34"/>
  <c r="UPU8" i="34"/>
  <c r="UPT8" i="34"/>
  <c r="UPS8" i="34"/>
  <c r="UPR8" i="34"/>
  <c r="UPQ8" i="34"/>
  <c r="UPP8" i="34"/>
  <c r="UPO8" i="34"/>
  <c r="UPN8" i="34"/>
  <c r="UPM8" i="34"/>
  <c r="UPL8" i="34"/>
  <c r="UPK8" i="34"/>
  <c r="UPJ8" i="34"/>
  <c r="UPI8" i="34"/>
  <c r="UPH8" i="34"/>
  <c r="UPG8" i="34"/>
  <c r="UPF8" i="34"/>
  <c r="UPE8" i="34"/>
  <c r="UPD8" i="34"/>
  <c r="UPC8" i="34"/>
  <c r="UPB8" i="34"/>
  <c r="UPA8" i="34"/>
  <c r="UOZ8" i="34"/>
  <c r="UOY8" i="34"/>
  <c r="UOX8" i="34"/>
  <c r="UOW8" i="34"/>
  <c r="UOV8" i="34"/>
  <c r="UOU8" i="34"/>
  <c r="UOT8" i="34"/>
  <c r="UOS8" i="34"/>
  <c r="UOR8" i="34"/>
  <c r="UOQ8" i="34"/>
  <c r="UOP8" i="34"/>
  <c r="UOO8" i="34"/>
  <c r="UON8" i="34"/>
  <c r="UOM8" i="34"/>
  <c r="UOL8" i="34"/>
  <c r="UOK8" i="34"/>
  <c r="UOJ8" i="34"/>
  <c r="UOI8" i="34"/>
  <c r="UOH8" i="34"/>
  <c r="UOG8" i="34"/>
  <c r="UOF8" i="34"/>
  <c r="UOE8" i="34"/>
  <c r="UOD8" i="34"/>
  <c r="UOC8" i="34"/>
  <c r="UOB8" i="34"/>
  <c r="UOA8" i="34"/>
  <c r="UNZ8" i="34"/>
  <c r="UNY8" i="34"/>
  <c r="UNX8" i="34"/>
  <c r="UNW8" i="34"/>
  <c r="UNV8" i="34"/>
  <c r="UNU8" i="34"/>
  <c r="UNT8" i="34"/>
  <c r="UNS8" i="34"/>
  <c r="UNR8" i="34"/>
  <c r="UNQ8" i="34"/>
  <c r="UNP8" i="34"/>
  <c r="UNO8" i="34"/>
  <c r="UNN8" i="34"/>
  <c r="UNM8" i="34"/>
  <c r="UNL8" i="34"/>
  <c r="UNK8" i="34"/>
  <c r="UNJ8" i="34"/>
  <c r="UNI8" i="34"/>
  <c r="UNH8" i="34"/>
  <c r="UNG8" i="34"/>
  <c r="UNF8" i="34"/>
  <c r="UNE8" i="34"/>
  <c r="UND8" i="34"/>
  <c r="UNC8" i="34"/>
  <c r="UNB8" i="34"/>
  <c r="UNA8" i="34"/>
  <c r="UMZ8" i="34"/>
  <c r="UMY8" i="34"/>
  <c r="UMX8" i="34"/>
  <c r="UMW8" i="34"/>
  <c r="UMV8" i="34"/>
  <c r="UMU8" i="34"/>
  <c r="UMT8" i="34"/>
  <c r="UMS8" i="34"/>
  <c r="UMR8" i="34"/>
  <c r="UMQ8" i="34"/>
  <c r="UMP8" i="34"/>
  <c r="UMO8" i="34"/>
  <c r="UMN8" i="34"/>
  <c r="UMM8" i="34"/>
  <c r="UML8" i="34"/>
  <c r="UMK8" i="34"/>
  <c r="UMJ8" i="34"/>
  <c r="UMI8" i="34"/>
  <c r="UMH8" i="34"/>
  <c r="UMG8" i="34"/>
  <c r="UMF8" i="34"/>
  <c r="UME8" i="34"/>
  <c r="UMD8" i="34"/>
  <c r="UMC8" i="34"/>
  <c r="UMB8" i="34"/>
  <c r="UMA8" i="34"/>
  <c r="ULZ8" i="34"/>
  <c r="ULY8" i="34"/>
  <c r="ULX8" i="34"/>
  <c r="ULW8" i="34"/>
  <c r="ULV8" i="34"/>
  <c r="ULU8" i="34"/>
  <c r="ULT8" i="34"/>
  <c r="ULS8" i="34"/>
  <c r="ULR8" i="34"/>
  <c r="ULQ8" i="34"/>
  <c r="ULP8" i="34"/>
  <c r="ULO8" i="34"/>
  <c r="ULN8" i="34"/>
  <c r="ULM8" i="34"/>
  <c r="ULL8" i="34"/>
  <c r="ULK8" i="34"/>
  <c r="ULJ8" i="34"/>
  <c r="ULI8" i="34"/>
  <c r="ULH8" i="34"/>
  <c r="ULG8" i="34"/>
  <c r="ULF8" i="34"/>
  <c r="ULE8" i="34"/>
  <c r="ULD8" i="34"/>
  <c r="ULC8" i="34"/>
  <c r="ULB8" i="34"/>
  <c r="ULA8" i="34"/>
  <c r="UKZ8" i="34"/>
  <c r="UKY8" i="34"/>
  <c r="UKX8" i="34"/>
  <c r="UKW8" i="34"/>
  <c r="UKV8" i="34"/>
  <c r="UKU8" i="34"/>
  <c r="UKT8" i="34"/>
  <c r="UKS8" i="34"/>
  <c r="UKR8" i="34"/>
  <c r="UKQ8" i="34"/>
  <c r="UKP8" i="34"/>
  <c r="UKO8" i="34"/>
  <c r="UKN8" i="34"/>
  <c r="UKM8" i="34"/>
  <c r="UKL8" i="34"/>
  <c r="UKK8" i="34"/>
  <c r="UKJ8" i="34"/>
  <c r="UKI8" i="34"/>
  <c r="UKH8" i="34"/>
  <c r="UKG8" i="34"/>
  <c r="UKF8" i="34"/>
  <c r="UKE8" i="34"/>
  <c r="UKD8" i="34"/>
  <c r="UKC8" i="34"/>
  <c r="UKB8" i="34"/>
  <c r="UKA8" i="34"/>
  <c r="UJZ8" i="34"/>
  <c r="UJY8" i="34"/>
  <c r="UJX8" i="34"/>
  <c r="UJW8" i="34"/>
  <c r="UJV8" i="34"/>
  <c r="UJU8" i="34"/>
  <c r="UJT8" i="34"/>
  <c r="UJS8" i="34"/>
  <c r="UJR8" i="34"/>
  <c r="UJQ8" i="34"/>
  <c r="UJP8" i="34"/>
  <c r="UJO8" i="34"/>
  <c r="UJN8" i="34"/>
  <c r="UJM8" i="34"/>
  <c r="UJL8" i="34"/>
  <c r="UJK8" i="34"/>
  <c r="UJJ8" i="34"/>
  <c r="UJI8" i="34"/>
  <c r="UJH8" i="34"/>
  <c r="UJG8" i="34"/>
  <c r="UJF8" i="34"/>
  <c r="UJE8" i="34"/>
  <c r="UJD8" i="34"/>
  <c r="UJC8" i="34"/>
  <c r="UJB8" i="34"/>
  <c r="UJA8" i="34"/>
  <c r="UIZ8" i="34"/>
  <c r="UIY8" i="34"/>
  <c r="UIX8" i="34"/>
  <c r="UIW8" i="34"/>
  <c r="UIV8" i="34"/>
  <c r="UIU8" i="34"/>
  <c r="UIT8" i="34"/>
  <c r="UIS8" i="34"/>
  <c r="UIR8" i="34"/>
  <c r="UIQ8" i="34"/>
  <c r="UIP8" i="34"/>
  <c r="UIO8" i="34"/>
  <c r="UIN8" i="34"/>
  <c r="UIM8" i="34"/>
  <c r="UIL8" i="34"/>
  <c r="UIK8" i="34"/>
  <c r="UIJ8" i="34"/>
  <c r="UII8" i="34"/>
  <c r="UIH8" i="34"/>
  <c r="UIG8" i="34"/>
  <c r="UIF8" i="34"/>
  <c r="UIE8" i="34"/>
  <c r="UID8" i="34"/>
  <c r="UIC8" i="34"/>
  <c r="UIB8" i="34"/>
  <c r="UIA8" i="34"/>
  <c r="UHZ8" i="34"/>
  <c r="UHY8" i="34"/>
  <c r="UHX8" i="34"/>
  <c r="UHW8" i="34"/>
  <c r="UHV8" i="34"/>
  <c r="UHU8" i="34"/>
  <c r="UHT8" i="34"/>
  <c r="UHS8" i="34"/>
  <c r="UHR8" i="34"/>
  <c r="UHQ8" i="34"/>
  <c r="UHP8" i="34"/>
  <c r="UHO8" i="34"/>
  <c r="UHN8" i="34"/>
  <c r="UHM8" i="34"/>
  <c r="UHL8" i="34"/>
  <c r="UHK8" i="34"/>
  <c r="UHJ8" i="34"/>
  <c r="UHI8" i="34"/>
  <c r="UHH8" i="34"/>
  <c r="UHG8" i="34"/>
  <c r="UHF8" i="34"/>
  <c r="UHE8" i="34"/>
  <c r="UHD8" i="34"/>
  <c r="UHC8" i="34"/>
  <c r="UHB8" i="34"/>
  <c r="UHA8" i="34"/>
  <c r="UGZ8" i="34"/>
  <c r="UGY8" i="34"/>
  <c r="UGX8" i="34"/>
  <c r="UGW8" i="34"/>
  <c r="UGV8" i="34"/>
  <c r="UGU8" i="34"/>
  <c r="UGT8" i="34"/>
  <c r="UGS8" i="34"/>
  <c r="UGR8" i="34"/>
  <c r="UGQ8" i="34"/>
  <c r="UGP8" i="34"/>
  <c r="UGO8" i="34"/>
  <c r="UGN8" i="34"/>
  <c r="UGM8" i="34"/>
  <c r="UGL8" i="34"/>
  <c r="UGK8" i="34"/>
  <c r="UGJ8" i="34"/>
  <c r="UGI8" i="34"/>
  <c r="UGH8" i="34"/>
  <c r="UGG8" i="34"/>
  <c r="UGF8" i="34"/>
  <c r="UGE8" i="34"/>
  <c r="UGD8" i="34"/>
  <c r="UGC8" i="34"/>
  <c r="UGB8" i="34"/>
  <c r="UGA8" i="34"/>
  <c r="UFZ8" i="34"/>
  <c r="UFY8" i="34"/>
  <c r="UFX8" i="34"/>
  <c r="UFW8" i="34"/>
  <c r="UFV8" i="34"/>
  <c r="UFU8" i="34"/>
  <c r="UFT8" i="34"/>
  <c r="UFS8" i="34"/>
  <c r="UFR8" i="34"/>
  <c r="UFQ8" i="34"/>
  <c r="UFP8" i="34"/>
  <c r="UFO8" i="34"/>
  <c r="UFN8" i="34"/>
  <c r="UFM8" i="34"/>
  <c r="UFL8" i="34"/>
  <c r="UFK8" i="34"/>
  <c r="UFJ8" i="34"/>
  <c r="UFI8" i="34"/>
  <c r="UFH8" i="34"/>
  <c r="UFG8" i="34"/>
  <c r="UFF8" i="34"/>
  <c r="UFE8" i="34"/>
  <c r="UFD8" i="34"/>
  <c r="UFC8" i="34"/>
  <c r="UFB8" i="34"/>
  <c r="UFA8" i="34"/>
  <c r="UEZ8" i="34"/>
  <c r="UEY8" i="34"/>
  <c r="UEX8" i="34"/>
  <c r="UEW8" i="34"/>
  <c r="UEV8" i="34"/>
  <c r="UEU8" i="34"/>
  <c r="UET8" i="34"/>
  <c r="UES8" i="34"/>
  <c r="UER8" i="34"/>
  <c r="UEQ8" i="34"/>
  <c r="UEP8" i="34"/>
  <c r="UEO8" i="34"/>
  <c r="UEN8" i="34"/>
  <c r="UEM8" i="34"/>
  <c r="UEL8" i="34"/>
  <c r="UEK8" i="34"/>
  <c r="UEJ8" i="34"/>
  <c r="UEI8" i="34"/>
  <c r="UEH8" i="34"/>
  <c r="UEG8" i="34"/>
  <c r="UEF8" i="34"/>
  <c r="UEE8" i="34"/>
  <c r="UED8" i="34"/>
  <c r="UEC8" i="34"/>
  <c r="UEB8" i="34"/>
  <c r="UEA8" i="34"/>
  <c r="UDZ8" i="34"/>
  <c r="UDY8" i="34"/>
  <c r="UDX8" i="34"/>
  <c r="UDW8" i="34"/>
  <c r="UDV8" i="34"/>
  <c r="UDU8" i="34"/>
  <c r="UDT8" i="34"/>
  <c r="UDS8" i="34"/>
  <c r="UDR8" i="34"/>
  <c r="UDQ8" i="34"/>
  <c r="UDP8" i="34"/>
  <c r="UDO8" i="34"/>
  <c r="UDN8" i="34"/>
  <c r="UDM8" i="34"/>
  <c r="UDL8" i="34"/>
  <c r="UDK8" i="34"/>
  <c r="UDJ8" i="34"/>
  <c r="UDI8" i="34"/>
  <c r="UDH8" i="34"/>
  <c r="UDG8" i="34"/>
  <c r="UDF8" i="34"/>
  <c r="UDE8" i="34"/>
  <c r="UDD8" i="34"/>
  <c r="UDC8" i="34"/>
  <c r="UDB8" i="34"/>
  <c r="UDA8" i="34"/>
  <c r="UCZ8" i="34"/>
  <c r="UCY8" i="34"/>
  <c r="UCX8" i="34"/>
  <c r="UCW8" i="34"/>
  <c r="UCV8" i="34"/>
  <c r="UCU8" i="34"/>
  <c r="UCT8" i="34"/>
  <c r="UCS8" i="34"/>
  <c r="UCR8" i="34"/>
  <c r="UCQ8" i="34"/>
  <c r="UCP8" i="34"/>
  <c r="UCO8" i="34"/>
  <c r="UCN8" i="34"/>
  <c r="UCM8" i="34"/>
  <c r="UCL8" i="34"/>
  <c r="UCK8" i="34"/>
  <c r="UCJ8" i="34"/>
  <c r="UCI8" i="34"/>
  <c r="UCH8" i="34"/>
  <c r="UCG8" i="34"/>
  <c r="UCF8" i="34"/>
  <c r="UCE8" i="34"/>
  <c r="UCD8" i="34"/>
  <c r="UCC8" i="34"/>
  <c r="UCB8" i="34"/>
  <c r="UCA8" i="34"/>
  <c r="UBZ8" i="34"/>
  <c r="UBY8" i="34"/>
  <c r="UBX8" i="34"/>
  <c r="UBW8" i="34"/>
  <c r="UBV8" i="34"/>
  <c r="UBU8" i="34"/>
  <c r="UBT8" i="34"/>
  <c r="UBS8" i="34"/>
  <c r="UBR8" i="34"/>
  <c r="UBQ8" i="34"/>
  <c r="UBP8" i="34"/>
  <c r="UBO8" i="34"/>
  <c r="UBN8" i="34"/>
  <c r="UBM8" i="34"/>
  <c r="UBL8" i="34"/>
  <c r="UBK8" i="34"/>
  <c r="UBJ8" i="34"/>
  <c r="UBI8" i="34"/>
  <c r="UBH8" i="34"/>
  <c r="UBG8" i="34"/>
  <c r="UBF8" i="34"/>
  <c r="UBE8" i="34"/>
  <c r="UBD8" i="34"/>
  <c r="UBC8" i="34"/>
  <c r="UBB8" i="34"/>
  <c r="UBA8" i="34"/>
  <c r="UAZ8" i="34"/>
  <c r="UAY8" i="34"/>
  <c r="UAX8" i="34"/>
  <c r="UAW8" i="34"/>
  <c r="UAV8" i="34"/>
  <c r="UAU8" i="34"/>
  <c r="UAT8" i="34"/>
  <c r="UAS8" i="34"/>
  <c r="UAR8" i="34"/>
  <c r="UAQ8" i="34"/>
  <c r="UAP8" i="34"/>
  <c r="UAO8" i="34"/>
  <c r="UAN8" i="34"/>
  <c r="UAM8" i="34"/>
  <c r="UAL8" i="34"/>
  <c r="UAK8" i="34"/>
  <c r="UAJ8" i="34"/>
  <c r="UAI8" i="34"/>
  <c r="UAH8" i="34"/>
  <c r="UAG8" i="34"/>
  <c r="UAF8" i="34"/>
  <c r="UAE8" i="34"/>
  <c r="UAD8" i="34"/>
  <c r="UAC8" i="34"/>
  <c r="UAB8" i="34"/>
  <c r="UAA8" i="34"/>
  <c r="TZZ8" i="34"/>
  <c r="TZY8" i="34"/>
  <c r="TZX8" i="34"/>
  <c r="TZW8" i="34"/>
  <c r="TZV8" i="34"/>
  <c r="TZU8" i="34"/>
  <c r="TZT8" i="34"/>
  <c r="TZS8" i="34"/>
  <c r="TZR8" i="34"/>
  <c r="TZQ8" i="34"/>
  <c r="TZP8" i="34"/>
  <c r="TZO8" i="34"/>
  <c r="TZN8" i="34"/>
  <c r="TZM8" i="34"/>
  <c r="TZL8" i="34"/>
  <c r="TZK8" i="34"/>
  <c r="TZJ8" i="34"/>
  <c r="TZI8" i="34"/>
  <c r="TZH8" i="34"/>
  <c r="TZG8" i="34"/>
  <c r="TZF8" i="34"/>
  <c r="TZE8" i="34"/>
  <c r="TZD8" i="34"/>
  <c r="TZC8" i="34"/>
  <c r="TZB8" i="34"/>
  <c r="TZA8" i="34"/>
  <c r="TYZ8" i="34"/>
  <c r="TYY8" i="34"/>
  <c r="TYX8" i="34"/>
  <c r="TYW8" i="34"/>
  <c r="TYV8" i="34"/>
  <c r="TYU8" i="34"/>
  <c r="TYT8" i="34"/>
  <c r="TYS8" i="34"/>
  <c r="TYR8" i="34"/>
  <c r="TYQ8" i="34"/>
  <c r="TYP8" i="34"/>
  <c r="TYO8" i="34"/>
  <c r="TYN8" i="34"/>
  <c r="TYM8" i="34"/>
  <c r="TYL8" i="34"/>
  <c r="TYK8" i="34"/>
  <c r="TYJ8" i="34"/>
  <c r="TYI8" i="34"/>
  <c r="TYH8" i="34"/>
  <c r="TYG8" i="34"/>
  <c r="TYF8" i="34"/>
  <c r="TYE8" i="34"/>
  <c r="TYD8" i="34"/>
  <c r="TYC8" i="34"/>
  <c r="TYB8" i="34"/>
  <c r="TYA8" i="34"/>
  <c r="TXZ8" i="34"/>
  <c r="TXY8" i="34"/>
  <c r="TXX8" i="34"/>
  <c r="TXW8" i="34"/>
  <c r="TXV8" i="34"/>
  <c r="TXU8" i="34"/>
  <c r="TXT8" i="34"/>
  <c r="TXS8" i="34"/>
  <c r="TXR8" i="34"/>
  <c r="TXQ8" i="34"/>
  <c r="TXP8" i="34"/>
  <c r="TXO8" i="34"/>
  <c r="TXN8" i="34"/>
  <c r="TXM8" i="34"/>
  <c r="TXL8" i="34"/>
  <c r="TXK8" i="34"/>
  <c r="TXJ8" i="34"/>
  <c r="TXI8" i="34"/>
  <c r="TXH8" i="34"/>
  <c r="TXG8" i="34"/>
  <c r="TXF8" i="34"/>
  <c r="TXE8" i="34"/>
  <c r="TXD8" i="34"/>
  <c r="TXC8" i="34"/>
  <c r="TXB8" i="34"/>
  <c r="TXA8" i="34"/>
  <c r="TWZ8" i="34"/>
  <c r="TWY8" i="34"/>
  <c r="TWX8" i="34"/>
  <c r="TWW8" i="34"/>
  <c r="TWV8" i="34"/>
  <c r="TWU8" i="34"/>
  <c r="TWT8" i="34"/>
  <c r="TWS8" i="34"/>
  <c r="TWR8" i="34"/>
  <c r="TWQ8" i="34"/>
  <c r="TWP8" i="34"/>
  <c r="TWO8" i="34"/>
  <c r="TWN8" i="34"/>
  <c r="TWM8" i="34"/>
  <c r="TWL8" i="34"/>
  <c r="TWK8" i="34"/>
  <c r="TWJ8" i="34"/>
  <c r="TWI8" i="34"/>
  <c r="TWH8" i="34"/>
  <c r="TWG8" i="34"/>
  <c r="TWF8" i="34"/>
  <c r="TWE8" i="34"/>
  <c r="TWD8" i="34"/>
  <c r="TWC8" i="34"/>
  <c r="TWB8" i="34"/>
  <c r="TWA8" i="34"/>
  <c r="TVZ8" i="34"/>
  <c r="TVY8" i="34"/>
  <c r="TVX8" i="34"/>
  <c r="TVW8" i="34"/>
  <c r="TVV8" i="34"/>
  <c r="TVU8" i="34"/>
  <c r="TVT8" i="34"/>
  <c r="TVS8" i="34"/>
  <c r="TVR8" i="34"/>
  <c r="TVQ8" i="34"/>
  <c r="TVP8" i="34"/>
  <c r="TVO8" i="34"/>
  <c r="TVN8" i="34"/>
  <c r="TVM8" i="34"/>
  <c r="TVL8" i="34"/>
  <c r="TVK8" i="34"/>
  <c r="TVJ8" i="34"/>
  <c r="TVI8" i="34"/>
  <c r="TVH8" i="34"/>
  <c r="TVG8" i="34"/>
  <c r="TVF8" i="34"/>
  <c r="TVE8" i="34"/>
  <c r="TVD8" i="34"/>
  <c r="TVC8" i="34"/>
  <c r="TVB8" i="34"/>
  <c r="TVA8" i="34"/>
  <c r="TUZ8" i="34"/>
  <c r="TUY8" i="34"/>
  <c r="TUX8" i="34"/>
  <c r="TUW8" i="34"/>
  <c r="TUV8" i="34"/>
  <c r="TUU8" i="34"/>
  <c r="TUT8" i="34"/>
  <c r="TUS8" i="34"/>
  <c r="TUR8" i="34"/>
  <c r="TUQ8" i="34"/>
  <c r="TUP8" i="34"/>
  <c r="TUO8" i="34"/>
  <c r="TUN8" i="34"/>
  <c r="TUM8" i="34"/>
  <c r="TUL8" i="34"/>
  <c r="TUK8" i="34"/>
  <c r="TUJ8" i="34"/>
  <c r="TUI8" i="34"/>
  <c r="TUH8" i="34"/>
  <c r="TUG8" i="34"/>
  <c r="TUF8" i="34"/>
  <c r="TUE8" i="34"/>
  <c r="TUD8" i="34"/>
  <c r="TUC8" i="34"/>
  <c r="TUB8" i="34"/>
  <c r="TUA8" i="34"/>
  <c r="TTZ8" i="34"/>
  <c r="TTY8" i="34"/>
  <c r="TTX8" i="34"/>
  <c r="TTW8" i="34"/>
  <c r="TTV8" i="34"/>
  <c r="TTU8" i="34"/>
  <c r="TTT8" i="34"/>
  <c r="TTS8" i="34"/>
  <c r="TTR8" i="34"/>
  <c r="TTQ8" i="34"/>
  <c r="TTP8" i="34"/>
  <c r="TTO8" i="34"/>
  <c r="TTN8" i="34"/>
  <c r="TTM8" i="34"/>
  <c r="TTL8" i="34"/>
  <c r="TTK8" i="34"/>
  <c r="TTJ8" i="34"/>
  <c r="TTI8" i="34"/>
  <c r="TTH8" i="34"/>
  <c r="TTG8" i="34"/>
  <c r="TTF8" i="34"/>
  <c r="TTE8" i="34"/>
  <c r="TTD8" i="34"/>
  <c r="TTC8" i="34"/>
  <c r="TTB8" i="34"/>
  <c r="TTA8" i="34"/>
  <c r="TSZ8" i="34"/>
  <c r="TSY8" i="34"/>
  <c r="TSX8" i="34"/>
  <c r="TSW8" i="34"/>
  <c r="TSV8" i="34"/>
  <c r="TSU8" i="34"/>
  <c r="TST8" i="34"/>
  <c r="TSS8" i="34"/>
  <c r="TSR8" i="34"/>
  <c r="TSQ8" i="34"/>
  <c r="TSP8" i="34"/>
  <c r="TSO8" i="34"/>
  <c r="TSN8" i="34"/>
  <c r="TSM8" i="34"/>
  <c r="TSL8" i="34"/>
  <c r="TSK8" i="34"/>
  <c r="TSJ8" i="34"/>
  <c r="TSI8" i="34"/>
  <c r="TSH8" i="34"/>
  <c r="TSG8" i="34"/>
  <c r="TSF8" i="34"/>
  <c r="TSE8" i="34"/>
  <c r="TSD8" i="34"/>
  <c r="TSC8" i="34"/>
  <c r="TSB8" i="34"/>
  <c r="TSA8" i="34"/>
  <c r="TRZ8" i="34"/>
  <c r="TRY8" i="34"/>
  <c r="TRX8" i="34"/>
  <c r="TRW8" i="34"/>
  <c r="TRV8" i="34"/>
  <c r="TRU8" i="34"/>
  <c r="TRT8" i="34"/>
  <c r="TRS8" i="34"/>
  <c r="TRR8" i="34"/>
  <c r="TRQ8" i="34"/>
  <c r="TRP8" i="34"/>
  <c r="TRO8" i="34"/>
  <c r="TRN8" i="34"/>
  <c r="TRM8" i="34"/>
  <c r="TRL8" i="34"/>
  <c r="TRK8" i="34"/>
  <c r="TRJ8" i="34"/>
  <c r="TRI8" i="34"/>
  <c r="TRH8" i="34"/>
  <c r="TRG8" i="34"/>
  <c r="TRF8" i="34"/>
  <c r="TRE8" i="34"/>
  <c r="TRD8" i="34"/>
  <c r="TRC8" i="34"/>
  <c r="TRB8" i="34"/>
  <c r="TRA8" i="34"/>
  <c r="TQZ8" i="34"/>
  <c r="TQY8" i="34"/>
  <c r="TQX8" i="34"/>
  <c r="TQW8" i="34"/>
  <c r="TQV8" i="34"/>
  <c r="TQU8" i="34"/>
  <c r="TQT8" i="34"/>
  <c r="TQS8" i="34"/>
  <c r="TQR8" i="34"/>
  <c r="TQQ8" i="34"/>
  <c r="TQP8" i="34"/>
  <c r="TQO8" i="34"/>
  <c r="TQN8" i="34"/>
  <c r="TQM8" i="34"/>
  <c r="TQL8" i="34"/>
  <c r="TQK8" i="34"/>
  <c r="TQJ8" i="34"/>
  <c r="TQI8" i="34"/>
  <c r="TQH8" i="34"/>
  <c r="TQG8" i="34"/>
  <c r="TQF8" i="34"/>
  <c r="TQE8" i="34"/>
  <c r="TQD8" i="34"/>
  <c r="TQC8" i="34"/>
  <c r="TQB8" i="34"/>
  <c r="TQA8" i="34"/>
  <c r="TPZ8" i="34"/>
  <c r="TPY8" i="34"/>
  <c r="TPX8" i="34"/>
  <c r="TPW8" i="34"/>
  <c r="TPV8" i="34"/>
  <c r="TPU8" i="34"/>
  <c r="TPT8" i="34"/>
  <c r="TPS8" i="34"/>
  <c r="TPR8" i="34"/>
  <c r="TPQ8" i="34"/>
  <c r="TPP8" i="34"/>
  <c r="TPO8" i="34"/>
  <c r="TPN8" i="34"/>
  <c r="TPM8" i="34"/>
  <c r="TPL8" i="34"/>
  <c r="TPK8" i="34"/>
  <c r="TPJ8" i="34"/>
  <c r="TPI8" i="34"/>
  <c r="TPH8" i="34"/>
  <c r="TPG8" i="34"/>
  <c r="TPF8" i="34"/>
  <c r="TPE8" i="34"/>
  <c r="TPD8" i="34"/>
  <c r="TPC8" i="34"/>
  <c r="TPB8" i="34"/>
  <c r="TPA8" i="34"/>
  <c r="TOZ8" i="34"/>
  <c r="TOY8" i="34"/>
  <c r="TOX8" i="34"/>
  <c r="TOW8" i="34"/>
  <c r="TOV8" i="34"/>
  <c r="TOU8" i="34"/>
  <c r="TOT8" i="34"/>
  <c r="TOS8" i="34"/>
  <c r="TOR8" i="34"/>
  <c r="TOQ8" i="34"/>
  <c r="TOP8" i="34"/>
  <c r="TOO8" i="34"/>
  <c r="TON8" i="34"/>
  <c r="TOM8" i="34"/>
  <c r="TOL8" i="34"/>
  <c r="TOK8" i="34"/>
  <c r="TOJ8" i="34"/>
  <c r="TOI8" i="34"/>
  <c r="TOH8" i="34"/>
  <c r="TOG8" i="34"/>
  <c r="TOF8" i="34"/>
  <c r="TOE8" i="34"/>
  <c r="TOD8" i="34"/>
  <c r="TOC8" i="34"/>
  <c r="TOB8" i="34"/>
  <c r="TOA8" i="34"/>
  <c r="TNZ8" i="34"/>
  <c r="TNY8" i="34"/>
  <c r="TNX8" i="34"/>
  <c r="TNW8" i="34"/>
  <c r="TNV8" i="34"/>
  <c r="TNU8" i="34"/>
  <c r="TNT8" i="34"/>
  <c r="TNS8" i="34"/>
  <c r="TNR8" i="34"/>
  <c r="TNQ8" i="34"/>
  <c r="TNP8" i="34"/>
  <c r="TNO8" i="34"/>
  <c r="TNN8" i="34"/>
  <c r="TNM8" i="34"/>
  <c r="TNL8" i="34"/>
  <c r="TNK8" i="34"/>
  <c r="TNJ8" i="34"/>
  <c r="TNI8" i="34"/>
  <c r="TNH8" i="34"/>
  <c r="TNG8" i="34"/>
  <c r="TNF8" i="34"/>
  <c r="TNE8" i="34"/>
  <c r="TND8" i="34"/>
  <c r="TNC8" i="34"/>
  <c r="TNB8" i="34"/>
  <c r="TNA8" i="34"/>
  <c r="TMZ8" i="34"/>
  <c r="TMY8" i="34"/>
  <c r="TMX8" i="34"/>
  <c r="TMW8" i="34"/>
  <c r="TMV8" i="34"/>
  <c r="TMU8" i="34"/>
  <c r="TMT8" i="34"/>
  <c r="TMS8" i="34"/>
  <c r="TMR8" i="34"/>
  <c r="TMQ8" i="34"/>
  <c r="TMP8" i="34"/>
  <c r="TMO8" i="34"/>
  <c r="TMN8" i="34"/>
  <c r="TMM8" i="34"/>
  <c r="TML8" i="34"/>
  <c r="TMK8" i="34"/>
  <c r="TMJ8" i="34"/>
  <c r="TMI8" i="34"/>
  <c r="TMH8" i="34"/>
  <c r="TMG8" i="34"/>
  <c r="TMF8" i="34"/>
  <c r="TME8" i="34"/>
  <c r="TMD8" i="34"/>
  <c r="TMC8" i="34"/>
  <c r="TMB8" i="34"/>
  <c r="TMA8" i="34"/>
  <c r="TLZ8" i="34"/>
  <c r="TLY8" i="34"/>
  <c r="TLX8" i="34"/>
  <c r="TLW8" i="34"/>
  <c r="TLV8" i="34"/>
  <c r="TLU8" i="34"/>
  <c r="TLT8" i="34"/>
  <c r="TLS8" i="34"/>
  <c r="TLR8" i="34"/>
  <c r="TLQ8" i="34"/>
  <c r="TLP8" i="34"/>
  <c r="TLO8" i="34"/>
  <c r="TLN8" i="34"/>
  <c r="TLM8" i="34"/>
  <c r="TLL8" i="34"/>
  <c r="TLK8" i="34"/>
  <c r="TLJ8" i="34"/>
  <c r="TLI8" i="34"/>
  <c r="TLH8" i="34"/>
  <c r="TLG8" i="34"/>
  <c r="TLF8" i="34"/>
  <c r="TLE8" i="34"/>
  <c r="TLD8" i="34"/>
  <c r="TLC8" i="34"/>
  <c r="TLB8" i="34"/>
  <c r="TLA8" i="34"/>
  <c r="TKZ8" i="34"/>
  <c r="TKY8" i="34"/>
  <c r="TKX8" i="34"/>
  <c r="TKW8" i="34"/>
  <c r="TKV8" i="34"/>
  <c r="TKU8" i="34"/>
  <c r="TKT8" i="34"/>
  <c r="TKS8" i="34"/>
  <c r="TKR8" i="34"/>
  <c r="TKQ8" i="34"/>
  <c r="TKP8" i="34"/>
  <c r="TKO8" i="34"/>
  <c r="TKN8" i="34"/>
  <c r="TKM8" i="34"/>
  <c r="TKL8" i="34"/>
  <c r="TKK8" i="34"/>
  <c r="TKJ8" i="34"/>
  <c r="TKI8" i="34"/>
  <c r="TKH8" i="34"/>
  <c r="TKG8" i="34"/>
  <c r="TKF8" i="34"/>
  <c r="TKE8" i="34"/>
  <c r="TKD8" i="34"/>
  <c r="TKC8" i="34"/>
  <c r="TKB8" i="34"/>
  <c r="TKA8" i="34"/>
  <c r="TJZ8" i="34"/>
  <c r="TJY8" i="34"/>
  <c r="TJX8" i="34"/>
  <c r="TJW8" i="34"/>
  <c r="TJV8" i="34"/>
  <c r="TJU8" i="34"/>
  <c r="TJT8" i="34"/>
  <c r="TJS8" i="34"/>
  <c r="TJR8" i="34"/>
  <c r="TJQ8" i="34"/>
  <c r="TJP8" i="34"/>
  <c r="TJO8" i="34"/>
  <c r="TJN8" i="34"/>
  <c r="TJM8" i="34"/>
  <c r="TJL8" i="34"/>
  <c r="TJK8" i="34"/>
  <c r="TJJ8" i="34"/>
  <c r="TJI8" i="34"/>
  <c r="TJH8" i="34"/>
  <c r="TJG8" i="34"/>
  <c r="TJF8" i="34"/>
  <c r="TJE8" i="34"/>
  <c r="TJD8" i="34"/>
  <c r="TJC8" i="34"/>
  <c r="TJB8" i="34"/>
  <c r="TJA8" i="34"/>
  <c r="TIZ8" i="34"/>
  <c r="TIY8" i="34"/>
  <c r="TIX8" i="34"/>
  <c r="TIW8" i="34"/>
  <c r="TIV8" i="34"/>
  <c r="TIU8" i="34"/>
  <c r="TIT8" i="34"/>
  <c r="TIS8" i="34"/>
  <c r="TIR8" i="34"/>
  <c r="TIQ8" i="34"/>
  <c r="TIP8" i="34"/>
  <c r="TIO8" i="34"/>
  <c r="TIN8" i="34"/>
  <c r="TIM8" i="34"/>
  <c r="TIL8" i="34"/>
  <c r="TIK8" i="34"/>
  <c r="TIJ8" i="34"/>
  <c r="TII8" i="34"/>
  <c r="TIH8" i="34"/>
  <c r="TIG8" i="34"/>
  <c r="TIF8" i="34"/>
  <c r="TIE8" i="34"/>
  <c r="TID8" i="34"/>
  <c r="TIC8" i="34"/>
  <c r="TIB8" i="34"/>
  <c r="TIA8" i="34"/>
  <c r="THZ8" i="34"/>
  <c r="THY8" i="34"/>
  <c r="THX8" i="34"/>
  <c r="THW8" i="34"/>
  <c r="THV8" i="34"/>
  <c r="THU8" i="34"/>
  <c r="THT8" i="34"/>
  <c r="THS8" i="34"/>
  <c r="THR8" i="34"/>
  <c r="THQ8" i="34"/>
  <c r="THP8" i="34"/>
  <c r="THO8" i="34"/>
  <c r="THN8" i="34"/>
  <c r="THM8" i="34"/>
  <c r="THL8" i="34"/>
  <c r="THK8" i="34"/>
  <c r="THJ8" i="34"/>
  <c r="THI8" i="34"/>
  <c r="THH8" i="34"/>
  <c r="THG8" i="34"/>
  <c r="THF8" i="34"/>
  <c r="THE8" i="34"/>
  <c r="THD8" i="34"/>
  <c r="THC8" i="34"/>
  <c r="THB8" i="34"/>
  <c r="THA8" i="34"/>
  <c r="TGZ8" i="34"/>
  <c r="TGY8" i="34"/>
  <c r="TGX8" i="34"/>
  <c r="TGW8" i="34"/>
  <c r="TGV8" i="34"/>
  <c r="TGU8" i="34"/>
  <c r="TGT8" i="34"/>
  <c r="TGS8" i="34"/>
  <c r="TGR8" i="34"/>
  <c r="TGQ8" i="34"/>
  <c r="TGP8" i="34"/>
  <c r="TGO8" i="34"/>
  <c r="TGN8" i="34"/>
  <c r="TGM8" i="34"/>
  <c r="TGL8" i="34"/>
  <c r="TGK8" i="34"/>
  <c r="TGJ8" i="34"/>
  <c r="TGI8" i="34"/>
  <c r="TGH8" i="34"/>
  <c r="TGG8" i="34"/>
  <c r="TGF8" i="34"/>
  <c r="TGE8" i="34"/>
  <c r="TGD8" i="34"/>
  <c r="TGC8" i="34"/>
  <c r="TGB8" i="34"/>
  <c r="TGA8" i="34"/>
  <c r="TFZ8" i="34"/>
  <c r="TFY8" i="34"/>
  <c r="TFX8" i="34"/>
  <c r="TFW8" i="34"/>
  <c r="TFV8" i="34"/>
  <c r="TFU8" i="34"/>
  <c r="TFT8" i="34"/>
  <c r="TFS8" i="34"/>
  <c r="TFR8" i="34"/>
  <c r="TFQ8" i="34"/>
  <c r="TFP8" i="34"/>
  <c r="TFO8" i="34"/>
  <c r="TFN8" i="34"/>
  <c r="TFM8" i="34"/>
  <c r="TFL8" i="34"/>
  <c r="TFK8" i="34"/>
  <c r="TFJ8" i="34"/>
  <c r="TFI8" i="34"/>
  <c r="TFH8" i="34"/>
  <c r="TFG8" i="34"/>
  <c r="TFF8" i="34"/>
  <c r="TFE8" i="34"/>
  <c r="TFD8" i="34"/>
  <c r="TFC8" i="34"/>
  <c r="TFB8" i="34"/>
  <c r="TFA8" i="34"/>
  <c r="TEZ8" i="34"/>
  <c r="TEY8" i="34"/>
  <c r="TEX8" i="34"/>
  <c r="TEW8" i="34"/>
  <c r="TEV8" i="34"/>
  <c r="TEU8" i="34"/>
  <c r="TET8" i="34"/>
  <c r="TES8" i="34"/>
  <c r="TER8" i="34"/>
  <c r="TEQ8" i="34"/>
  <c r="TEP8" i="34"/>
  <c r="TEO8" i="34"/>
  <c r="TEN8" i="34"/>
  <c r="TEM8" i="34"/>
  <c r="TEL8" i="34"/>
  <c r="TEK8" i="34"/>
  <c r="TEJ8" i="34"/>
  <c r="TEI8" i="34"/>
  <c r="TEH8" i="34"/>
  <c r="TEG8" i="34"/>
  <c r="TEF8" i="34"/>
  <c r="TEE8" i="34"/>
  <c r="TED8" i="34"/>
  <c r="TEC8" i="34"/>
  <c r="TEB8" i="34"/>
  <c r="TEA8" i="34"/>
  <c r="TDZ8" i="34"/>
  <c r="TDY8" i="34"/>
  <c r="TDX8" i="34"/>
  <c r="TDW8" i="34"/>
  <c r="TDV8" i="34"/>
  <c r="TDU8" i="34"/>
  <c r="TDT8" i="34"/>
  <c r="TDS8" i="34"/>
  <c r="TDR8" i="34"/>
  <c r="TDQ8" i="34"/>
  <c r="TDP8" i="34"/>
  <c r="TDO8" i="34"/>
  <c r="TDN8" i="34"/>
  <c r="TDM8" i="34"/>
  <c r="TDL8" i="34"/>
  <c r="TDK8" i="34"/>
  <c r="TDJ8" i="34"/>
  <c r="TDI8" i="34"/>
  <c r="TDH8" i="34"/>
  <c r="TDG8" i="34"/>
  <c r="TDF8" i="34"/>
  <c r="TDE8" i="34"/>
  <c r="TDD8" i="34"/>
  <c r="TDC8" i="34"/>
  <c r="TDB8" i="34"/>
  <c r="TDA8" i="34"/>
  <c r="TCZ8" i="34"/>
  <c r="TCY8" i="34"/>
  <c r="TCX8" i="34"/>
  <c r="TCW8" i="34"/>
  <c r="TCV8" i="34"/>
  <c r="TCU8" i="34"/>
  <c r="TCT8" i="34"/>
  <c r="TCS8" i="34"/>
  <c r="TCR8" i="34"/>
  <c r="TCQ8" i="34"/>
  <c r="TCP8" i="34"/>
  <c r="TCO8" i="34"/>
  <c r="TCN8" i="34"/>
  <c r="TCM8" i="34"/>
  <c r="TCL8" i="34"/>
  <c r="TCK8" i="34"/>
  <c r="TCJ8" i="34"/>
  <c r="TCI8" i="34"/>
  <c r="TCH8" i="34"/>
  <c r="TCG8" i="34"/>
  <c r="TCF8" i="34"/>
  <c r="TCE8" i="34"/>
  <c r="TCD8" i="34"/>
  <c r="TCC8" i="34"/>
  <c r="TCB8" i="34"/>
  <c r="TCA8" i="34"/>
  <c r="TBZ8" i="34"/>
  <c r="TBY8" i="34"/>
  <c r="TBX8" i="34"/>
  <c r="TBW8" i="34"/>
  <c r="TBV8" i="34"/>
  <c r="TBU8" i="34"/>
  <c r="TBT8" i="34"/>
  <c r="TBS8" i="34"/>
  <c r="TBR8" i="34"/>
  <c r="TBQ8" i="34"/>
  <c r="TBP8" i="34"/>
  <c r="TBO8" i="34"/>
  <c r="TBN8" i="34"/>
  <c r="TBM8" i="34"/>
  <c r="TBL8" i="34"/>
  <c r="TBK8" i="34"/>
  <c r="TBJ8" i="34"/>
  <c r="TBI8" i="34"/>
  <c r="TBH8" i="34"/>
  <c r="TBG8" i="34"/>
  <c r="TBF8" i="34"/>
  <c r="TBE8" i="34"/>
  <c r="TBD8" i="34"/>
  <c r="TBC8" i="34"/>
  <c r="TBB8" i="34"/>
  <c r="TBA8" i="34"/>
  <c r="TAZ8" i="34"/>
  <c r="TAY8" i="34"/>
  <c r="TAX8" i="34"/>
  <c r="TAW8" i="34"/>
  <c r="TAV8" i="34"/>
  <c r="TAU8" i="34"/>
  <c r="TAT8" i="34"/>
  <c r="TAS8" i="34"/>
  <c r="TAR8" i="34"/>
  <c r="TAQ8" i="34"/>
  <c r="TAP8" i="34"/>
  <c r="TAO8" i="34"/>
  <c r="TAN8" i="34"/>
  <c r="TAM8" i="34"/>
  <c r="TAL8" i="34"/>
  <c r="TAK8" i="34"/>
  <c r="TAJ8" i="34"/>
  <c r="TAI8" i="34"/>
  <c r="TAH8" i="34"/>
  <c r="TAG8" i="34"/>
  <c r="TAF8" i="34"/>
  <c r="TAE8" i="34"/>
  <c r="TAD8" i="34"/>
  <c r="TAC8" i="34"/>
  <c r="TAB8" i="34"/>
  <c r="TAA8" i="34"/>
  <c r="SZZ8" i="34"/>
  <c r="SZY8" i="34"/>
  <c r="SZX8" i="34"/>
  <c r="SZW8" i="34"/>
  <c r="SZV8" i="34"/>
  <c r="SZU8" i="34"/>
  <c r="SZT8" i="34"/>
  <c r="SZS8" i="34"/>
  <c r="SZR8" i="34"/>
  <c r="SZQ8" i="34"/>
  <c r="SZP8" i="34"/>
  <c r="SZO8" i="34"/>
  <c r="SZN8" i="34"/>
  <c r="SZM8" i="34"/>
  <c r="SZL8" i="34"/>
  <c r="SZK8" i="34"/>
  <c r="SZJ8" i="34"/>
  <c r="SZI8" i="34"/>
  <c r="SZH8" i="34"/>
  <c r="SZG8" i="34"/>
  <c r="SZF8" i="34"/>
  <c r="SZE8" i="34"/>
  <c r="SZD8" i="34"/>
  <c r="SZC8" i="34"/>
  <c r="SZB8" i="34"/>
  <c r="SZA8" i="34"/>
  <c r="SYZ8" i="34"/>
  <c r="SYY8" i="34"/>
  <c r="SYX8" i="34"/>
  <c r="SYW8" i="34"/>
  <c r="SYV8" i="34"/>
  <c r="SYU8" i="34"/>
  <c r="SYT8" i="34"/>
  <c r="SYS8" i="34"/>
  <c r="SYR8" i="34"/>
  <c r="SYQ8" i="34"/>
  <c r="SYP8" i="34"/>
  <c r="SYO8" i="34"/>
  <c r="SYN8" i="34"/>
  <c r="SYM8" i="34"/>
  <c r="SYL8" i="34"/>
  <c r="SYK8" i="34"/>
  <c r="SYJ8" i="34"/>
  <c r="SYI8" i="34"/>
  <c r="SYH8" i="34"/>
  <c r="SYG8" i="34"/>
  <c r="SYF8" i="34"/>
  <c r="SYE8" i="34"/>
  <c r="SYD8" i="34"/>
  <c r="SYC8" i="34"/>
  <c r="SYB8" i="34"/>
  <c r="SYA8" i="34"/>
  <c r="SXZ8" i="34"/>
  <c r="SXY8" i="34"/>
  <c r="SXX8" i="34"/>
  <c r="SXW8" i="34"/>
  <c r="SXV8" i="34"/>
  <c r="SXU8" i="34"/>
  <c r="SXT8" i="34"/>
  <c r="SXS8" i="34"/>
  <c r="SXR8" i="34"/>
  <c r="SXQ8" i="34"/>
  <c r="SXP8" i="34"/>
  <c r="SXO8" i="34"/>
  <c r="SXN8" i="34"/>
  <c r="SXM8" i="34"/>
  <c r="SXL8" i="34"/>
  <c r="SXK8" i="34"/>
  <c r="SXJ8" i="34"/>
  <c r="SXI8" i="34"/>
  <c r="SXH8" i="34"/>
  <c r="SXG8" i="34"/>
  <c r="SXF8" i="34"/>
  <c r="SXE8" i="34"/>
  <c r="SXD8" i="34"/>
  <c r="SXC8" i="34"/>
  <c r="SXB8" i="34"/>
  <c r="SXA8" i="34"/>
  <c r="SWZ8" i="34"/>
  <c r="SWY8" i="34"/>
  <c r="SWX8" i="34"/>
  <c r="SWW8" i="34"/>
  <c r="SWV8" i="34"/>
  <c r="SWU8" i="34"/>
  <c r="SWT8" i="34"/>
  <c r="SWS8" i="34"/>
  <c r="SWR8" i="34"/>
  <c r="SWQ8" i="34"/>
  <c r="SWP8" i="34"/>
  <c r="SWO8" i="34"/>
  <c r="SWN8" i="34"/>
  <c r="SWM8" i="34"/>
  <c r="SWL8" i="34"/>
  <c r="SWK8" i="34"/>
  <c r="SWJ8" i="34"/>
  <c r="SWI8" i="34"/>
  <c r="SWH8" i="34"/>
  <c r="SWG8" i="34"/>
  <c r="SWF8" i="34"/>
  <c r="SWE8" i="34"/>
  <c r="SWD8" i="34"/>
  <c r="SWC8" i="34"/>
  <c r="SWB8" i="34"/>
  <c r="SWA8" i="34"/>
  <c r="SVZ8" i="34"/>
  <c r="SVY8" i="34"/>
  <c r="SVX8" i="34"/>
  <c r="SVW8" i="34"/>
  <c r="SVV8" i="34"/>
  <c r="SVU8" i="34"/>
  <c r="SVT8" i="34"/>
  <c r="SVS8" i="34"/>
  <c r="SVR8" i="34"/>
  <c r="SVQ8" i="34"/>
  <c r="SVP8" i="34"/>
  <c r="SVO8" i="34"/>
  <c r="SVN8" i="34"/>
  <c r="SVM8" i="34"/>
  <c r="SVL8" i="34"/>
  <c r="SVK8" i="34"/>
  <c r="SVJ8" i="34"/>
  <c r="SVI8" i="34"/>
  <c r="SVH8" i="34"/>
  <c r="SVG8" i="34"/>
  <c r="SVF8" i="34"/>
  <c r="SVE8" i="34"/>
  <c r="SVD8" i="34"/>
  <c r="SVC8" i="34"/>
  <c r="SVB8" i="34"/>
  <c r="SVA8" i="34"/>
  <c r="SUZ8" i="34"/>
  <c r="SUY8" i="34"/>
  <c r="SUX8" i="34"/>
  <c r="SUW8" i="34"/>
  <c r="SUV8" i="34"/>
  <c r="SUU8" i="34"/>
  <c r="SUT8" i="34"/>
  <c r="SUS8" i="34"/>
  <c r="SUR8" i="34"/>
  <c r="SUQ8" i="34"/>
  <c r="SUP8" i="34"/>
  <c r="SUO8" i="34"/>
  <c r="SUN8" i="34"/>
  <c r="SUM8" i="34"/>
  <c r="SUL8" i="34"/>
  <c r="SUK8" i="34"/>
  <c r="SUJ8" i="34"/>
  <c r="SUI8" i="34"/>
  <c r="SUH8" i="34"/>
  <c r="SUG8" i="34"/>
  <c r="SUF8" i="34"/>
  <c r="SUE8" i="34"/>
  <c r="SUD8" i="34"/>
  <c r="SUC8" i="34"/>
  <c r="SUB8" i="34"/>
  <c r="SUA8" i="34"/>
  <c r="STZ8" i="34"/>
  <c r="STY8" i="34"/>
  <c r="STX8" i="34"/>
  <c r="STW8" i="34"/>
  <c r="STV8" i="34"/>
  <c r="STU8" i="34"/>
  <c r="STT8" i="34"/>
  <c r="STS8" i="34"/>
  <c r="STR8" i="34"/>
  <c r="STQ8" i="34"/>
  <c r="STP8" i="34"/>
  <c r="STO8" i="34"/>
  <c r="STN8" i="34"/>
  <c r="STM8" i="34"/>
  <c r="STL8" i="34"/>
  <c r="STK8" i="34"/>
  <c r="STJ8" i="34"/>
  <c r="STI8" i="34"/>
  <c r="STH8" i="34"/>
  <c r="STG8" i="34"/>
  <c r="STF8" i="34"/>
  <c r="STE8" i="34"/>
  <c r="STD8" i="34"/>
  <c r="STC8" i="34"/>
  <c r="STB8" i="34"/>
  <c r="STA8" i="34"/>
  <c r="SSZ8" i="34"/>
  <c r="SSY8" i="34"/>
  <c r="SSX8" i="34"/>
  <c r="SSW8" i="34"/>
  <c r="SSV8" i="34"/>
  <c r="SSU8" i="34"/>
  <c r="SST8" i="34"/>
  <c r="SSS8" i="34"/>
  <c r="SSR8" i="34"/>
  <c r="SSQ8" i="34"/>
  <c r="SSP8" i="34"/>
  <c r="SSO8" i="34"/>
  <c r="SSN8" i="34"/>
  <c r="SSM8" i="34"/>
  <c r="SSL8" i="34"/>
  <c r="SSK8" i="34"/>
  <c r="SSJ8" i="34"/>
  <c r="SSI8" i="34"/>
  <c r="SSH8" i="34"/>
  <c r="SSG8" i="34"/>
  <c r="SSF8" i="34"/>
  <c r="SSE8" i="34"/>
  <c r="SSD8" i="34"/>
  <c r="SSC8" i="34"/>
  <c r="SSB8" i="34"/>
  <c r="SSA8" i="34"/>
  <c r="SRZ8" i="34"/>
  <c r="SRY8" i="34"/>
  <c r="SRX8" i="34"/>
  <c r="SRW8" i="34"/>
  <c r="SRV8" i="34"/>
  <c r="SRU8" i="34"/>
  <c r="SRT8" i="34"/>
  <c r="SRS8" i="34"/>
  <c r="SRR8" i="34"/>
  <c r="SRQ8" i="34"/>
  <c r="SRP8" i="34"/>
  <c r="SRO8" i="34"/>
  <c r="SRN8" i="34"/>
  <c r="SRM8" i="34"/>
  <c r="SRL8" i="34"/>
  <c r="SRK8" i="34"/>
  <c r="SRJ8" i="34"/>
  <c r="SRI8" i="34"/>
  <c r="SRH8" i="34"/>
  <c r="SRG8" i="34"/>
  <c r="SRF8" i="34"/>
  <c r="SRE8" i="34"/>
  <c r="SRD8" i="34"/>
  <c r="SRC8" i="34"/>
  <c r="SRB8" i="34"/>
  <c r="SRA8" i="34"/>
  <c r="SQZ8" i="34"/>
  <c r="SQY8" i="34"/>
  <c r="SQX8" i="34"/>
  <c r="SQW8" i="34"/>
  <c r="SQV8" i="34"/>
  <c r="SQU8" i="34"/>
  <c r="SQT8" i="34"/>
  <c r="SQS8" i="34"/>
  <c r="SQR8" i="34"/>
  <c r="SQQ8" i="34"/>
  <c r="SQP8" i="34"/>
  <c r="SQO8" i="34"/>
  <c r="SQN8" i="34"/>
  <c r="SQM8" i="34"/>
  <c r="SQL8" i="34"/>
  <c r="SQK8" i="34"/>
  <c r="SQJ8" i="34"/>
  <c r="SQI8" i="34"/>
  <c r="SQH8" i="34"/>
  <c r="SQG8" i="34"/>
  <c r="SQF8" i="34"/>
  <c r="SQE8" i="34"/>
  <c r="SQD8" i="34"/>
  <c r="SQC8" i="34"/>
  <c r="SQB8" i="34"/>
  <c r="SQA8" i="34"/>
  <c r="SPZ8" i="34"/>
  <c r="SPY8" i="34"/>
  <c r="SPX8" i="34"/>
  <c r="SPW8" i="34"/>
  <c r="SPV8" i="34"/>
  <c r="SPU8" i="34"/>
  <c r="SPT8" i="34"/>
  <c r="SPS8" i="34"/>
  <c r="SPR8" i="34"/>
  <c r="SPQ8" i="34"/>
  <c r="SPP8" i="34"/>
  <c r="SPO8" i="34"/>
  <c r="SPN8" i="34"/>
  <c r="SPM8" i="34"/>
  <c r="SPL8" i="34"/>
  <c r="SPK8" i="34"/>
  <c r="SPJ8" i="34"/>
  <c r="SPI8" i="34"/>
  <c r="SPH8" i="34"/>
  <c r="SPG8" i="34"/>
  <c r="SPF8" i="34"/>
  <c r="SPE8" i="34"/>
  <c r="SPD8" i="34"/>
  <c r="SPC8" i="34"/>
  <c r="SPB8" i="34"/>
  <c r="SPA8" i="34"/>
  <c r="SOZ8" i="34"/>
  <c r="SOY8" i="34"/>
  <c r="SOX8" i="34"/>
  <c r="SOW8" i="34"/>
  <c r="SOV8" i="34"/>
  <c r="SOU8" i="34"/>
  <c r="SOT8" i="34"/>
  <c r="SOS8" i="34"/>
  <c r="SOR8" i="34"/>
  <c r="SOQ8" i="34"/>
  <c r="SOP8" i="34"/>
  <c r="SOO8" i="34"/>
  <c r="SON8" i="34"/>
  <c r="SOM8" i="34"/>
  <c r="SOL8" i="34"/>
  <c r="SOK8" i="34"/>
  <c r="SOJ8" i="34"/>
  <c r="SOI8" i="34"/>
  <c r="SOH8" i="34"/>
  <c r="SOG8" i="34"/>
  <c r="SOF8" i="34"/>
  <c r="SOE8" i="34"/>
  <c r="SOD8" i="34"/>
  <c r="SOC8" i="34"/>
  <c r="SOB8" i="34"/>
  <c r="SOA8" i="34"/>
  <c r="SNZ8" i="34"/>
  <c r="SNY8" i="34"/>
  <c r="SNX8" i="34"/>
  <c r="SNW8" i="34"/>
  <c r="SNV8" i="34"/>
  <c r="SNU8" i="34"/>
  <c r="SNT8" i="34"/>
  <c r="SNS8" i="34"/>
  <c r="SNR8" i="34"/>
  <c r="SNQ8" i="34"/>
  <c r="SNP8" i="34"/>
  <c r="SNO8" i="34"/>
  <c r="SNN8" i="34"/>
  <c r="SNM8" i="34"/>
  <c r="SNL8" i="34"/>
  <c r="SNK8" i="34"/>
  <c r="SNJ8" i="34"/>
  <c r="SNI8" i="34"/>
  <c r="SNH8" i="34"/>
  <c r="SNG8" i="34"/>
  <c r="SNF8" i="34"/>
  <c r="SNE8" i="34"/>
  <c r="SND8" i="34"/>
  <c r="SNC8" i="34"/>
  <c r="SNB8" i="34"/>
  <c r="SNA8" i="34"/>
  <c r="SMZ8" i="34"/>
  <c r="SMY8" i="34"/>
  <c r="SMX8" i="34"/>
  <c r="SMW8" i="34"/>
  <c r="SMV8" i="34"/>
  <c r="SMU8" i="34"/>
  <c r="SMT8" i="34"/>
  <c r="SMS8" i="34"/>
  <c r="SMR8" i="34"/>
  <c r="SMQ8" i="34"/>
  <c r="SMP8" i="34"/>
  <c r="SMO8" i="34"/>
  <c r="SMN8" i="34"/>
  <c r="SMM8" i="34"/>
  <c r="SML8" i="34"/>
  <c r="SMK8" i="34"/>
  <c r="SMJ8" i="34"/>
  <c r="SMI8" i="34"/>
  <c r="SMH8" i="34"/>
  <c r="SMG8" i="34"/>
  <c r="SMF8" i="34"/>
  <c r="SME8" i="34"/>
  <c r="SMD8" i="34"/>
  <c r="SMC8" i="34"/>
  <c r="SMB8" i="34"/>
  <c r="SMA8" i="34"/>
  <c r="SLZ8" i="34"/>
  <c r="SLY8" i="34"/>
  <c r="SLX8" i="34"/>
  <c r="SLW8" i="34"/>
  <c r="SLV8" i="34"/>
  <c r="SLU8" i="34"/>
  <c r="SLT8" i="34"/>
  <c r="SLS8" i="34"/>
  <c r="SLR8" i="34"/>
  <c r="SLQ8" i="34"/>
  <c r="SLP8" i="34"/>
  <c r="SLO8" i="34"/>
  <c r="SLN8" i="34"/>
  <c r="SLM8" i="34"/>
  <c r="SLL8" i="34"/>
  <c r="SLK8" i="34"/>
  <c r="SLJ8" i="34"/>
  <c r="SLI8" i="34"/>
  <c r="SLH8" i="34"/>
  <c r="SLG8" i="34"/>
  <c r="SLF8" i="34"/>
  <c r="SLE8" i="34"/>
  <c r="SLD8" i="34"/>
  <c r="SLC8" i="34"/>
  <c r="SLB8" i="34"/>
  <c r="SLA8" i="34"/>
  <c r="SKZ8" i="34"/>
  <c r="SKY8" i="34"/>
  <c r="SKX8" i="34"/>
  <c r="SKW8" i="34"/>
  <c r="SKV8" i="34"/>
  <c r="SKU8" i="34"/>
  <c r="SKT8" i="34"/>
  <c r="SKS8" i="34"/>
  <c r="SKR8" i="34"/>
  <c r="SKQ8" i="34"/>
  <c r="SKP8" i="34"/>
  <c r="SKO8" i="34"/>
  <c r="SKN8" i="34"/>
  <c r="SKM8" i="34"/>
  <c r="SKL8" i="34"/>
  <c r="SKK8" i="34"/>
  <c r="SKJ8" i="34"/>
  <c r="SKI8" i="34"/>
  <c r="SKH8" i="34"/>
  <c r="SKG8" i="34"/>
  <c r="SKF8" i="34"/>
  <c r="SKE8" i="34"/>
  <c r="SKD8" i="34"/>
  <c r="SKC8" i="34"/>
  <c r="SKB8" i="34"/>
  <c r="SKA8" i="34"/>
  <c r="SJZ8" i="34"/>
  <c r="SJY8" i="34"/>
  <c r="SJX8" i="34"/>
  <c r="SJW8" i="34"/>
  <c r="SJV8" i="34"/>
  <c r="SJU8" i="34"/>
  <c r="SJT8" i="34"/>
  <c r="SJS8" i="34"/>
  <c r="SJR8" i="34"/>
  <c r="SJQ8" i="34"/>
  <c r="SJP8" i="34"/>
  <c r="SJO8" i="34"/>
  <c r="SJN8" i="34"/>
  <c r="SJM8" i="34"/>
  <c r="SJL8" i="34"/>
  <c r="SJK8" i="34"/>
  <c r="SJJ8" i="34"/>
  <c r="SJI8" i="34"/>
  <c r="SJH8" i="34"/>
  <c r="SJG8" i="34"/>
  <c r="SJF8" i="34"/>
  <c r="SJE8" i="34"/>
  <c r="SJD8" i="34"/>
  <c r="SJC8" i="34"/>
  <c r="SJB8" i="34"/>
  <c r="SJA8" i="34"/>
  <c r="SIZ8" i="34"/>
  <c r="SIY8" i="34"/>
  <c r="SIX8" i="34"/>
  <c r="SIW8" i="34"/>
  <c r="SIV8" i="34"/>
  <c r="SIU8" i="34"/>
  <c r="SIT8" i="34"/>
  <c r="SIS8" i="34"/>
  <c r="SIR8" i="34"/>
  <c r="SIQ8" i="34"/>
  <c r="SIP8" i="34"/>
  <c r="SIO8" i="34"/>
  <c r="SIN8" i="34"/>
  <c r="SIM8" i="34"/>
  <c r="SIL8" i="34"/>
  <c r="SIK8" i="34"/>
  <c r="SIJ8" i="34"/>
  <c r="SII8" i="34"/>
  <c r="SIH8" i="34"/>
  <c r="SIG8" i="34"/>
  <c r="SIF8" i="34"/>
  <c r="SIE8" i="34"/>
  <c r="SID8" i="34"/>
  <c r="SIC8" i="34"/>
  <c r="SIB8" i="34"/>
  <c r="SIA8" i="34"/>
  <c r="SHZ8" i="34"/>
  <c r="SHY8" i="34"/>
  <c r="SHX8" i="34"/>
  <c r="SHW8" i="34"/>
  <c r="SHV8" i="34"/>
  <c r="SHU8" i="34"/>
  <c r="SHT8" i="34"/>
  <c r="SHS8" i="34"/>
  <c r="SHR8" i="34"/>
  <c r="SHQ8" i="34"/>
  <c r="SHP8" i="34"/>
  <c r="SHO8" i="34"/>
  <c r="SHN8" i="34"/>
  <c r="SHM8" i="34"/>
  <c r="SHL8" i="34"/>
  <c r="SHK8" i="34"/>
  <c r="SHJ8" i="34"/>
  <c r="SHI8" i="34"/>
  <c r="SHH8" i="34"/>
  <c r="SHG8" i="34"/>
  <c r="SHF8" i="34"/>
  <c r="SHE8" i="34"/>
  <c r="SHD8" i="34"/>
  <c r="SHC8" i="34"/>
  <c r="SHB8" i="34"/>
  <c r="SHA8" i="34"/>
  <c r="SGZ8" i="34"/>
  <c r="SGY8" i="34"/>
  <c r="SGX8" i="34"/>
  <c r="SGW8" i="34"/>
  <c r="SGV8" i="34"/>
  <c r="SGU8" i="34"/>
  <c r="SGT8" i="34"/>
  <c r="SGS8" i="34"/>
  <c r="SGR8" i="34"/>
  <c r="SGQ8" i="34"/>
  <c r="SGP8" i="34"/>
  <c r="SGO8" i="34"/>
  <c r="SGN8" i="34"/>
  <c r="SGM8" i="34"/>
  <c r="SGL8" i="34"/>
  <c r="SGK8" i="34"/>
  <c r="SGJ8" i="34"/>
  <c r="SGI8" i="34"/>
  <c r="SGH8" i="34"/>
  <c r="SGG8" i="34"/>
  <c r="SGF8" i="34"/>
  <c r="SGE8" i="34"/>
  <c r="SGD8" i="34"/>
  <c r="SGC8" i="34"/>
  <c r="SGB8" i="34"/>
  <c r="SGA8" i="34"/>
  <c r="SFZ8" i="34"/>
  <c r="SFY8" i="34"/>
  <c r="SFX8" i="34"/>
  <c r="SFW8" i="34"/>
  <c r="SFV8" i="34"/>
  <c r="SFU8" i="34"/>
  <c r="SFT8" i="34"/>
  <c r="SFS8" i="34"/>
  <c r="SFR8" i="34"/>
  <c r="SFQ8" i="34"/>
  <c r="SFP8" i="34"/>
  <c r="SFO8" i="34"/>
  <c r="SFN8" i="34"/>
  <c r="SFM8" i="34"/>
  <c r="SFL8" i="34"/>
  <c r="SFK8" i="34"/>
  <c r="SFJ8" i="34"/>
  <c r="SFI8" i="34"/>
  <c r="SFH8" i="34"/>
  <c r="SFG8" i="34"/>
  <c r="SFF8" i="34"/>
  <c r="SFE8" i="34"/>
  <c r="SFD8" i="34"/>
  <c r="SFC8" i="34"/>
  <c r="SFB8" i="34"/>
  <c r="SFA8" i="34"/>
  <c r="SEZ8" i="34"/>
  <c r="SEY8" i="34"/>
  <c r="SEX8" i="34"/>
  <c r="SEW8" i="34"/>
  <c r="SEV8" i="34"/>
  <c r="SEU8" i="34"/>
  <c r="SET8" i="34"/>
  <c r="SES8" i="34"/>
  <c r="SER8" i="34"/>
  <c r="SEQ8" i="34"/>
  <c r="SEP8" i="34"/>
  <c r="SEO8" i="34"/>
  <c r="SEN8" i="34"/>
  <c r="SEM8" i="34"/>
  <c r="SEL8" i="34"/>
  <c r="SEK8" i="34"/>
  <c r="SEJ8" i="34"/>
  <c r="SEI8" i="34"/>
  <c r="SEH8" i="34"/>
  <c r="SEG8" i="34"/>
  <c r="SEF8" i="34"/>
  <c r="SEE8" i="34"/>
  <c r="SED8" i="34"/>
  <c r="SEC8" i="34"/>
  <c r="SEB8" i="34"/>
  <c r="SEA8" i="34"/>
  <c r="SDZ8" i="34"/>
  <c r="SDY8" i="34"/>
  <c r="SDX8" i="34"/>
  <c r="SDW8" i="34"/>
  <c r="SDV8" i="34"/>
  <c r="SDU8" i="34"/>
  <c r="SDT8" i="34"/>
  <c r="SDS8" i="34"/>
  <c r="SDR8" i="34"/>
  <c r="SDQ8" i="34"/>
  <c r="SDP8" i="34"/>
  <c r="SDO8" i="34"/>
  <c r="SDN8" i="34"/>
  <c r="SDM8" i="34"/>
  <c r="SDL8" i="34"/>
  <c r="SDK8" i="34"/>
  <c r="SDJ8" i="34"/>
  <c r="SDI8" i="34"/>
  <c r="SDH8" i="34"/>
  <c r="SDG8" i="34"/>
  <c r="SDF8" i="34"/>
  <c r="SDE8" i="34"/>
  <c r="SDD8" i="34"/>
  <c r="SDC8" i="34"/>
  <c r="SDB8" i="34"/>
  <c r="SDA8" i="34"/>
  <c r="SCZ8" i="34"/>
  <c r="SCY8" i="34"/>
  <c r="SCX8" i="34"/>
  <c r="SCW8" i="34"/>
  <c r="SCV8" i="34"/>
  <c r="SCU8" i="34"/>
  <c r="SCT8" i="34"/>
  <c r="SCS8" i="34"/>
  <c r="SCR8" i="34"/>
  <c r="SCQ8" i="34"/>
  <c r="SCP8" i="34"/>
  <c r="SCO8" i="34"/>
  <c r="SCN8" i="34"/>
  <c r="SCM8" i="34"/>
  <c r="SCL8" i="34"/>
  <c r="SCK8" i="34"/>
  <c r="SCJ8" i="34"/>
  <c r="SCI8" i="34"/>
  <c r="SCH8" i="34"/>
  <c r="SCG8" i="34"/>
  <c r="SCF8" i="34"/>
  <c r="SCE8" i="34"/>
  <c r="SCD8" i="34"/>
  <c r="SCC8" i="34"/>
  <c r="SCB8" i="34"/>
  <c r="SCA8" i="34"/>
  <c r="SBZ8" i="34"/>
  <c r="SBY8" i="34"/>
  <c r="SBX8" i="34"/>
  <c r="SBW8" i="34"/>
  <c r="SBV8" i="34"/>
  <c r="SBU8" i="34"/>
  <c r="SBT8" i="34"/>
  <c r="SBS8" i="34"/>
  <c r="SBR8" i="34"/>
  <c r="SBQ8" i="34"/>
  <c r="SBP8" i="34"/>
  <c r="SBO8" i="34"/>
  <c r="SBN8" i="34"/>
  <c r="SBM8" i="34"/>
  <c r="SBL8" i="34"/>
  <c r="SBK8" i="34"/>
  <c r="SBJ8" i="34"/>
  <c r="SBI8" i="34"/>
  <c r="SBH8" i="34"/>
  <c r="SBG8" i="34"/>
  <c r="SBF8" i="34"/>
  <c r="SBE8" i="34"/>
  <c r="SBD8" i="34"/>
  <c r="SBC8" i="34"/>
  <c r="SBB8" i="34"/>
  <c r="SBA8" i="34"/>
  <c r="SAZ8" i="34"/>
  <c r="SAY8" i="34"/>
  <c r="SAX8" i="34"/>
  <c r="SAW8" i="34"/>
  <c r="SAV8" i="34"/>
  <c r="SAU8" i="34"/>
  <c r="SAT8" i="34"/>
  <c r="SAS8" i="34"/>
  <c r="SAR8" i="34"/>
  <c r="SAQ8" i="34"/>
  <c r="SAP8" i="34"/>
  <c r="SAO8" i="34"/>
  <c r="SAN8" i="34"/>
  <c r="SAM8" i="34"/>
  <c r="SAL8" i="34"/>
  <c r="SAK8" i="34"/>
  <c r="SAJ8" i="34"/>
  <c r="SAI8" i="34"/>
  <c r="SAH8" i="34"/>
  <c r="SAG8" i="34"/>
  <c r="SAF8" i="34"/>
  <c r="SAE8" i="34"/>
  <c r="SAD8" i="34"/>
  <c r="SAC8" i="34"/>
  <c r="SAB8" i="34"/>
  <c r="SAA8" i="34"/>
  <c r="RZZ8" i="34"/>
  <c r="RZY8" i="34"/>
  <c r="RZX8" i="34"/>
  <c r="RZW8" i="34"/>
  <c r="RZV8" i="34"/>
  <c r="RZU8" i="34"/>
  <c r="RZT8" i="34"/>
  <c r="RZS8" i="34"/>
  <c r="RZR8" i="34"/>
  <c r="RZQ8" i="34"/>
  <c r="RZP8" i="34"/>
  <c r="RZO8" i="34"/>
  <c r="RZN8" i="34"/>
  <c r="RZM8" i="34"/>
  <c r="RZL8" i="34"/>
  <c r="RZK8" i="34"/>
  <c r="RZJ8" i="34"/>
  <c r="RZI8" i="34"/>
  <c r="RZH8" i="34"/>
  <c r="RZG8" i="34"/>
  <c r="RZF8" i="34"/>
  <c r="RZE8" i="34"/>
  <c r="RZD8" i="34"/>
  <c r="RZC8" i="34"/>
  <c r="RZB8" i="34"/>
  <c r="RZA8" i="34"/>
  <c r="RYZ8" i="34"/>
  <c r="RYY8" i="34"/>
  <c r="RYX8" i="34"/>
  <c r="RYW8" i="34"/>
  <c r="RYV8" i="34"/>
  <c r="RYU8" i="34"/>
  <c r="RYT8" i="34"/>
  <c r="RYS8" i="34"/>
  <c r="RYR8" i="34"/>
  <c r="RYQ8" i="34"/>
  <c r="RYP8" i="34"/>
  <c r="RYO8" i="34"/>
  <c r="RYN8" i="34"/>
  <c r="RYM8" i="34"/>
  <c r="RYL8" i="34"/>
  <c r="RYK8" i="34"/>
  <c r="RYJ8" i="34"/>
  <c r="RYI8" i="34"/>
  <c r="RYH8" i="34"/>
  <c r="RYG8" i="34"/>
  <c r="RYF8" i="34"/>
  <c r="RYE8" i="34"/>
  <c r="RYD8" i="34"/>
  <c r="RYC8" i="34"/>
  <c r="RYB8" i="34"/>
  <c r="RYA8" i="34"/>
  <c r="RXZ8" i="34"/>
  <c r="RXY8" i="34"/>
  <c r="RXX8" i="34"/>
  <c r="RXW8" i="34"/>
  <c r="RXV8" i="34"/>
  <c r="RXU8" i="34"/>
  <c r="RXT8" i="34"/>
  <c r="RXS8" i="34"/>
  <c r="RXR8" i="34"/>
  <c r="RXQ8" i="34"/>
  <c r="RXP8" i="34"/>
  <c r="RXO8" i="34"/>
  <c r="RXN8" i="34"/>
  <c r="RXM8" i="34"/>
  <c r="RXL8" i="34"/>
  <c r="RXK8" i="34"/>
  <c r="RXJ8" i="34"/>
  <c r="RXI8" i="34"/>
  <c r="RXH8" i="34"/>
  <c r="RXG8" i="34"/>
  <c r="RXF8" i="34"/>
  <c r="RXE8" i="34"/>
  <c r="RXD8" i="34"/>
  <c r="RXC8" i="34"/>
  <c r="RXB8" i="34"/>
  <c r="RXA8" i="34"/>
  <c r="RWZ8" i="34"/>
  <c r="RWY8" i="34"/>
  <c r="RWX8" i="34"/>
  <c r="RWW8" i="34"/>
  <c r="RWV8" i="34"/>
  <c r="RWU8" i="34"/>
  <c r="RWT8" i="34"/>
  <c r="RWS8" i="34"/>
  <c r="RWR8" i="34"/>
  <c r="RWQ8" i="34"/>
  <c r="RWP8" i="34"/>
  <c r="RWO8" i="34"/>
  <c r="RWN8" i="34"/>
  <c r="RWM8" i="34"/>
  <c r="RWL8" i="34"/>
  <c r="RWK8" i="34"/>
  <c r="RWJ8" i="34"/>
  <c r="RWI8" i="34"/>
  <c r="RWH8" i="34"/>
  <c r="RWG8" i="34"/>
  <c r="RWF8" i="34"/>
  <c r="RWE8" i="34"/>
  <c r="RWD8" i="34"/>
  <c r="RWC8" i="34"/>
  <c r="RWB8" i="34"/>
  <c r="RWA8" i="34"/>
  <c r="RVZ8" i="34"/>
  <c r="RVY8" i="34"/>
  <c r="RVX8" i="34"/>
  <c r="RVW8" i="34"/>
  <c r="RVV8" i="34"/>
  <c r="RVU8" i="34"/>
  <c r="RVT8" i="34"/>
  <c r="RVS8" i="34"/>
  <c r="RVR8" i="34"/>
  <c r="RVQ8" i="34"/>
  <c r="RVP8" i="34"/>
  <c r="RVO8" i="34"/>
  <c r="RVN8" i="34"/>
  <c r="RVM8" i="34"/>
  <c r="RVL8" i="34"/>
  <c r="RVK8" i="34"/>
  <c r="RVJ8" i="34"/>
  <c r="RVI8" i="34"/>
  <c r="RVH8" i="34"/>
  <c r="RVG8" i="34"/>
  <c r="RVF8" i="34"/>
  <c r="RVE8" i="34"/>
  <c r="RVD8" i="34"/>
  <c r="RVC8" i="34"/>
  <c r="RVB8" i="34"/>
  <c r="RVA8" i="34"/>
  <c r="RUZ8" i="34"/>
  <c r="RUY8" i="34"/>
  <c r="RUX8" i="34"/>
  <c r="RUW8" i="34"/>
  <c r="RUV8" i="34"/>
  <c r="RUU8" i="34"/>
  <c r="RUT8" i="34"/>
  <c r="RUS8" i="34"/>
  <c r="RUR8" i="34"/>
  <c r="RUQ8" i="34"/>
  <c r="RUP8" i="34"/>
  <c r="RUO8" i="34"/>
  <c r="RUN8" i="34"/>
  <c r="RUM8" i="34"/>
  <c r="RUL8" i="34"/>
  <c r="RUK8" i="34"/>
  <c r="RUJ8" i="34"/>
  <c r="RUI8" i="34"/>
  <c r="RUH8" i="34"/>
  <c r="RUG8" i="34"/>
  <c r="RUF8" i="34"/>
  <c r="RUE8" i="34"/>
  <c r="RUD8" i="34"/>
  <c r="RUC8" i="34"/>
  <c r="RUB8" i="34"/>
  <c r="RUA8" i="34"/>
  <c r="RTZ8" i="34"/>
  <c r="RTY8" i="34"/>
  <c r="RTX8" i="34"/>
  <c r="RTW8" i="34"/>
  <c r="RTV8" i="34"/>
  <c r="RTU8" i="34"/>
  <c r="RTT8" i="34"/>
  <c r="RTS8" i="34"/>
  <c r="RTR8" i="34"/>
  <c r="RTQ8" i="34"/>
  <c r="RTP8" i="34"/>
  <c r="RTO8" i="34"/>
  <c r="RTN8" i="34"/>
  <c r="RTM8" i="34"/>
  <c r="RTL8" i="34"/>
  <c r="RTK8" i="34"/>
  <c r="RTJ8" i="34"/>
  <c r="RTI8" i="34"/>
  <c r="RTH8" i="34"/>
  <c r="RTG8" i="34"/>
  <c r="RTF8" i="34"/>
  <c r="RTE8" i="34"/>
  <c r="RTD8" i="34"/>
  <c r="RTC8" i="34"/>
  <c r="RTB8" i="34"/>
  <c r="RTA8" i="34"/>
  <c r="RSZ8" i="34"/>
  <c r="RSY8" i="34"/>
  <c r="RSX8" i="34"/>
  <c r="RSW8" i="34"/>
  <c r="RSV8" i="34"/>
  <c r="RSU8" i="34"/>
  <c r="RST8" i="34"/>
  <c r="RSS8" i="34"/>
  <c r="RSR8" i="34"/>
  <c r="RSQ8" i="34"/>
  <c r="RSP8" i="34"/>
  <c r="RSO8" i="34"/>
  <c r="RSN8" i="34"/>
  <c r="RSM8" i="34"/>
  <c r="RSL8" i="34"/>
  <c r="RSK8" i="34"/>
  <c r="RSJ8" i="34"/>
  <c r="RSI8" i="34"/>
  <c r="RSH8" i="34"/>
  <c r="RSG8" i="34"/>
  <c r="RSF8" i="34"/>
  <c r="RSE8" i="34"/>
  <c r="RSD8" i="34"/>
  <c r="RSC8" i="34"/>
  <c r="RSB8" i="34"/>
  <c r="RSA8" i="34"/>
  <c r="RRZ8" i="34"/>
  <c r="RRY8" i="34"/>
  <c r="RRX8" i="34"/>
  <c r="RRW8" i="34"/>
  <c r="RRV8" i="34"/>
  <c r="RRU8" i="34"/>
  <c r="RRT8" i="34"/>
  <c r="RRS8" i="34"/>
  <c r="RRR8" i="34"/>
  <c r="RRQ8" i="34"/>
  <c r="RRP8" i="34"/>
  <c r="RRO8" i="34"/>
  <c r="RRN8" i="34"/>
  <c r="RRM8" i="34"/>
  <c r="RRL8" i="34"/>
  <c r="RRK8" i="34"/>
  <c r="RRJ8" i="34"/>
  <c r="RRI8" i="34"/>
  <c r="RRH8" i="34"/>
  <c r="RRG8" i="34"/>
  <c r="RRF8" i="34"/>
  <c r="RRE8" i="34"/>
  <c r="RRD8" i="34"/>
  <c r="RRC8" i="34"/>
  <c r="RRB8" i="34"/>
  <c r="RRA8" i="34"/>
  <c r="RQZ8" i="34"/>
  <c r="RQY8" i="34"/>
  <c r="RQX8" i="34"/>
  <c r="RQW8" i="34"/>
  <c r="RQV8" i="34"/>
  <c r="RQU8" i="34"/>
  <c r="RQT8" i="34"/>
  <c r="RQS8" i="34"/>
  <c r="RQR8" i="34"/>
  <c r="RQQ8" i="34"/>
  <c r="RQP8" i="34"/>
  <c r="RQO8" i="34"/>
  <c r="RQN8" i="34"/>
  <c r="RQM8" i="34"/>
  <c r="RQL8" i="34"/>
  <c r="RQK8" i="34"/>
  <c r="RQJ8" i="34"/>
  <c r="RQI8" i="34"/>
  <c r="RQH8" i="34"/>
  <c r="RQG8" i="34"/>
  <c r="RQF8" i="34"/>
  <c r="RQE8" i="34"/>
  <c r="RQD8" i="34"/>
  <c r="RQC8" i="34"/>
  <c r="RQB8" i="34"/>
  <c r="RQA8" i="34"/>
  <c r="RPZ8" i="34"/>
  <c r="RPY8" i="34"/>
  <c r="RPX8" i="34"/>
  <c r="RPW8" i="34"/>
  <c r="RPV8" i="34"/>
  <c r="RPU8" i="34"/>
  <c r="RPT8" i="34"/>
  <c r="RPS8" i="34"/>
  <c r="RPR8" i="34"/>
  <c r="RPQ8" i="34"/>
  <c r="RPP8" i="34"/>
  <c r="RPO8" i="34"/>
  <c r="RPN8" i="34"/>
  <c r="RPM8" i="34"/>
  <c r="RPL8" i="34"/>
  <c r="RPK8" i="34"/>
  <c r="RPJ8" i="34"/>
  <c r="RPI8" i="34"/>
  <c r="RPH8" i="34"/>
  <c r="RPG8" i="34"/>
  <c r="RPF8" i="34"/>
  <c r="RPE8" i="34"/>
  <c r="RPD8" i="34"/>
  <c r="RPC8" i="34"/>
  <c r="RPB8" i="34"/>
  <c r="RPA8" i="34"/>
  <c r="ROZ8" i="34"/>
  <c r="ROY8" i="34"/>
  <c r="ROX8" i="34"/>
  <c r="ROW8" i="34"/>
  <c r="ROV8" i="34"/>
  <c r="ROU8" i="34"/>
  <c r="ROT8" i="34"/>
  <c r="ROS8" i="34"/>
  <c r="ROR8" i="34"/>
  <c r="ROQ8" i="34"/>
  <c r="ROP8" i="34"/>
  <c r="ROO8" i="34"/>
  <c r="RON8" i="34"/>
  <c r="ROM8" i="34"/>
  <c r="ROL8" i="34"/>
  <c r="ROK8" i="34"/>
  <c r="ROJ8" i="34"/>
  <c r="ROI8" i="34"/>
  <c r="ROH8" i="34"/>
  <c r="ROG8" i="34"/>
  <c r="ROF8" i="34"/>
  <c r="ROE8" i="34"/>
  <c r="ROD8" i="34"/>
  <c r="ROC8" i="34"/>
  <c r="ROB8" i="34"/>
  <c r="ROA8" i="34"/>
  <c r="RNZ8" i="34"/>
  <c r="RNY8" i="34"/>
  <c r="RNX8" i="34"/>
  <c r="RNW8" i="34"/>
  <c r="RNV8" i="34"/>
  <c r="RNU8" i="34"/>
  <c r="RNT8" i="34"/>
  <c r="RNS8" i="34"/>
  <c r="RNR8" i="34"/>
  <c r="RNQ8" i="34"/>
  <c r="RNP8" i="34"/>
  <c r="RNO8" i="34"/>
  <c r="RNN8" i="34"/>
  <c r="RNM8" i="34"/>
  <c r="RNL8" i="34"/>
  <c r="RNK8" i="34"/>
  <c r="RNJ8" i="34"/>
  <c r="RNI8" i="34"/>
  <c r="RNH8" i="34"/>
  <c r="RNG8" i="34"/>
  <c r="RNF8" i="34"/>
  <c r="RNE8" i="34"/>
  <c r="RND8" i="34"/>
  <c r="RNC8" i="34"/>
  <c r="RNB8" i="34"/>
  <c r="RNA8" i="34"/>
  <c r="RMZ8" i="34"/>
  <c r="RMY8" i="34"/>
  <c r="RMX8" i="34"/>
  <c r="RMW8" i="34"/>
  <c r="RMV8" i="34"/>
  <c r="RMU8" i="34"/>
  <c r="RMT8" i="34"/>
  <c r="RMS8" i="34"/>
  <c r="RMR8" i="34"/>
  <c r="RMQ8" i="34"/>
  <c r="RMP8" i="34"/>
  <c r="RMO8" i="34"/>
  <c r="RMN8" i="34"/>
  <c r="RMM8" i="34"/>
  <c r="RML8" i="34"/>
  <c r="RMK8" i="34"/>
  <c r="RMJ8" i="34"/>
  <c r="RMI8" i="34"/>
  <c r="RMH8" i="34"/>
  <c r="RMG8" i="34"/>
  <c r="RMF8" i="34"/>
  <c r="RME8" i="34"/>
  <c r="RMD8" i="34"/>
  <c r="RMC8" i="34"/>
  <c r="RMB8" i="34"/>
  <c r="RMA8" i="34"/>
  <c r="RLZ8" i="34"/>
  <c r="RLY8" i="34"/>
  <c r="RLX8" i="34"/>
  <c r="RLW8" i="34"/>
  <c r="RLV8" i="34"/>
  <c r="RLU8" i="34"/>
  <c r="RLT8" i="34"/>
  <c r="RLS8" i="34"/>
  <c r="RLR8" i="34"/>
  <c r="RLQ8" i="34"/>
  <c r="RLP8" i="34"/>
  <c r="RLO8" i="34"/>
  <c r="RLN8" i="34"/>
  <c r="RLM8" i="34"/>
  <c r="RLL8" i="34"/>
  <c r="RLK8" i="34"/>
  <c r="RLJ8" i="34"/>
  <c r="RLI8" i="34"/>
  <c r="RLH8" i="34"/>
  <c r="RLG8" i="34"/>
  <c r="RLF8" i="34"/>
  <c r="RLE8" i="34"/>
  <c r="RLD8" i="34"/>
  <c r="RLC8" i="34"/>
  <c r="RLB8" i="34"/>
  <c r="RLA8" i="34"/>
  <c r="RKZ8" i="34"/>
  <c r="RKY8" i="34"/>
  <c r="RKX8" i="34"/>
  <c r="RKW8" i="34"/>
  <c r="RKV8" i="34"/>
  <c r="RKU8" i="34"/>
  <c r="RKT8" i="34"/>
  <c r="RKS8" i="34"/>
  <c r="RKR8" i="34"/>
  <c r="RKQ8" i="34"/>
  <c r="RKP8" i="34"/>
  <c r="RKO8" i="34"/>
  <c r="RKN8" i="34"/>
  <c r="RKM8" i="34"/>
  <c r="RKL8" i="34"/>
  <c r="RKK8" i="34"/>
  <c r="RKJ8" i="34"/>
  <c r="RKI8" i="34"/>
  <c r="RKH8" i="34"/>
  <c r="RKG8" i="34"/>
  <c r="RKF8" i="34"/>
  <c r="RKE8" i="34"/>
  <c r="RKD8" i="34"/>
  <c r="RKC8" i="34"/>
  <c r="RKB8" i="34"/>
  <c r="RKA8" i="34"/>
  <c r="RJZ8" i="34"/>
  <c r="RJY8" i="34"/>
  <c r="RJX8" i="34"/>
  <c r="RJW8" i="34"/>
  <c r="RJV8" i="34"/>
  <c r="RJU8" i="34"/>
  <c r="RJT8" i="34"/>
  <c r="RJS8" i="34"/>
  <c r="RJR8" i="34"/>
  <c r="RJQ8" i="34"/>
  <c r="RJP8" i="34"/>
  <c r="RJO8" i="34"/>
  <c r="RJN8" i="34"/>
  <c r="RJM8" i="34"/>
  <c r="RJL8" i="34"/>
  <c r="RJK8" i="34"/>
  <c r="RJJ8" i="34"/>
  <c r="RJI8" i="34"/>
  <c r="RJH8" i="34"/>
  <c r="RJG8" i="34"/>
  <c r="RJF8" i="34"/>
  <c r="RJE8" i="34"/>
  <c r="RJD8" i="34"/>
  <c r="RJC8" i="34"/>
  <c r="RJB8" i="34"/>
  <c r="RJA8" i="34"/>
  <c r="RIZ8" i="34"/>
  <c r="RIY8" i="34"/>
  <c r="RIX8" i="34"/>
  <c r="RIW8" i="34"/>
  <c r="RIV8" i="34"/>
  <c r="RIU8" i="34"/>
  <c r="RIT8" i="34"/>
  <c r="RIS8" i="34"/>
  <c r="RIR8" i="34"/>
  <c r="RIQ8" i="34"/>
  <c r="RIP8" i="34"/>
  <c r="RIO8" i="34"/>
  <c r="RIN8" i="34"/>
  <c r="RIM8" i="34"/>
  <c r="RIL8" i="34"/>
  <c r="RIK8" i="34"/>
  <c r="RIJ8" i="34"/>
  <c r="RII8" i="34"/>
  <c r="RIH8" i="34"/>
  <c r="RIG8" i="34"/>
  <c r="RIF8" i="34"/>
  <c r="RIE8" i="34"/>
  <c r="RID8" i="34"/>
  <c r="RIC8" i="34"/>
  <c r="RIB8" i="34"/>
  <c r="RIA8" i="34"/>
  <c r="RHZ8" i="34"/>
  <c r="RHY8" i="34"/>
  <c r="RHX8" i="34"/>
  <c r="RHW8" i="34"/>
  <c r="RHV8" i="34"/>
  <c r="RHU8" i="34"/>
  <c r="RHT8" i="34"/>
  <c r="RHS8" i="34"/>
  <c r="RHR8" i="34"/>
  <c r="RHQ8" i="34"/>
  <c r="RHP8" i="34"/>
  <c r="RHO8" i="34"/>
  <c r="RHN8" i="34"/>
  <c r="RHM8" i="34"/>
  <c r="RHL8" i="34"/>
  <c r="RHK8" i="34"/>
  <c r="RHJ8" i="34"/>
  <c r="RHI8" i="34"/>
  <c r="RHH8" i="34"/>
  <c r="RHG8" i="34"/>
  <c r="RHF8" i="34"/>
  <c r="RHE8" i="34"/>
  <c r="RHD8" i="34"/>
  <c r="RHC8" i="34"/>
  <c r="RHB8" i="34"/>
  <c r="RHA8" i="34"/>
  <c r="RGZ8" i="34"/>
  <c r="RGY8" i="34"/>
  <c r="RGX8" i="34"/>
  <c r="RGW8" i="34"/>
  <c r="RGV8" i="34"/>
  <c r="RGU8" i="34"/>
  <c r="RGT8" i="34"/>
  <c r="RGS8" i="34"/>
  <c r="RGR8" i="34"/>
  <c r="RGQ8" i="34"/>
  <c r="RGP8" i="34"/>
  <c r="RGO8" i="34"/>
  <c r="RGN8" i="34"/>
  <c r="RGM8" i="34"/>
  <c r="RGL8" i="34"/>
  <c r="RGK8" i="34"/>
  <c r="RGJ8" i="34"/>
  <c r="RGI8" i="34"/>
  <c r="RGH8" i="34"/>
  <c r="RGG8" i="34"/>
  <c r="RGF8" i="34"/>
  <c r="RGE8" i="34"/>
  <c r="RGD8" i="34"/>
  <c r="RGC8" i="34"/>
  <c r="RGB8" i="34"/>
  <c r="RGA8" i="34"/>
  <c r="RFZ8" i="34"/>
  <c r="RFY8" i="34"/>
  <c r="RFX8" i="34"/>
  <c r="RFW8" i="34"/>
  <c r="RFV8" i="34"/>
  <c r="RFU8" i="34"/>
  <c r="RFT8" i="34"/>
  <c r="RFS8" i="34"/>
  <c r="RFR8" i="34"/>
  <c r="RFQ8" i="34"/>
  <c r="RFP8" i="34"/>
  <c r="RFO8" i="34"/>
  <c r="RFN8" i="34"/>
  <c r="RFM8" i="34"/>
  <c r="RFL8" i="34"/>
  <c r="RFK8" i="34"/>
  <c r="RFJ8" i="34"/>
  <c r="RFI8" i="34"/>
  <c r="RFH8" i="34"/>
  <c r="RFG8" i="34"/>
  <c r="RFF8" i="34"/>
  <c r="RFE8" i="34"/>
  <c r="RFD8" i="34"/>
  <c r="RFC8" i="34"/>
  <c r="RFB8" i="34"/>
  <c r="RFA8" i="34"/>
  <c r="REZ8" i="34"/>
  <c r="REY8" i="34"/>
  <c r="REX8" i="34"/>
  <c r="REW8" i="34"/>
  <c r="REV8" i="34"/>
  <c r="REU8" i="34"/>
  <c r="RET8" i="34"/>
  <c r="RES8" i="34"/>
  <c r="RER8" i="34"/>
  <c r="REQ8" i="34"/>
  <c r="REP8" i="34"/>
  <c r="REO8" i="34"/>
  <c r="REN8" i="34"/>
  <c r="REM8" i="34"/>
  <c r="REL8" i="34"/>
  <c r="REK8" i="34"/>
  <c r="REJ8" i="34"/>
  <c r="REI8" i="34"/>
  <c r="REH8" i="34"/>
  <c r="REG8" i="34"/>
  <c r="REF8" i="34"/>
  <c r="REE8" i="34"/>
  <c r="RED8" i="34"/>
  <c r="REC8" i="34"/>
  <c r="REB8" i="34"/>
  <c r="REA8" i="34"/>
  <c r="RDZ8" i="34"/>
  <c r="RDY8" i="34"/>
  <c r="RDX8" i="34"/>
  <c r="RDW8" i="34"/>
  <c r="RDV8" i="34"/>
  <c r="RDU8" i="34"/>
  <c r="RDT8" i="34"/>
  <c r="RDS8" i="34"/>
  <c r="RDR8" i="34"/>
  <c r="RDQ8" i="34"/>
  <c r="RDP8" i="34"/>
  <c r="RDO8" i="34"/>
  <c r="RDN8" i="34"/>
  <c r="RDM8" i="34"/>
  <c r="RDL8" i="34"/>
  <c r="RDK8" i="34"/>
  <c r="RDJ8" i="34"/>
  <c r="RDI8" i="34"/>
  <c r="RDH8" i="34"/>
  <c r="RDG8" i="34"/>
  <c r="RDF8" i="34"/>
  <c r="RDE8" i="34"/>
  <c r="RDD8" i="34"/>
  <c r="RDC8" i="34"/>
  <c r="RDB8" i="34"/>
  <c r="RDA8" i="34"/>
  <c r="RCZ8" i="34"/>
  <c r="RCY8" i="34"/>
  <c r="RCX8" i="34"/>
  <c r="RCW8" i="34"/>
  <c r="RCV8" i="34"/>
  <c r="RCU8" i="34"/>
  <c r="RCT8" i="34"/>
  <c r="RCS8" i="34"/>
  <c r="RCR8" i="34"/>
  <c r="RCQ8" i="34"/>
  <c r="RCP8" i="34"/>
  <c r="RCO8" i="34"/>
  <c r="RCN8" i="34"/>
  <c r="RCM8" i="34"/>
  <c r="RCL8" i="34"/>
  <c r="RCK8" i="34"/>
  <c r="RCJ8" i="34"/>
  <c r="RCI8" i="34"/>
  <c r="RCH8" i="34"/>
  <c r="RCG8" i="34"/>
  <c r="RCF8" i="34"/>
  <c r="RCE8" i="34"/>
  <c r="RCD8" i="34"/>
  <c r="RCC8" i="34"/>
  <c r="RCB8" i="34"/>
  <c r="RCA8" i="34"/>
  <c r="RBZ8" i="34"/>
  <c r="RBY8" i="34"/>
  <c r="RBX8" i="34"/>
  <c r="RBW8" i="34"/>
  <c r="RBV8" i="34"/>
  <c r="RBU8" i="34"/>
  <c r="RBT8" i="34"/>
  <c r="RBS8" i="34"/>
  <c r="RBR8" i="34"/>
  <c r="RBQ8" i="34"/>
  <c r="RBP8" i="34"/>
  <c r="RBO8" i="34"/>
  <c r="RBN8" i="34"/>
  <c r="RBM8" i="34"/>
  <c r="RBL8" i="34"/>
  <c r="RBK8" i="34"/>
  <c r="RBJ8" i="34"/>
  <c r="RBI8" i="34"/>
  <c r="RBH8" i="34"/>
  <c r="RBG8" i="34"/>
  <c r="RBF8" i="34"/>
  <c r="RBE8" i="34"/>
  <c r="RBD8" i="34"/>
  <c r="RBC8" i="34"/>
  <c r="RBB8" i="34"/>
  <c r="RBA8" i="34"/>
  <c r="RAZ8" i="34"/>
  <c r="RAY8" i="34"/>
  <c r="RAX8" i="34"/>
  <c r="RAW8" i="34"/>
  <c r="RAV8" i="34"/>
  <c r="RAU8" i="34"/>
  <c r="RAT8" i="34"/>
  <c r="RAS8" i="34"/>
  <c r="RAR8" i="34"/>
  <c r="RAQ8" i="34"/>
  <c r="RAP8" i="34"/>
  <c r="RAO8" i="34"/>
  <c r="RAN8" i="34"/>
  <c r="RAM8" i="34"/>
  <c r="RAL8" i="34"/>
  <c r="RAK8" i="34"/>
  <c r="RAJ8" i="34"/>
  <c r="RAI8" i="34"/>
  <c r="RAH8" i="34"/>
  <c r="RAG8" i="34"/>
  <c r="RAF8" i="34"/>
  <c r="RAE8" i="34"/>
  <c r="RAD8" i="34"/>
  <c r="RAC8" i="34"/>
  <c r="RAB8" i="34"/>
  <c r="RAA8" i="34"/>
  <c r="QZZ8" i="34"/>
  <c r="QZY8" i="34"/>
  <c r="QZX8" i="34"/>
  <c r="QZW8" i="34"/>
  <c r="QZV8" i="34"/>
  <c r="QZU8" i="34"/>
  <c r="QZT8" i="34"/>
  <c r="QZS8" i="34"/>
  <c r="QZR8" i="34"/>
  <c r="QZQ8" i="34"/>
  <c r="QZP8" i="34"/>
  <c r="QZO8" i="34"/>
  <c r="QZN8" i="34"/>
  <c r="QZM8" i="34"/>
  <c r="QZL8" i="34"/>
  <c r="QZK8" i="34"/>
  <c r="QZJ8" i="34"/>
  <c r="QZI8" i="34"/>
  <c r="QZH8" i="34"/>
  <c r="QZG8" i="34"/>
  <c r="QZF8" i="34"/>
  <c r="QZE8" i="34"/>
  <c r="QZD8" i="34"/>
  <c r="QZC8" i="34"/>
  <c r="QZB8" i="34"/>
  <c r="QZA8" i="34"/>
  <c r="QYZ8" i="34"/>
  <c r="QYY8" i="34"/>
  <c r="QYX8" i="34"/>
  <c r="QYW8" i="34"/>
  <c r="QYV8" i="34"/>
  <c r="QYU8" i="34"/>
  <c r="QYT8" i="34"/>
  <c r="QYS8" i="34"/>
  <c r="QYR8" i="34"/>
  <c r="QYQ8" i="34"/>
  <c r="QYP8" i="34"/>
  <c r="QYO8" i="34"/>
  <c r="QYN8" i="34"/>
  <c r="QYM8" i="34"/>
  <c r="QYL8" i="34"/>
  <c r="QYK8" i="34"/>
  <c r="QYJ8" i="34"/>
  <c r="QYI8" i="34"/>
  <c r="QYH8" i="34"/>
  <c r="QYG8" i="34"/>
  <c r="QYF8" i="34"/>
  <c r="QYE8" i="34"/>
  <c r="QYD8" i="34"/>
  <c r="QYC8" i="34"/>
  <c r="QYB8" i="34"/>
  <c r="QYA8" i="34"/>
  <c r="QXZ8" i="34"/>
  <c r="QXY8" i="34"/>
  <c r="QXX8" i="34"/>
  <c r="QXW8" i="34"/>
  <c r="QXV8" i="34"/>
  <c r="QXU8" i="34"/>
  <c r="QXT8" i="34"/>
  <c r="QXS8" i="34"/>
  <c r="QXR8" i="34"/>
  <c r="QXQ8" i="34"/>
  <c r="QXP8" i="34"/>
  <c r="QXO8" i="34"/>
  <c r="QXN8" i="34"/>
  <c r="QXM8" i="34"/>
  <c r="QXL8" i="34"/>
  <c r="QXK8" i="34"/>
  <c r="QXJ8" i="34"/>
  <c r="QXI8" i="34"/>
  <c r="QXH8" i="34"/>
  <c r="QXG8" i="34"/>
  <c r="QXF8" i="34"/>
  <c r="QXE8" i="34"/>
  <c r="QXD8" i="34"/>
  <c r="QXC8" i="34"/>
  <c r="QXB8" i="34"/>
  <c r="QXA8" i="34"/>
  <c r="QWZ8" i="34"/>
  <c r="QWY8" i="34"/>
  <c r="QWX8" i="34"/>
  <c r="QWW8" i="34"/>
  <c r="QWV8" i="34"/>
  <c r="QWU8" i="34"/>
  <c r="QWT8" i="34"/>
  <c r="QWS8" i="34"/>
  <c r="QWR8" i="34"/>
  <c r="QWQ8" i="34"/>
  <c r="QWP8" i="34"/>
  <c r="QWO8" i="34"/>
  <c r="QWN8" i="34"/>
  <c r="QWM8" i="34"/>
  <c r="QWL8" i="34"/>
  <c r="QWK8" i="34"/>
  <c r="QWJ8" i="34"/>
  <c r="QWI8" i="34"/>
  <c r="QWH8" i="34"/>
  <c r="QWG8" i="34"/>
  <c r="QWF8" i="34"/>
  <c r="QWE8" i="34"/>
  <c r="QWD8" i="34"/>
  <c r="QWC8" i="34"/>
  <c r="QWB8" i="34"/>
  <c r="QWA8" i="34"/>
  <c r="QVZ8" i="34"/>
  <c r="QVY8" i="34"/>
  <c r="QVX8" i="34"/>
  <c r="QVW8" i="34"/>
  <c r="QVV8" i="34"/>
  <c r="QVU8" i="34"/>
  <c r="QVT8" i="34"/>
  <c r="QVS8" i="34"/>
  <c r="QVR8" i="34"/>
  <c r="QVQ8" i="34"/>
  <c r="QVP8" i="34"/>
  <c r="QVO8" i="34"/>
  <c r="QVN8" i="34"/>
  <c r="QVM8" i="34"/>
  <c r="QVL8" i="34"/>
  <c r="QVK8" i="34"/>
  <c r="QVJ8" i="34"/>
  <c r="QVI8" i="34"/>
  <c r="QVH8" i="34"/>
  <c r="QVG8" i="34"/>
  <c r="QVF8" i="34"/>
  <c r="QVE8" i="34"/>
  <c r="QVD8" i="34"/>
  <c r="QVC8" i="34"/>
  <c r="QVB8" i="34"/>
  <c r="QVA8" i="34"/>
  <c r="QUZ8" i="34"/>
  <c r="QUY8" i="34"/>
  <c r="QUX8" i="34"/>
  <c r="QUW8" i="34"/>
  <c r="QUV8" i="34"/>
  <c r="QUU8" i="34"/>
  <c r="QUT8" i="34"/>
  <c r="QUS8" i="34"/>
  <c r="QUR8" i="34"/>
  <c r="QUQ8" i="34"/>
  <c r="QUP8" i="34"/>
  <c r="QUO8" i="34"/>
  <c r="QUN8" i="34"/>
  <c r="QUM8" i="34"/>
  <c r="QUL8" i="34"/>
  <c r="QUK8" i="34"/>
  <c r="QUJ8" i="34"/>
  <c r="QUI8" i="34"/>
  <c r="QUH8" i="34"/>
  <c r="QUG8" i="34"/>
  <c r="QUF8" i="34"/>
  <c r="QUE8" i="34"/>
  <c r="QUD8" i="34"/>
  <c r="QUC8" i="34"/>
  <c r="QUB8" i="34"/>
  <c r="QUA8" i="34"/>
  <c r="QTZ8" i="34"/>
  <c r="QTY8" i="34"/>
  <c r="QTX8" i="34"/>
  <c r="QTW8" i="34"/>
  <c r="QTV8" i="34"/>
  <c r="QTU8" i="34"/>
  <c r="QTT8" i="34"/>
  <c r="QTS8" i="34"/>
  <c r="QTR8" i="34"/>
  <c r="QTQ8" i="34"/>
  <c r="QTP8" i="34"/>
  <c r="QTO8" i="34"/>
  <c r="QTN8" i="34"/>
  <c r="QTM8" i="34"/>
  <c r="QTL8" i="34"/>
  <c r="QTK8" i="34"/>
  <c r="QTJ8" i="34"/>
  <c r="QTI8" i="34"/>
  <c r="QTH8" i="34"/>
  <c r="QTG8" i="34"/>
  <c r="QTF8" i="34"/>
  <c r="QTE8" i="34"/>
  <c r="QTD8" i="34"/>
  <c r="QTC8" i="34"/>
  <c r="QTB8" i="34"/>
  <c r="QTA8" i="34"/>
  <c r="QSZ8" i="34"/>
  <c r="QSY8" i="34"/>
  <c r="QSX8" i="34"/>
  <c r="QSW8" i="34"/>
  <c r="QSV8" i="34"/>
  <c r="QSU8" i="34"/>
  <c r="QST8" i="34"/>
  <c r="QSS8" i="34"/>
  <c r="QSR8" i="34"/>
  <c r="QSQ8" i="34"/>
  <c r="QSP8" i="34"/>
  <c r="QSO8" i="34"/>
  <c r="QSN8" i="34"/>
  <c r="QSM8" i="34"/>
  <c r="QSL8" i="34"/>
  <c r="QSK8" i="34"/>
  <c r="QSJ8" i="34"/>
  <c r="QSI8" i="34"/>
  <c r="QSH8" i="34"/>
  <c r="QSG8" i="34"/>
  <c r="QSF8" i="34"/>
  <c r="QSE8" i="34"/>
  <c r="QSD8" i="34"/>
  <c r="QSC8" i="34"/>
  <c r="QSB8" i="34"/>
  <c r="QSA8" i="34"/>
  <c r="QRZ8" i="34"/>
  <c r="QRY8" i="34"/>
  <c r="QRX8" i="34"/>
  <c r="QRW8" i="34"/>
  <c r="QRV8" i="34"/>
  <c r="QRU8" i="34"/>
  <c r="QRT8" i="34"/>
  <c r="QRS8" i="34"/>
  <c r="QRR8" i="34"/>
  <c r="QRQ8" i="34"/>
  <c r="QRP8" i="34"/>
  <c r="QRO8" i="34"/>
  <c r="QRN8" i="34"/>
  <c r="QRM8" i="34"/>
  <c r="QRL8" i="34"/>
  <c r="QRK8" i="34"/>
  <c r="QRJ8" i="34"/>
  <c r="QRI8" i="34"/>
  <c r="QRH8" i="34"/>
  <c r="QRG8" i="34"/>
  <c r="QRF8" i="34"/>
  <c r="QRE8" i="34"/>
  <c r="QRD8" i="34"/>
  <c r="QRC8" i="34"/>
  <c r="QRB8" i="34"/>
  <c r="QRA8" i="34"/>
  <c r="QQZ8" i="34"/>
  <c r="QQY8" i="34"/>
  <c r="QQX8" i="34"/>
  <c r="QQW8" i="34"/>
  <c r="QQV8" i="34"/>
  <c r="QQU8" i="34"/>
  <c r="QQT8" i="34"/>
  <c r="QQS8" i="34"/>
  <c r="QQR8" i="34"/>
  <c r="QQQ8" i="34"/>
  <c r="QQP8" i="34"/>
  <c r="QQO8" i="34"/>
  <c r="QQN8" i="34"/>
  <c r="QQM8" i="34"/>
  <c r="QQL8" i="34"/>
  <c r="QQK8" i="34"/>
  <c r="QQJ8" i="34"/>
  <c r="QQI8" i="34"/>
  <c r="QQH8" i="34"/>
  <c r="QQG8" i="34"/>
  <c r="QQF8" i="34"/>
  <c r="QQE8" i="34"/>
  <c r="QQD8" i="34"/>
  <c r="QQC8" i="34"/>
  <c r="QQB8" i="34"/>
  <c r="QQA8" i="34"/>
  <c r="QPZ8" i="34"/>
  <c r="QPY8" i="34"/>
  <c r="QPX8" i="34"/>
  <c r="QPW8" i="34"/>
  <c r="QPV8" i="34"/>
  <c r="QPU8" i="34"/>
  <c r="QPT8" i="34"/>
  <c r="QPS8" i="34"/>
  <c r="QPR8" i="34"/>
  <c r="QPQ8" i="34"/>
  <c r="QPP8" i="34"/>
  <c r="QPO8" i="34"/>
  <c r="QPN8" i="34"/>
  <c r="QPM8" i="34"/>
  <c r="QPL8" i="34"/>
  <c r="QPK8" i="34"/>
  <c r="QPJ8" i="34"/>
  <c r="QPI8" i="34"/>
  <c r="QPH8" i="34"/>
  <c r="QPG8" i="34"/>
  <c r="QPF8" i="34"/>
  <c r="QPE8" i="34"/>
  <c r="QPD8" i="34"/>
  <c r="QPC8" i="34"/>
  <c r="QPB8" i="34"/>
  <c r="QPA8" i="34"/>
  <c r="QOZ8" i="34"/>
  <c r="QOY8" i="34"/>
  <c r="QOX8" i="34"/>
  <c r="QOW8" i="34"/>
  <c r="QOV8" i="34"/>
  <c r="QOU8" i="34"/>
  <c r="QOT8" i="34"/>
  <c r="QOS8" i="34"/>
  <c r="QOR8" i="34"/>
  <c r="QOQ8" i="34"/>
  <c r="QOP8" i="34"/>
  <c r="QOO8" i="34"/>
  <c r="QON8" i="34"/>
  <c r="QOM8" i="34"/>
  <c r="QOL8" i="34"/>
  <c r="QOK8" i="34"/>
  <c r="QOJ8" i="34"/>
  <c r="QOI8" i="34"/>
  <c r="QOH8" i="34"/>
  <c r="QOG8" i="34"/>
  <c r="QOF8" i="34"/>
  <c r="QOE8" i="34"/>
  <c r="QOD8" i="34"/>
  <c r="QOC8" i="34"/>
  <c r="QOB8" i="34"/>
  <c r="QOA8" i="34"/>
  <c r="QNZ8" i="34"/>
  <c r="QNY8" i="34"/>
  <c r="QNX8" i="34"/>
  <c r="QNW8" i="34"/>
  <c r="QNV8" i="34"/>
  <c r="QNU8" i="34"/>
  <c r="QNT8" i="34"/>
  <c r="QNS8" i="34"/>
  <c r="QNR8" i="34"/>
  <c r="QNQ8" i="34"/>
  <c r="QNP8" i="34"/>
  <c r="QNO8" i="34"/>
  <c r="QNN8" i="34"/>
  <c r="QNM8" i="34"/>
  <c r="QNL8" i="34"/>
  <c r="QNK8" i="34"/>
  <c r="QNJ8" i="34"/>
  <c r="QNI8" i="34"/>
  <c r="QNH8" i="34"/>
  <c r="QNG8" i="34"/>
  <c r="QNF8" i="34"/>
  <c r="QNE8" i="34"/>
  <c r="QND8" i="34"/>
  <c r="QNC8" i="34"/>
  <c r="QNB8" i="34"/>
  <c r="QNA8" i="34"/>
  <c r="QMZ8" i="34"/>
  <c r="QMY8" i="34"/>
  <c r="QMX8" i="34"/>
  <c r="QMW8" i="34"/>
  <c r="QMV8" i="34"/>
  <c r="QMU8" i="34"/>
  <c r="QMT8" i="34"/>
  <c r="QMS8" i="34"/>
  <c r="QMR8" i="34"/>
  <c r="QMQ8" i="34"/>
  <c r="QMP8" i="34"/>
  <c r="QMO8" i="34"/>
  <c r="QMN8" i="34"/>
  <c r="QMM8" i="34"/>
  <c r="QML8" i="34"/>
  <c r="QMK8" i="34"/>
  <c r="QMJ8" i="34"/>
  <c r="QMI8" i="34"/>
  <c r="QMH8" i="34"/>
  <c r="QMG8" i="34"/>
  <c r="QMF8" i="34"/>
  <c r="QME8" i="34"/>
  <c r="QMD8" i="34"/>
  <c r="QMC8" i="34"/>
  <c r="QMB8" i="34"/>
  <c r="QMA8" i="34"/>
  <c r="QLZ8" i="34"/>
  <c r="QLY8" i="34"/>
  <c r="QLX8" i="34"/>
  <c r="QLW8" i="34"/>
  <c r="QLV8" i="34"/>
  <c r="QLU8" i="34"/>
  <c r="QLT8" i="34"/>
  <c r="QLS8" i="34"/>
  <c r="QLR8" i="34"/>
  <c r="QLQ8" i="34"/>
  <c r="QLP8" i="34"/>
  <c r="QLO8" i="34"/>
  <c r="QLN8" i="34"/>
  <c r="QLM8" i="34"/>
  <c r="QLL8" i="34"/>
  <c r="QLK8" i="34"/>
  <c r="QLJ8" i="34"/>
  <c r="QLI8" i="34"/>
  <c r="QLH8" i="34"/>
  <c r="QLG8" i="34"/>
  <c r="QLF8" i="34"/>
  <c r="QLE8" i="34"/>
  <c r="QLD8" i="34"/>
  <c r="QLC8" i="34"/>
  <c r="QLB8" i="34"/>
  <c r="QLA8" i="34"/>
  <c r="QKZ8" i="34"/>
  <c r="QKY8" i="34"/>
  <c r="QKX8" i="34"/>
  <c r="QKW8" i="34"/>
  <c r="QKV8" i="34"/>
  <c r="QKU8" i="34"/>
  <c r="QKT8" i="34"/>
  <c r="QKS8" i="34"/>
  <c r="QKR8" i="34"/>
  <c r="QKQ8" i="34"/>
  <c r="QKP8" i="34"/>
  <c r="QKO8" i="34"/>
  <c r="QKN8" i="34"/>
  <c r="QKM8" i="34"/>
  <c r="QKL8" i="34"/>
  <c r="QKK8" i="34"/>
  <c r="QKJ8" i="34"/>
  <c r="QKI8" i="34"/>
  <c r="QKH8" i="34"/>
  <c r="QKG8" i="34"/>
  <c r="QKF8" i="34"/>
  <c r="QKE8" i="34"/>
  <c r="QKD8" i="34"/>
  <c r="QKC8" i="34"/>
  <c r="QKB8" i="34"/>
  <c r="QKA8" i="34"/>
  <c r="QJZ8" i="34"/>
  <c r="QJY8" i="34"/>
  <c r="QJX8" i="34"/>
  <c r="QJW8" i="34"/>
  <c r="QJV8" i="34"/>
  <c r="QJU8" i="34"/>
  <c r="QJT8" i="34"/>
  <c r="QJS8" i="34"/>
  <c r="QJR8" i="34"/>
  <c r="QJQ8" i="34"/>
  <c r="QJP8" i="34"/>
  <c r="QJO8" i="34"/>
  <c r="QJN8" i="34"/>
  <c r="QJM8" i="34"/>
  <c r="QJL8" i="34"/>
  <c r="QJK8" i="34"/>
  <c r="QJJ8" i="34"/>
  <c r="QJI8" i="34"/>
  <c r="QJH8" i="34"/>
  <c r="QJG8" i="34"/>
  <c r="QJF8" i="34"/>
  <c r="QJE8" i="34"/>
  <c r="QJD8" i="34"/>
  <c r="QJC8" i="34"/>
  <c r="QJB8" i="34"/>
  <c r="QJA8" i="34"/>
  <c r="QIZ8" i="34"/>
  <c r="QIY8" i="34"/>
  <c r="QIX8" i="34"/>
  <c r="QIW8" i="34"/>
  <c r="QIV8" i="34"/>
  <c r="QIU8" i="34"/>
  <c r="QIT8" i="34"/>
  <c r="QIS8" i="34"/>
  <c r="QIR8" i="34"/>
  <c r="QIQ8" i="34"/>
  <c r="QIP8" i="34"/>
  <c r="QIO8" i="34"/>
  <c r="QIN8" i="34"/>
  <c r="QIM8" i="34"/>
  <c r="QIL8" i="34"/>
  <c r="QIK8" i="34"/>
  <c r="QIJ8" i="34"/>
  <c r="QII8" i="34"/>
  <c r="QIH8" i="34"/>
  <c r="QIG8" i="34"/>
  <c r="QIF8" i="34"/>
  <c r="QIE8" i="34"/>
  <c r="QID8" i="34"/>
  <c r="QIC8" i="34"/>
  <c r="QIB8" i="34"/>
  <c r="QIA8" i="34"/>
  <c r="QHZ8" i="34"/>
  <c r="QHY8" i="34"/>
  <c r="QHX8" i="34"/>
  <c r="QHW8" i="34"/>
  <c r="QHV8" i="34"/>
  <c r="QHU8" i="34"/>
  <c r="QHT8" i="34"/>
  <c r="QHS8" i="34"/>
  <c r="QHR8" i="34"/>
  <c r="QHQ8" i="34"/>
  <c r="QHP8" i="34"/>
  <c r="QHO8" i="34"/>
  <c r="QHN8" i="34"/>
  <c r="QHM8" i="34"/>
  <c r="QHL8" i="34"/>
  <c r="QHK8" i="34"/>
  <c r="QHJ8" i="34"/>
  <c r="QHI8" i="34"/>
  <c r="QHH8" i="34"/>
  <c r="QHG8" i="34"/>
  <c r="QHF8" i="34"/>
  <c r="QHE8" i="34"/>
  <c r="QHD8" i="34"/>
  <c r="QHC8" i="34"/>
  <c r="QHB8" i="34"/>
  <c r="QHA8" i="34"/>
  <c r="QGZ8" i="34"/>
  <c r="QGY8" i="34"/>
  <c r="QGX8" i="34"/>
  <c r="QGW8" i="34"/>
  <c r="QGV8" i="34"/>
  <c r="QGU8" i="34"/>
  <c r="QGT8" i="34"/>
  <c r="QGS8" i="34"/>
  <c r="QGR8" i="34"/>
  <c r="QGQ8" i="34"/>
  <c r="QGP8" i="34"/>
  <c r="QGO8" i="34"/>
  <c r="QGN8" i="34"/>
  <c r="QGM8" i="34"/>
  <c r="QGL8" i="34"/>
  <c r="QGK8" i="34"/>
  <c r="QGJ8" i="34"/>
  <c r="QGI8" i="34"/>
  <c r="QGH8" i="34"/>
  <c r="QGG8" i="34"/>
  <c r="QGF8" i="34"/>
  <c r="QGE8" i="34"/>
  <c r="QGD8" i="34"/>
  <c r="QGC8" i="34"/>
  <c r="QGB8" i="34"/>
  <c r="QGA8" i="34"/>
  <c r="QFZ8" i="34"/>
  <c r="QFY8" i="34"/>
  <c r="QFX8" i="34"/>
  <c r="QFW8" i="34"/>
  <c r="QFV8" i="34"/>
  <c r="QFU8" i="34"/>
  <c r="QFT8" i="34"/>
  <c r="QFS8" i="34"/>
  <c r="QFR8" i="34"/>
  <c r="QFQ8" i="34"/>
  <c r="QFP8" i="34"/>
  <c r="QFO8" i="34"/>
  <c r="QFN8" i="34"/>
  <c r="QFM8" i="34"/>
  <c r="QFL8" i="34"/>
  <c r="QFK8" i="34"/>
  <c r="QFJ8" i="34"/>
  <c r="QFI8" i="34"/>
  <c r="QFH8" i="34"/>
  <c r="QFG8" i="34"/>
  <c r="QFF8" i="34"/>
  <c r="QFE8" i="34"/>
  <c r="QFD8" i="34"/>
  <c r="QFC8" i="34"/>
  <c r="QFB8" i="34"/>
  <c r="QFA8" i="34"/>
  <c r="QEZ8" i="34"/>
  <c r="QEY8" i="34"/>
  <c r="QEX8" i="34"/>
  <c r="QEW8" i="34"/>
  <c r="QEV8" i="34"/>
  <c r="QEU8" i="34"/>
  <c r="QET8" i="34"/>
  <c r="QES8" i="34"/>
  <c r="QER8" i="34"/>
  <c r="QEQ8" i="34"/>
  <c r="QEP8" i="34"/>
  <c r="QEO8" i="34"/>
  <c r="QEN8" i="34"/>
  <c r="QEM8" i="34"/>
  <c r="QEL8" i="34"/>
  <c r="QEK8" i="34"/>
  <c r="QEJ8" i="34"/>
  <c r="QEI8" i="34"/>
  <c r="QEH8" i="34"/>
  <c r="QEG8" i="34"/>
  <c r="QEF8" i="34"/>
  <c r="QEE8" i="34"/>
  <c r="QED8" i="34"/>
  <c r="QEC8" i="34"/>
  <c r="QEB8" i="34"/>
  <c r="QEA8" i="34"/>
  <c r="QDZ8" i="34"/>
  <c r="QDY8" i="34"/>
  <c r="QDX8" i="34"/>
  <c r="QDW8" i="34"/>
  <c r="QDV8" i="34"/>
  <c r="QDU8" i="34"/>
  <c r="QDT8" i="34"/>
  <c r="QDS8" i="34"/>
  <c r="QDR8" i="34"/>
  <c r="QDQ8" i="34"/>
  <c r="QDP8" i="34"/>
  <c r="QDO8" i="34"/>
  <c r="QDN8" i="34"/>
  <c r="QDM8" i="34"/>
  <c r="QDL8" i="34"/>
  <c r="QDK8" i="34"/>
  <c r="QDJ8" i="34"/>
  <c r="QDI8" i="34"/>
  <c r="QDH8" i="34"/>
  <c r="QDG8" i="34"/>
  <c r="QDF8" i="34"/>
  <c r="QDE8" i="34"/>
  <c r="QDD8" i="34"/>
  <c r="QDC8" i="34"/>
  <c r="QDB8" i="34"/>
  <c r="QDA8" i="34"/>
  <c r="QCZ8" i="34"/>
  <c r="QCY8" i="34"/>
  <c r="QCX8" i="34"/>
  <c r="QCW8" i="34"/>
  <c r="QCV8" i="34"/>
  <c r="QCU8" i="34"/>
  <c r="QCT8" i="34"/>
  <c r="QCS8" i="34"/>
  <c r="QCR8" i="34"/>
  <c r="QCQ8" i="34"/>
  <c r="QCP8" i="34"/>
  <c r="QCO8" i="34"/>
  <c r="QCN8" i="34"/>
  <c r="QCM8" i="34"/>
  <c r="QCL8" i="34"/>
  <c r="QCK8" i="34"/>
  <c r="QCJ8" i="34"/>
  <c r="QCI8" i="34"/>
  <c r="QCH8" i="34"/>
  <c r="QCG8" i="34"/>
  <c r="QCF8" i="34"/>
  <c r="QCE8" i="34"/>
  <c r="QCD8" i="34"/>
  <c r="QCC8" i="34"/>
  <c r="QCB8" i="34"/>
  <c r="QCA8" i="34"/>
  <c r="QBZ8" i="34"/>
  <c r="QBY8" i="34"/>
  <c r="QBX8" i="34"/>
  <c r="QBW8" i="34"/>
  <c r="QBV8" i="34"/>
  <c r="QBU8" i="34"/>
  <c r="QBT8" i="34"/>
  <c r="QBS8" i="34"/>
  <c r="QBR8" i="34"/>
  <c r="QBQ8" i="34"/>
  <c r="QBP8" i="34"/>
  <c r="QBO8" i="34"/>
  <c r="QBN8" i="34"/>
  <c r="QBM8" i="34"/>
  <c r="QBL8" i="34"/>
  <c r="QBK8" i="34"/>
  <c r="QBJ8" i="34"/>
  <c r="QBI8" i="34"/>
  <c r="QBH8" i="34"/>
  <c r="QBG8" i="34"/>
  <c r="QBF8" i="34"/>
  <c r="QBE8" i="34"/>
  <c r="QBD8" i="34"/>
  <c r="QBC8" i="34"/>
  <c r="QBB8" i="34"/>
  <c r="QBA8" i="34"/>
  <c r="QAZ8" i="34"/>
  <c r="QAY8" i="34"/>
  <c r="QAX8" i="34"/>
  <c r="QAW8" i="34"/>
  <c r="QAV8" i="34"/>
  <c r="QAU8" i="34"/>
  <c r="QAT8" i="34"/>
  <c r="QAS8" i="34"/>
  <c r="QAR8" i="34"/>
  <c r="QAQ8" i="34"/>
  <c r="QAP8" i="34"/>
  <c r="QAO8" i="34"/>
  <c r="QAN8" i="34"/>
  <c r="QAM8" i="34"/>
  <c r="QAL8" i="34"/>
  <c r="QAK8" i="34"/>
  <c r="QAJ8" i="34"/>
  <c r="QAI8" i="34"/>
  <c r="QAH8" i="34"/>
  <c r="QAG8" i="34"/>
  <c r="QAF8" i="34"/>
  <c r="QAE8" i="34"/>
  <c r="QAD8" i="34"/>
  <c r="QAC8" i="34"/>
  <c r="QAB8" i="34"/>
  <c r="QAA8" i="34"/>
  <c r="PZZ8" i="34"/>
  <c r="PZY8" i="34"/>
  <c r="PZX8" i="34"/>
  <c r="PZW8" i="34"/>
  <c r="PZV8" i="34"/>
  <c r="PZU8" i="34"/>
  <c r="PZT8" i="34"/>
  <c r="PZS8" i="34"/>
  <c r="PZR8" i="34"/>
  <c r="PZQ8" i="34"/>
  <c r="PZP8" i="34"/>
  <c r="PZO8" i="34"/>
  <c r="PZN8" i="34"/>
  <c r="PZM8" i="34"/>
  <c r="PZL8" i="34"/>
  <c r="PZK8" i="34"/>
  <c r="PZJ8" i="34"/>
  <c r="PZI8" i="34"/>
  <c r="PZH8" i="34"/>
  <c r="PZG8" i="34"/>
  <c r="PZF8" i="34"/>
  <c r="PZE8" i="34"/>
  <c r="PZD8" i="34"/>
  <c r="PZC8" i="34"/>
  <c r="PZB8" i="34"/>
  <c r="PZA8" i="34"/>
  <c r="PYZ8" i="34"/>
  <c r="PYY8" i="34"/>
  <c r="PYX8" i="34"/>
  <c r="PYW8" i="34"/>
  <c r="PYV8" i="34"/>
  <c r="PYU8" i="34"/>
  <c r="PYT8" i="34"/>
  <c r="PYS8" i="34"/>
  <c r="PYR8" i="34"/>
  <c r="PYQ8" i="34"/>
  <c r="PYP8" i="34"/>
  <c r="PYO8" i="34"/>
  <c r="PYN8" i="34"/>
  <c r="PYM8" i="34"/>
  <c r="PYL8" i="34"/>
  <c r="PYK8" i="34"/>
  <c r="PYJ8" i="34"/>
  <c r="PYI8" i="34"/>
  <c r="PYH8" i="34"/>
  <c r="PYG8" i="34"/>
  <c r="PYF8" i="34"/>
  <c r="PYE8" i="34"/>
  <c r="PYD8" i="34"/>
  <c r="PYC8" i="34"/>
  <c r="PYB8" i="34"/>
  <c r="PYA8" i="34"/>
  <c r="PXZ8" i="34"/>
  <c r="PXY8" i="34"/>
  <c r="PXX8" i="34"/>
  <c r="PXW8" i="34"/>
  <c r="PXV8" i="34"/>
  <c r="PXU8" i="34"/>
  <c r="PXT8" i="34"/>
  <c r="PXS8" i="34"/>
  <c r="PXR8" i="34"/>
  <c r="PXQ8" i="34"/>
  <c r="PXP8" i="34"/>
  <c r="PXO8" i="34"/>
  <c r="PXN8" i="34"/>
  <c r="PXM8" i="34"/>
  <c r="PXL8" i="34"/>
  <c r="PXK8" i="34"/>
  <c r="PXJ8" i="34"/>
  <c r="PXI8" i="34"/>
  <c r="PXH8" i="34"/>
  <c r="PXG8" i="34"/>
  <c r="PXF8" i="34"/>
  <c r="PXE8" i="34"/>
  <c r="PXD8" i="34"/>
  <c r="PXC8" i="34"/>
  <c r="PXB8" i="34"/>
  <c r="PXA8" i="34"/>
  <c r="PWZ8" i="34"/>
  <c r="PWY8" i="34"/>
  <c r="PWX8" i="34"/>
  <c r="PWW8" i="34"/>
  <c r="PWV8" i="34"/>
  <c r="PWU8" i="34"/>
  <c r="PWT8" i="34"/>
  <c r="PWS8" i="34"/>
  <c r="PWR8" i="34"/>
  <c r="PWQ8" i="34"/>
  <c r="PWP8" i="34"/>
  <c r="PWO8" i="34"/>
  <c r="PWN8" i="34"/>
  <c r="PWM8" i="34"/>
  <c r="PWL8" i="34"/>
  <c r="PWK8" i="34"/>
  <c r="PWJ8" i="34"/>
  <c r="PWI8" i="34"/>
  <c r="PWH8" i="34"/>
  <c r="PWG8" i="34"/>
  <c r="PWF8" i="34"/>
  <c r="PWE8" i="34"/>
  <c r="PWD8" i="34"/>
  <c r="PWC8" i="34"/>
  <c r="PWB8" i="34"/>
  <c r="PWA8" i="34"/>
  <c r="PVZ8" i="34"/>
  <c r="PVY8" i="34"/>
  <c r="PVX8" i="34"/>
  <c r="PVW8" i="34"/>
  <c r="PVV8" i="34"/>
  <c r="PVU8" i="34"/>
  <c r="PVT8" i="34"/>
  <c r="PVS8" i="34"/>
  <c r="PVR8" i="34"/>
  <c r="PVQ8" i="34"/>
  <c r="PVP8" i="34"/>
  <c r="PVO8" i="34"/>
  <c r="PVN8" i="34"/>
  <c r="PVM8" i="34"/>
  <c r="PVL8" i="34"/>
  <c r="PVK8" i="34"/>
  <c r="PVJ8" i="34"/>
  <c r="PVI8" i="34"/>
  <c r="PVH8" i="34"/>
  <c r="PVG8" i="34"/>
  <c r="PVF8" i="34"/>
  <c r="PVE8" i="34"/>
  <c r="PVD8" i="34"/>
  <c r="PVC8" i="34"/>
  <c r="PVB8" i="34"/>
  <c r="PVA8" i="34"/>
  <c r="PUZ8" i="34"/>
  <c r="PUY8" i="34"/>
  <c r="PUX8" i="34"/>
  <c r="PUW8" i="34"/>
  <c r="PUV8" i="34"/>
  <c r="PUU8" i="34"/>
  <c r="PUT8" i="34"/>
  <c r="PUS8" i="34"/>
  <c r="PUR8" i="34"/>
  <c r="PUQ8" i="34"/>
  <c r="PUP8" i="34"/>
  <c r="PUO8" i="34"/>
  <c r="PUN8" i="34"/>
  <c r="PUM8" i="34"/>
  <c r="PUL8" i="34"/>
  <c r="PUK8" i="34"/>
  <c r="PUJ8" i="34"/>
  <c r="PUI8" i="34"/>
  <c r="PUH8" i="34"/>
  <c r="PUG8" i="34"/>
  <c r="PUF8" i="34"/>
  <c r="PUE8" i="34"/>
  <c r="PUD8" i="34"/>
  <c r="PUC8" i="34"/>
  <c r="PUB8" i="34"/>
  <c r="PUA8" i="34"/>
  <c r="PTZ8" i="34"/>
  <c r="PTY8" i="34"/>
  <c r="PTX8" i="34"/>
  <c r="PTW8" i="34"/>
  <c r="PTV8" i="34"/>
  <c r="PTU8" i="34"/>
  <c r="PTT8" i="34"/>
  <c r="PTS8" i="34"/>
  <c r="PTR8" i="34"/>
  <c r="PTQ8" i="34"/>
  <c r="PTP8" i="34"/>
  <c r="PTO8" i="34"/>
  <c r="PTN8" i="34"/>
  <c r="PTM8" i="34"/>
  <c r="PTL8" i="34"/>
  <c r="PTK8" i="34"/>
  <c r="PTJ8" i="34"/>
  <c r="PTI8" i="34"/>
  <c r="PTH8" i="34"/>
  <c r="PTG8" i="34"/>
  <c r="PTF8" i="34"/>
  <c r="PTE8" i="34"/>
  <c r="PTD8" i="34"/>
  <c r="PTC8" i="34"/>
  <c r="PTB8" i="34"/>
  <c r="PTA8" i="34"/>
  <c r="PSZ8" i="34"/>
  <c r="PSY8" i="34"/>
  <c r="PSX8" i="34"/>
  <c r="PSW8" i="34"/>
  <c r="PSV8" i="34"/>
  <c r="PSU8" i="34"/>
  <c r="PST8" i="34"/>
  <c r="PSS8" i="34"/>
  <c r="PSR8" i="34"/>
  <c r="PSQ8" i="34"/>
  <c r="PSP8" i="34"/>
  <c r="PSO8" i="34"/>
  <c r="PSN8" i="34"/>
  <c r="PSM8" i="34"/>
  <c r="PSL8" i="34"/>
  <c r="PSK8" i="34"/>
  <c r="PSJ8" i="34"/>
  <c r="PSI8" i="34"/>
  <c r="PSH8" i="34"/>
  <c r="PSG8" i="34"/>
  <c r="PSF8" i="34"/>
  <c r="PSE8" i="34"/>
  <c r="PSD8" i="34"/>
  <c r="PSC8" i="34"/>
  <c r="PSB8" i="34"/>
  <c r="PSA8" i="34"/>
  <c r="PRZ8" i="34"/>
  <c r="PRY8" i="34"/>
  <c r="PRX8" i="34"/>
  <c r="PRW8" i="34"/>
  <c r="PRV8" i="34"/>
  <c r="PRU8" i="34"/>
  <c r="PRT8" i="34"/>
  <c r="PRS8" i="34"/>
  <c r="PRR8" i="34"/>
  <c r="PRQ8" i="34"/>
  <c r="PRP8" i="34"/>
  <c r="PRO8" i="34"/>
  <c r="PRN8" i="34"/>
  <c r="PRM8" i="34"/>
  <c r="PRL8" i="34"/>
  <c r="PRK8" i="34"/>
  <c r="PRJ8" i="34"/>
  <c r="PRI8" i="34"/>
  <c r="PRH8" i="34"/>
  <c r="PRG8" i="34"/>
  <c r="PRF8" i="34"/>
  <c r="PRE8" i="34"/>
  <c r="PRD8" i="34"/>
  <c r="PRC8" i="34"/>
  <c r="PRB8" i="34"/>
  <c r="PRA8" i="34"/>
  <c r="PQZ8" i="34"/>
  <c r="PQY8" i="34"/>
  <c r="PQX8" i="34"/>
  <c r="PQW8" i="34"/>
  <c r="PQV8" i="34"/>
  <c r="PQU8" i="34"/>
  <c r="PQT8" i="34"/>
  <c r="PQS8" i="34"/>
  <c r="PQR8" i="34"/>
  <c r="PQQ8" i="34"/>
  <c r="PQP8" i="34"/>
  <c r="PQO8" i="34"/>
  <c r="PQN8" i="34"/>
  <c r="PQM8" i="34"/>
  <c r="PQL8" i="34"/>
  <c r="PQK8" i="34"/>
  <c r="PQJ8" i="34"/>
  <c r="PQI8" i="34"/>
  <c r="PQH8" i="34"/>
  <c r="PQG8" i="34"/>
  <c r="PQF8" i="34"/>
  <c r="PQE8" i="34"/>
  <c r="PQD8" i="34"/>
  <c r="PQC8" i="34"/>
  <c r="PQB8" i="34"/>
  <c r="PQA8" i="34"/>
  <c r="PPZ8" i="34"/>
  <c r="PPY8" i="34"/>
  <c r="PPX8" i="34"/>
  <c r="PPW8" i="34"/>
  <c r="PPV8" i="34"/>
  <c r="PPU8" i="34"/>
  <c r="PPT8" i="34"/>
  <c r="PPS8" i="34"/>
  <c r="PPR8" i="34"/>
  <c r="PPQ8" i="34"/>
  <c r="PPP8" i="34"/>
  <c r="PPO8" i="34"/>
  <c r="PPN8" i="34"/>
  <c r="PPM8" i="34"/>
  <c r="PPL8" i="34"/>
  <c r="PPK8" i="34"/>
  <c r="PPJ8" i="34"/>
  <c r="PPI8" i="34"/>
  <c r="PPH8" i="34"/>
  <c r="PPG8" i="34"/>
  <c r="PPF8" i="34"/>
  <c r="PPE8" i="34"/>
  <c r="PPD8" i="34"/>
  <c r="PPC8" i="34"/>
  <c r="PPB8" i="34"/>
  <c r="PPA8" i="34"/>
  <c r="POZ8" i="34"/>
  <c r="POY8" i="34"/>
  <c r="POX8" i="34"/>
  <c r="POW8" i="34"/>
  <c r="POV8" i="34"/>
  <c r="POU8" i="34"/>
  <c r="POT8" i="34"/>
  <c r="POS8" i="34"/>
  <c r="POR8" i="34"/>
  <c r="POQ8" i="34"/>
  <c r="POP8" i="34"/>
  <c r="POO8" i="34"/>
  <c r="PON8" i="34"/>
  <c r="POM8" i="34"/>
  <c r="POL8" i="34"/>
  <c r="POK8" i="34"/>
  <c r="POJ8" i="34"/>
  <c r="POI8" i="34"/>
  <c r="POH8" i="34"/>
  <c r="POG8" i="34"/>
  <c r="POF8" i="34"/>
  <c r="POE8" i="34"/>
  <c r="POD8" i="34"/>
  <c r="POC8" i="34"/>
  <c r="POB8" i="34"/>
  <c r="POA8" i="34"/>
  <c r="PNZ8" i="34"/>
  <c r="PNY8" i="34"/>
  <c r="PNX8" i="34"/>
  <c r="PNW8" i="34"/>
  <c r="PNV8" i="34"/>
  <c r="PNU8" i="34"/>
  <c r="PNT8" i="34"/>
  <c r="PNS8" i="34"/>
  <c r="PNR8" i="34"/>
  <c r="PNQ8" i="34"/>
  <c r="PNP8" i="34"/>
  <c r="PNO8" i="34"/>
  <c r="PNN8" i="34"/>
  <c r="PNM8" i="34"/>
  <c r="PNL8" i="34"/>
  <c r="PNK8" i="34"/>
  <c r="PNJ8" i="34"/>
  <c r="PNI8" i="34"/>
  <c r="PNH8" i="34"/>
  <c r="PNG8" i="34"/>
  <c r="PNF8" i="34"/>
  <c r="PNE8" i="34"/>
  <c r="PND8" i="34"/>
  <c r="PNC8" i="34"/>
  <c r="PNB8" i="34"/>
  <c r="PNA8" i="34"/>
  <c r="PMZ8" i="34"/>
  <c r="PMY8" i="34"/>
  <c r="PMX8" i="34"/>
  <c r="PMW8" i="34"/>
  <c r="PMV8" i="34"/>
  <c r="PMU8" i="34"/>
  <c r="PMT8" i="34"/>
  <c r="PMS8" i="34"/>
  <c r="PMR8" i="34"/>
  <c r="PMQ8" i="34"/>
  <c r="PMP8" i="34"/>
  <c r="PMO8" i="34"/>
  <c r="PMN8" i="34"/>
  <c r="PMM8" i="34"/>
  <c r="PML8" i="34"/>
  <c r="PMK8" i="34"/>
  <c r="PMJ8" i="34"/>
  <c r="PMI8" i="34"/>
  <c r="PMH8" i="34"/>
  <c r="PMG8" i="34"/>
  <c r="PMF8" i="34"/>
  <c r="PME8" i="34"/>
  <c r="PMD8" i="34"/>
  <c r="PMC8" i="34"/>
  <c r="PMB8" i="34"/>
  <c r="PMA8" i="34"/>
  <c r="PLZ8" i="34"/>
  <c r="PLY8" i="34"/>
  <c r="PLX8" i="34"/>
  <c r="PLW8" i="34"/>
  <c r="PLV8" i="34"/>
  <c r="PLU8" i="34"/>
  <c r="PLT8" i="34"/>
  <c r="PLS8" i="34"/>
  <c r="PLR8" i="34"/>
  <c r="PLQ8" i="34"/>
  <c r="PLP8" i="34"/>
  <c r="PLO8" i="34"/>
  <c r="PLN8" i="34"/>
  <c r="PLM8" i="34"/>
  <c r="PLL8" i="34"/>
  <c r="PLK8" i="34"/>
  <c r="PLJ8" i="34"/>
  <c r="PLI8" i="34"/>
  <c r="PLH8" i="34"/>
  <c r="PLG8" i="34"/>
  <c r="PLF8" i="34"/>
  <c r="PLE8" i="34"/>
  <c r="PLD8" i="34"/>
  <c r="PLC8" i="34"/>
  <c r="PLB8" i="34"/>
  <c r="PLA8" i="34"/>
  <c r="PKZ8" i="34"/>
  <c r="PKY8" i="34"/>
  <c r="PKX8" i="34"/>
  <c r="PKW8" i="34"/>
  <c r="PKV8" i="34"/>
  <c r="PKU8" i="34"/>
  <c r="PKT8" i="34"/>
  <c r="PKS8" i="34"/>
  <c r="PKR8" i="34"/>
  <c r="PKQ8" i="34"/>
  <c r="PKP8" i="34"/>
  <c r="PKO8" i="34"/>
  <c r="PKN8" i="34"/>
  <c r="PKM8" i="34"/>
  <c r="PKL8" i="34"/>
  <c r="PKK8" i="34"/>
  <c r="PKJ8" i="34"/>
  <c r="PKI8" i="34"/>
  <c r="PKH8" i="34"/>
  <c r="PKG8" i="34"/>
  <c r="PKF8" i="34"/>
  <c r="PKE8" i="34"/>
  <c r="PKD8" i="34"/>
  <c r="PKC8" i="34"/>
  <c r="PKB8" i="34"/>
  <c r="PKA8" i="34"/>
  <c r="PJZ8" i="34"/>
  <c r="PJY8" i="34"/>
  <c r="PJX8" i="34"/>
  <c r="PJW8" i="34"/>
  <c r="PJV8" i="34"/>
  <c r="PJU8" i="34"/>
  <c r="PJT8" i="34"/>
  <c r="PJS8" i="34"/>
  <c r="PJR8" i="34"/>
  <c r="PJQ8" i="34"/>
  <c r="PJP8" i="34"/>
  <c r="PJO8" i="34"/>
  <c r="PJN8" i="34"/>
  <c r="PJM8" i="34"/>
  <c r="PJL8" i="34"/>
  <c r="PJK8" i="34"/>
  <c r="PJJ8" i="34"/>
  <c r="PJI8" i="34"/>
  <c r="PJH8" i="34"/>
  <c r="PJG8" i="34"/>
  <c r="PJF8" i="34"/>
  <c r="PJE8" i="34"/>
  <c r="PJD8" i="34"/>
  <c r="PJC8" i="34"/>
  <c r="PJB8" i="34"/>
  <c r="PJA8" i="34"/>
  <c r="PIZ8" i="34"/>
  <c r="PIY8" i="34"/>
  <c r="PIX8" i="34"/>
  <c r="PIW8" i="34"/>
  <c r="PIV8" i="34"/>
  <c r="PIU8" i="34"/>
  <c r="PIT8" i="34"/>
  <c r="PIS8" i="34"/>
  <c r="PIR8" i="34"/>
  <c r="PIQ8" i="34"/>
  <c r="PIP8" i="34"/>
  <c r="PIO8" i="34"/>
  <c r="PIN8" i="34"/>
  <c r="PIM8" i="34"/>
  <c r="PIL8" i="34"/>
  <c r="PIK8" i="34"/>
  <c r="PIJ8" i="34"/>
  <c r="PII8" i="34"/>
  <c r="PIH8" i="34"/>
  <c r="PIG8" i="34"/>
  <c r="PIF8" i="34"/>
  <c r="PIE8" i="34"/>
  <c r="PID8" i="34"/>
  <c r="PIC8" i="34"/>
  <c r="PIB8" i="34"/>
  <c r="PIA8" i="34"/>
  <c r="PHZ8" i="34"/>
  <c r="PHY8" i="34"/>
  <c r="PHX8" i="34"/>
  <c r="PHW8" i="34"/>
  <c r="PHV8" i="34"/>
  <c r="PHU8" i="34"/>
  <c r="PHT8" i="34"/>
  <c r="PHS8" i="34"/>
  <c r="PHR8" i="34"/>
  <c r="PHQ8" i="34"/>
  <c r="PHP8" i="34"/>
  <c r="PHO8" i="34"/>
  <c r="PHN8" i="34"/>
  <c r="PHM8" i="34"/>
  <c r="PHL8" i="34"/>
  <c r="PHK8" i="34"/>
  <c r="PHJ8" i="34"/>
  <c r="PHI8" i="34"/>
  <c r="PHH8" i="34"/>
  <c r="PHG8" i="34"/>
  <c r="PHF8" i="34"/>
  <c r="PHE8" i="34"/>
  <c r="PHD8" i="34"/>
  <c r="PHC8" i="34"/>
  <c r="PHB8" i="34"/>
  <c r="PHA8" i="34"/>
  <c r="PGZ8" i="34"/>
  <c r="PGY8" i="34"/>
  <c r="PGX8" i="34"/>
  <c r="PGW8" i="34"/>
  <c r="PGV8" i="34"/>
  <c r="PGU8" i="34"/>
  <c r="PGT8" i="34"/>
  <c r="PGS8" i="34"/>
  <c r="PGR8" i="34"/>
  <c r="PGQ8" i="34"/>
  <c r="PGP8" i="34"/>
  <c r="PGO8" i="34"/>
  <c r="PGN8" i="34"/>
  <c r="PGM8" i="34"/>
  <c r="PGL8" i="34"/>
  <c r="PGK8" i="34"/>
  <c r="PGJ8" i="34"/>
  <c r="PGI8" i="34"/>
  <c r="PGH8" i="34"/>
  <c r="PGG8" i="34"/>
  <c r="PGF8" i="34"/>
  <c r="PGE8" i="34"/>
  <c r="PGD8" i="34"/>
  <c r="PGC8" i="34"/>
  <c r="PGB8" i="34"/>
  <c r="PGA8" i="34"/>
  <c r="PFZ8" i="34"/>
  <c r="PFY8" i="34"/>
  <c r="PFX8" i="34"/>
  <c r="PFW8" i="34"/>
  <c r="PFV8" i="34"/>
  <c r="PFU8" i="34"/>
  <c r="PFT8" i="34"/>
  <c r="PFS8" i="34"/>
  <c r="PFR8" i="34"/>
  <c r="PFQ8" i="34"/>
  <c r="PFP8" i="34"/>
  <c r="PFO8" i="34"/>
  <c r="PFN8" i="34"/>
  <c r="PFM8" i="34"/>
  <c r="PFL8" i="34"/>
  <c r="PFK8" i="34"/>
  <c r="PFJ8" i="34"/>
  <c r="PFI8" i="34"/>
  <c r="PFH8" i="34"/>
  <c r="PFG8" i="34"/>
  <c r="PFF8" i="34"/>
  <c r="PFE8" i="34"/>
  <c r="PFD8" i="34"/>
  <c r="PFC8" i="34"/>
  <c r="PFB8" i="34"/>
  <c r="PFA8" i="34"/>
  <c r="PEZ8" i="34"/>
  <c r="PEY8" i="34"/>
  <c r="PEX8" i="34"/>
  <c r="PEW8" i="34"/>
  <c r="PEV8" i="34"/>
  <c r="PEU8" i="34"/>
  <c r="PET8" i="34"/>
  <c r="PES8" i="34"/>
  <c r="PER8" i="34"/>
  <c r="PEQ8" i="34"/>
  <c r="PEP8" i="34"/>
  <c r="PEO8" i="34"/>
  <c r="PEN8" i="34"/>
  <c r="PEM8" i="34"/>
  <c r="PEL8" i="34"/>
  <c r="PEK8" i="34"/>
  <c r="PEJ8" i="34"/>
  <c r="PEI8" i="34"/>
  <c r="PEH8" i="34"/>
  <c r="PEG8" i="34"/>
  <c r="PEF8" i="34"/>
  <c r="PEE8" i="34"/>
  <c r="PED8" i="34"/>
  <c r="PEC8" i="34"/>
  <c r="PEB8" i="34"/>
  <c r="PEA8" i="34"/>
  <c r="PDZ8" i="34"/>
  <c r="PDY8" i="34"/>
  <c r="PDX8" i="34"/>
  <c r="PDW8" i="34"/>
  <c r="PDV8" i="34"/>
  <c r="PDU8" i="34"/>
  <c r="PDT8" i="34"/>
  <c r="PDS8" i="34"/>
  <c r="PDR8" i="34"/>
  <c r="PDQ8" i="34"/>
  <c r="PDP8" i="34"/>
  <c r="PDO8" i="34"/>
  <c r="PDN8" i="34"/>
  <c r="PDM8" i="34"/>
  <c r="PDL8" i="34"/>
  <c r="PDK8" i="34"/>
  <c r="PDJ8" i="34"/>
  <c r="PDI8" i="34"/>
  <c r="PDH8" i="34"/>
  <c r="PDG8" i="34"/>
  <c r="PDF8" i="34"/>
  <c r="PDE8" i="34"/>
  <c r="PDD8" i="34"/>
  <c r="PDC8" i="34"/>
  <c r="PDB8" i="34"/>
  <c r="PDA8" i="34"/>
  <c r="PCZ8" i="34"/>
  <c r="PCY8" i="34"/>
  <c r="PCX8" i="34"/>
  <c r="PCW8" i="34"/>
  <c r="PCV8" i="34"/>
  <c r="PCU8" i="34"/>
  <c r="PCT8" i="34"/>
  <c r="PCS8" i="34"/>
  <c r="PCR8" i="34"/>
  <c r="PCQ8" i="34"/>
  <c r="PCP8" i="34"/>
  <c r="PCO8" i="34"/>
  <c r="PCN8" i="34"/>
  <c r="PCM8" i="34"/>
  <c r="PCL8" i="34"/>
  <c r="PCK8" i="34"/>
  <c r="PCJ8" i="34"/>
  <c r="PCI8" i="34"/>
  <c r="PCH8" i="34"/>
  <c r="PCG8" i="34"/>
  <c r="PCF8" i="34"/>
  <c r="PCE8" i="34"/>
  <c r="PCD8" i="34"/>
  <c r="PCC8" i="34"/>
  <c r="PCB8" i="34"/>
  <c r="PCA8" i="34"/>
  <c r="PBZ8" i="34"/>
  <c r="PBY8" i="34"/>
  <c r="PBX8" i="34"/>
  <c r="PBW8" i="34"/>
  <c r="PBV8" i="34"/>
  <c r="PBU8" i="34"/>
  <c r="PBT8" i="34"/>
  <c r="PBS8" i="34"/>
  <c r="PBR8" i="34"/>
  <c r="PBQ8" i="34"/>
  <c r="PBP8" i="34"/>
  <c r="PBO8" i="34"/>
  <c r="PBN8" i="34"/>
  <c r="PBM8" i="34"/>
  <c r="PBL8" i="34"/>
  <c r="PBK8" i="34"/>
  <c r="PBJ8" i="34"/>
  <c r="PBI8" i="34"/>
  <c r="PBH8" i="34"/>
  <c r="PBG8" i="34"/>
  <c r="PBF8" i="34"/>
  <c r="PBE8" i="34"/>
  <c r="PBD8" i="34"/>
  <c r="PBC8" i="34"/>
  <c r="PBB8" i="34"/>
  <c r="PBA8" i="34"/>
  <c r="PAZ8" i="34"/>
  <c r="PAY8" i="34"/>
  <c r="PAX8" i="34"/>
  <c r="PAW8" i="34"/>
  <c r="PAV8" i="34"/>
  <c r="PAU8" i="34"/>
  <c r="PAT8" i="34"/>
  <c r="PAS8" i="34"/>
  <c r="PAR8" i="34"/>
  <c r="PAQ8" i="34"/>
  <c r="PAP8" i="34"/>
  <c r="PAO8" i="34"/>
  <c r="PAN8" i="34"/>
  <c r="PAM8" i="34"/>
  <c r="PAL8" i="34"/>
  <c r="PAK8" i="34"/>
  <c r="PAJ8" i="34"/>
  <c r="PAI8" i="34"/>
  <c r="PAH8" i="34"/>
  <c r="PAG8" i="34"/>
  <c r="PAF8" i="34"/>
  <c r="PAE8" i="34"/>
  <c r="PAD8" i="34"/>
  <c r="PAC8" i="34"/>
  <c r="PAB8" i="34"/>
  <c r="PAA8" i="34"/>
  <c r="OZZ8" i="34"/>
  <c r="OZY8" i="34"/>
  <c r="OZX8" i="34"/>
  <c r="OZW8" i="34"/>
  <c r="OZV8" i="34"/>
  <c r="OZU8" i="34"/>
  <c r="OZT8" i="34"/>
  <c r="OZS8" i="34"/>
  <c r="OZR8" i="34"/>
  <c r="OZQ8" i="34"/>
  <c r="OZP8" i="34"/>
  <c r="OZO8" i="34"/>
  <c r="OZN8" i="34"/>
  <c r="OZM8" i="34"/>
  <c r="OZL8" i="34"/>
  <c r="OZK8" i="34"/>
  <c r="OZJ8" i="34"/>
  <c r="OZI8" i="34"/>
  <c r="OZH8" i="34"/>
  <c r="OZG8" i="34"/>
  <c r="OZF8" i="34"/>
  <c r="OZE8" i="34"/>
  <c r="OZD8" i="34"/>
  <c r="OZC8" i="34"/>
  <c r="OZB8" i="34"/>
  <c r="OZA8" i="34"/>
  <c r="OYZ8" i="34"/>
  <c r="OYY8" i="34"/>
  <c r="OYX8" i="34"/>
  <c r="OYW8" i="34"/>
  <c r="OYV8" i="34"/>
  <c r="OYU8" i="34"/>
  <c r="OYT8" i="34"/>
  <c r="OYS8" i="34"/>
  <c r="OYR8" i="34"/>
  <c r="OYQ8" i="34"/>
  <c r="OYP8" i="34"/>
  <c r="OYO8" i="34"/>
  <c r="OYN8" i="34"/>
  <c r="OYM8" i="34"/>
  <c r="OYL8" i="34"/>
  <c r="OYK8" i="34"/>
  <c r="OYJ8" i="34"/>
  <c r="OYI8" i="34"/>
  <c r="OYH8" i="34"/>
  <c r="OYG8" i="34"/>
  <c r="OYF8" i="34"/>
  <c r="OYE8" i="34"/>
  <c r="OYD8" i="34"/>
  <c r="OYC8" i="34"/>
  <c r="OYB8" i="34"/>
  <c r="OYA8" i="34"/>
  <c r="OXZ8" i="34"/>
  <c r="OXY8" i="34"/>
  <c r="OXX8" i="34"/>
  <c r="OXW8" i="34"/>
  <c r="OXV8" i="34"/>
  <c r="OXU8" i="34"/>
  <c r="OXT8" i="34"/>
  <c r="OXS8" i="34"/>
  <c r="OXR8" i="34"/>
  <c r="OXQ8" i="34"/>
  <c r="OXP8" i="34"/>
  <c r="OXO8" i="34"/>
  <c r="OXN8" i="34"/>
  <c r="OXM8" i="34"/>
  <c r="OXL8" i="34"/>
  <c r="OXK8" i="34"/>
  <c r="OXJ8" i="34"/>
  <c r="OXI8" i="34"/>
  <c r="OXH8" i="34"/>
  <c r="OXG8" i="34"/>
  <c r="OXF8" i="34"/>
  <c r="OXE8" i="34"/>
  <c r="OXD8" i="34"/>
  <c r="OXC8" i="34"/>
  <c r="OXB8" i="34"/>
  <c r="OXA8" i="34"/>
  <c r="OWZ8" i="34"/>
  <c r="OWY8" i="34"/>
  <c r="OWX8" i="34"/>
  <c r="OWW8" i="34"/>
  <c r="OWV8" i="34"/>
  <c r="OWU8" i="34"/>
  <c r="OWT8" i="34"/>
  <c r="OWS8" i="34"/>
  <c r="OWR8" i="34"/>
  <c r="OWQ8" i="34"/>
  <c r="OWP8" i="34"/>
  <c r="OWO8" i="34"/>
  <c r="OWN8" i="34"/>
  <c r="OWM8" i="34"/>
  <c r="OWL8" i="34"/>
  <c r="OWK8" i="34"/>
  <c r="OWJ8" i="34"/>
  <c r="OWI8" i="34"/>
  <c r="OWH8" i="34"/>
  <c r="OWG8" i="34"/>
  <c r="OWF8" i="34"/>
  <c r="OWE8" i="34"/>
  <c r="OWD8" i="34"/>
  <c r="OWC8" i="34"/>
  <c r="OWB8" i="34"/>
  <c r="OWA8" i="34"/>
  <c r="OVZ8" i="34"/>
  <c r="OVY8" i="34"/>
  <c r="OVX8" i="34"/>
  <c r="OVW8" i="34"/>
  <c r="OVV8" i="34"/>
  <c r="OVU8" i="34"/>
  <c r="OVT8" i="34"/>
  <c r="OVS8" i="34"/>
  <c r="OVR8" i="34"/>
  <c r="OVQ8" i="34"/>
  <c r="OVP8" i="34"/>
  <c r="OVO8" i="34"/>
  <c r="OVN8" i="34"/>
  <c r="OVM8" i="34"/>
  <c r="OVL8" i="34"/>
  <c r="OVK8" i="34"/>
  <c r="OVJ8" i="34"/>
  <c r="OVI8" i="34"/>
  <c r="OVH8" i="34"/>
  <c r="OVG8" i="34"/>
  <c r="OVF8" i="34"/>
  <c r="OVE8" i="34"/>
  <c r="OVD8" i="34"/>
  <c r="OVC8" i="34"/>
  <c r="OVB8" i="34"/>
  <c r="OVA8" i="34"/>
  <c r="OUZ8" i="34"/>
  <c r="OUY8" i="34"/>
  <c r="OUX8" i="34"/>
  <c r="OUW8" i="34"/>
  <c r="OUV8" i="34"/>
  <c r="OUU8" i="34"/>
  <c r="OUT8" i="34"/>
  <c r="OUS8" i="34"/>
  <c r="OUR8" i="34"/>
  <c r="OUQ8" i="34"/>
  <c r="OUP8" i="34"/>
  <c r="OUO8" i="34"/>
  <c r="OUN8" i="34"/>
  <c r="OUM8" i="34"/>
  <c r="OUL8" i="34"/>
  <c r="OUK8" i="34"/>
  <c r="OUJ8" i="34"/>
  <c r="OUI8" i="34"/>
  <c r="OUH8" i="34"/>
  <c r="OUG8" i="34"/>
  <c r="OUF8" i="34"/>
  <c r="OUE8" i="34"/>
  <c r="OUD8" i="34"/>
  <c r="OUC8" i="34"/>
  <c r="OUB8" i="34"/>
  <c r="OUA8" i="34"/>
  <c r="OTZ8" i="34"/>
  <c r="OTY8" i="34"/>
  <c r="OTX8" i="34"/>
  <c r="OTW8" i="34"/>
  <c r="OTV8" i="34"/>
  <c r="OTU8" i="34"/>
  <c r="OTT8" i="34"/>
  <c r="OTS8" i="34"/>
  <c r="OTR8" i="34"/>
  <c r="OTQ8" i="34"/>
  <c r="OTP8" i="34"/>
  <c r="OTO8" i="34"/>
  <c r="OTN8" i="34"/>
  <c r="OTM8" i="34"/>
  <c r="OTL8" i="34"/>
  <c r="OTK8" i="34"/>
  <c r="OTJ8" i="34"/>
  <c r="OTI8" i="34"/>
  <c r="OTH8" i="34"/>
  <c r="OTG8" i="34"/>
  <c r="OTF8" i="34"/>
  <c r="OTE8" i="34"/>
  <c r="OTD8" i="34"/>
  <c r="OTC8" i="34"/>
  <c r="OTB8" i="34"/>
  <c r="OTA8" i="34"/>
  <c r="OSZ8" i="34"/>
  <c r="OSY8" i="34"/>
  <c r="OSX8" i="34"/>
  <c r="OSW8" i="34"/>
  <c r="OSV8" i="34"/>
  <c r="OSU8" i="34"/>
  <c r="OST8" i="34"/>
  <c r="OSS8" i="34"/>
  <c r="OSR8" i="34"/>
  <c r="OSQ8" i="34"/>
  <c r="OSP8" i="34"/>
  <c r="OSO8" i="34"/>
  <c r="OSN8" i="34"/>
  <c r="OSM8" i="34"/>
  <c r="OSL8" i="34"/>
  <c r="OSK8" i="34"/>
  <c r="OSJ8" i="34"/>
  <c r="OSI8" i="34"/>
  <c r="OSH8" i="34"/>
  <c r="OSG8" i="34"/>
  <c r="OSF8" i="34"/>
  <c r="OSE8" i="34"/>
  <c r="OSD8" i="34"/>
  <c r="OSC8" i="34"/>
  <c r="OSB8" i="34"/>
  <c r="OSA8" i="34"/>
  <c r="ORZ8" i="34"/>
  <c r="ORY8" i="34"/>
  <c r="ORX8" i="34"/>
  <c r="ORW8" i="34"/>
  <c r="ORV8" i="34"/>
  <c r="ORU8" i="34"/>
  <c r="ORT8" i="34"/>
  <c r="ORS8" i="34"/>
  <c r="ORR8" i="34"/>
  <c r="ORQ8" i="34"/>
  <c r="ORP8" i="34"/>
  <c r="ORO8" i="34"/>
  <c r="ORN8" i="34"/>
  <c r="ORM8" i="34"/>
  <c r="ORL8" i="34"/>
  <c r="ORK8" i="34"/>
  <c r="ORJ8" i="34"/>
  <c r="ORI8" i="34"/>
  <c r="ORH8" i="34"/>
  <c r="ORG8" i="34"/>
  <c r="ORF8" i="34"/>
  <c r="ORE8" i="34"/>
  <c r="ORD8" i="34"/>
  <c r="ORC8" i="34"/>
  <c r="ORB8" i="34"/>
  <c r="ORA8" i="34"/>
  <c r="OQZ8" i="34"/>
  <c r="OQY8" i="34"/>
  <c r="OQX8" i="34"/>
  <c r="OQW8" i="34"/>
  <c r="OQV8" i="34"/>
  <c r="OQU8" i="34"/>
  <c r="OQT8" i="34"/>
  <c r="OQS8" i="34"/>
  <c r="OQR8" i="34"/>
  <c r="OQQ8" i="34"/>
  <c r="OQP8" i="34"/>
  <c r="OQO8" i="34"/>
  <c r="OQN8" i="34"/>
  <c r="OQM8" i="34"/>
  <c r="OQL8" i="34"/>
  <c r="OQK8" i="34"/>
  <c r="OQJ8" i="34"/>
  <c r="OQI8" i="34"/>
  <c r="OQH8" i="34"/>
  <c r="OQG8" i="34"/>
  <c r="OQF8" i="34"/>
  <c r="OQE8" i="34"/>
  <c r="OQD8" i="34"/>
  <c r="OQC8" i="34"/>
  <c r="OQB8" i="34"/>
  <c r="OQA8" i="34"/>
  <c r="OPZ8" i="34"/>
  <c r="OPY8" i="34"/>
  <c r="OPX8" i="34"/>
  <c r="OPW8" i="34"/>
  <c r="OPV8" i="34"/>
  <c r="OPU8" i="34"/>
  <c r="OPT8" i="34"/>
  <c r="OPS8" i="34"/>
  <c r="OPR8" i="34"/>
  <c r="OPQ8" i="34"/>
  <c r="OPP8" i="34"/>
  <c r="OPO8" i="34"/>
  <c r="OPN8" i="34"/>
  <c r="OPM8" i="34"/>
  <c r="OPL8" i="34"/>
  <c r="OPK8" i="34"/>
  <c r="OPJ8" i="34"/>
  <c r="OPI8" i="34"/>
  <c r="OPH8" i="34"/>
  <c r="OPG8" i="34"/>
  <c r="OPF8" i="34"/>
  <c r="OPE8" i="34"/>
  <c r="OPD8" i="34"/>
  <c r="OPC8" i="34"/>
  <c r="OPB8" i="34"/>
  <c r="OPA8" i="34"/>
  <c r="OOZ8" i="34"/>
  <c r="OOY8" i="34"/>
  <c r="OOX8" i="34"/>
  <c r="OOW8" i="34"/>
  <c r="OOV8" i="34"/>
  <c r="OOU8" i="34"/>
  <c r="OOT8" i="34"/>
  <c r="OOS8" i="34"/>
  <c r="OOR8" i="34"/>
  <c r="OOQ8" i="34"/>
  <c r="OOP8" i="34"/>
  <c r="OOO8" i="34"/>
  <c r="OON8" i="34"/>
  <c r="OOM8" i="34"/>
  <c r="OOL8" i="34"/>
  <c r="OOK8" i="34"/>
  <c r="OOJ8" i="34"/>
  <c r="OOI8" i="34"/>
  <c r="OOH8" i="34"/>
  <c r="OOG8" i="34"/>
  <c r="OOF8" i="34"/>
  <c r="OOE8" i="34"/>
  <c r="OOD8" i="34"/>
  <c r="OOC8" i="34"/>
  <c r="OOB8" i="34"/>
  <c r="OOA8" i="34"/>
  <c r="ONZ8" i="34"/>
  <c r="ONY8" i="34"/>
  <c r="ONX8" i="34"/>
  <c r="ONW8" i="34"/>
  <c r="ONV8" i="34"/>
  <c r="ONU8" i="34"/>
  <c r="ONT8" i="34"/>
  <c r="ONS8" i="34"/>
  <c r="ONR8" i="34"/>
  <c r="ONQ8" i="34"/>
  <c r="ONP8" i="34"/>
  <c r="ONO8" i="34"/>
  <c r="ONN8" i="34"/>
  <c r="ONM8" i="34"/>
  <c r="ONL8" i="34"/>
  <c r="ONK8" i="34"/>
  <c r="ONJ8" i="34"/>
  <c r="ONI8" i="34"/>
  <c r="ONH8" i="34"/>
  <c r="ONG8" i="34"/>
  <c r="ONF8" i="34"/>
  <c r="ONE8" i="34"/>
  <c r="OND8" i="34"/>
  <c r="ONC8" i="34"/>
  <c r="ONB8" i="34"/>
  <c r="ONA8" i="34"/>
  <c r="OMZ8" i="34"/>
  <c r="OMY8" i="34"/>
  <c r="OMX8" i="34"/>
  <c r="OMW8" i="34"/>
  <c r="OMV8" i="34"/>
  <c r="OMU8" i="34"/>
  <c r="OMT8" i="34"/>
  <c r="OMS8" i="34"/>
  <c r="OMR8" i="34"/>
  <c r="OMQ8" i="34"/>
  <c r="OMP8" i="34"/>
  <c r="OMO8" i="34"/>
  <c r="OMN8" i="34"/>
  <c r="OMM8" i="34"/>
  <c r="OML8" i="34"/>
  <c r="OMK8" i="34"/>
  <c r="OMJ8" i="34"/>
  <c r="OMI8" i="34"/>
  <c r="OMH8" i="34"/>
  <c r="OMG8" i="34"/>
  <c r="OMF8" i="34"/>
  <c r="OME8" i="34"/>
  <c r="OMD8" i="34"/>
  <c r="OMC8" i="34"/>
  <c r="OMB8" i="34"/>
  <c r="OMA8" i="34"/>
  <c r="OLZ8" i="34"/>
  <c r="OLY8" i="34"/>
  <c r="OLX8" i="34"/>
  <c r="OLW8" i="34"/>
  <c r="OLV8" i="34"/>
  <c r="OLU8" i="34"/>
  <c r="OLT8" i="34"/>
  <c r="OLS8" i="34"/>
  <c r="OLR8" i="34"/>
  <c r="OLQ8" i="34"/>
  <c r="OLP8" i="34"/>
  <c r="OLO8" i="34"/>
  <c r="OLN8" i="34"/>
  <c r="OLM8" i="34"/>
  <c r="OLL8" i="34"/>
  <c r="OLK8" i="34"/>
  <c r="OLJ8" i="34"/>
  <c r="OLI8" i="34"/>
  <c r="OLH8" i="34"/>
  <c r="OLG8" i="34"/>
  <c r="OLF8" i="34"/>
  <c r="OLE8" i="34"/>
  <c r="OLD8" i="34"/>
  <c r="OLC8" i="34"/>
  <c r="OLB8" i="34"/>
  <c r="OLA8" i="34"/>
  <c r="OKZ8" i="34"/>
  <c r="OKY8" i="34"/>
  <c r="OKX8" i="34"/>
  <c r="OKW8" i="34"/>
  <c r="OKV8" i="34"/>
  <c r="OKU8" i="34"/>
  <c r="OKT8" i="34"/>
  <c r="OKS8" i="34"/>
  <c r="OKR8" i="34"/>
  <c r="OKQ8" i="34"/>
  <c r="OKP8" i="34"/>
  <c r="OKO8" i="34"/>
  <c r="OKN8" i="34"/>
  <c r="OKM8" i="34"/>
  <c r="OKL8" i="34"/>
  <c r="OKK8" i="34"/>
  <c r="OKJ8" i="34"/>
  <c r="OKI8" i="34"/>
  <c r="OKH8" i="34"/>
  <c r="OKG8" i="34"/>
  <c r="OKF8" i="34"/>
  <c r="OKE8" i="34"/>
  <c r="OKD8" i="34"/>
  <c r="OKC8" i="34"/>
  <c r="OKB8" i="34"/>
  <c r="OKA8" i="34"/>
  <c r="OJZ8" i="34"/>
  <c r="OJY8" i="34"/>
  <c r="OJX8" i="34"/>
  <c r="OJW8" i="34"/>
  <c r="OJV8" i="34"/>
  <c r="OJU8" i="34"/>
  <c r="OJT8" i="34"/>
  <c r="OJS8" i="34"/>
  <c r="OJR8" i="34"/>
  <c r="OJQ8" i="34"/>
  <c r="OJP8" i="34"/>
  <c r="OJO8" i="34"/>
  <c r="OJN8" i="34"/>
  <c r="OJM8" i="34"/>
  <c r="OJL8" i="34"/>
  <c r="OJK8" i="34"/>
  <c r="OJJ8" i="34"/>
  <c r="OJI8" i="34"/>
  <c r="OJH8" i="34"/>
  <c r="OJG8" i="34"/>
  <c r="OJF8" i="34"/>
  <c r="OJE8" i="34"/>
  <c r="OJD8" i="34"/>
  <c r="OJC8" i="34"/>
  <c r="OJB8" i="34"/>
  <c r="OJA8" i="34"/>
  <c r="OIZ8" i="34"/>
  <c r="OIY8" i="34"/>
  <c r="OIX8" i="34"/>
  <c r="OIW8" i="34"/>
  <c r="OIV8" i="34"/>
  <c r="OIU8" i="34"/>
  <c r="OIT8" i="34"/>
  <c r="OIS8" i="34"/>
  <c r="OIR8" i="34"/>
  <c r="OIQ8" i="34"/>
  <c r="OIP8" i="34"/>
  <c r="OIO8" i="34"/>
  <c r="OIN8" i="34"/>
  <c r="OIM8" i="34"/>
  <c r="OIL8" i="34"/>
  <c r="OIK8" i="34"/>
  <c r="OIJ8" i="34"/>
  <c r="OII8" i="34"/>
  <c r="OIH8" i="34"/>
  <c r="OIG8" i="34"/>
  <c r="OIF8" i="34"/>
  <c r="OIE8" i="34"/>
  <c r="OID8" i="34"/>
  <c r="OIC8" i="34"/>
  <c r="OIB8" i="34"/>
  <c r="OIA8" i="34"/>
  <c r="OHZ8" i="34"/>
  <c r="OHY8" i="34"/>
  <c r="OHX8" i="34"/>
  <c r="OHW8" i="34"/>
  <c r="OHV8" i="34"/>
  <c r="OHU8" i="34"/>
  <c r="OHT8" i="34"/>
  <c r="OHS8" i="34"/>
  <c r="OHR8" i="34"/>
  <c r="OHQ8" i="34"/>
  <c r="OHP8" i="34"/>
  <c r="OHO8" i="34"/>
  <c r="OHN8" i="34"/>
  <c r="OHM8" i="34"/>
  <c r="OHL8" i="34"/>
  <c r="OHK8" i="34"/>
  <c r="OHJ8" i="34"/>
  <c r="OHI8" i="34"/>
  <c r="OHH8" i="34"/>
  <c r="OHG8" i="34"/>
  <c r="OHF8" i="34"/>
  <c r="OHE8" i="34"/>
  <c r="OHD8" i="34"/>
  <c r="OHC8" i="34"/>
  <c r="OHB8" i="34"/>
  <c r="OHA8" i="34"/>
  <c r="OGZ8" i="34"/>
  <c r="OGY8" i="34"/>
  <c r="OGX8" i="34"/>
  <c r="OGW8" i="34"/>
  <c r="OGV8" i="34"/>
  <c r="OGU8" i="34"/>
  <c r="OGT8" i="34"/>
  <c r="OGS8" i="34"/>
  <c r="OGR8" i="34"/>
  <c r="OGQ8" i="34"/>
  <c r="OGP8" i="34"/>
  <c r="OGO8" i="34"/>
  <c r="OGN8" i="34"/>
  <c r="OGM8" i="34"/>
  <c r="OGL8" i="34"/>
  <c r="OGK8" i="34"/>
  <c r="OGJ8" i="34"/>
  <c r="OGI8" i="34"/>
  <c r="OGH8" i="34"/>
  <c r="OGG8" i="34"/>
  <c r="OGF8" i="34"/>
  <c r="OGE8" i="34"/>
  <c r="OGD8" i="34"/>
  <c r="OGC8" i="34"/>
  <c r="OGB8" i="34"/>
  <c r="OGA8" i="34"/>
  <c r="OFZ8" i="34"/>
  <c r="OFY8" i="34"/>
  <c r="OFX8" i="34"/>
  <c r="OFW8" i="34"/>
  <c r="OFV8" i="34"/>
  <c r="OFU8" i="34"/>
  <c r="OFT8" i="34"/>
  <c r="OFS8" i="34"/>
  <c r="OFR8" i="34"/>
  <c r="OFQ8" i="34"/>
  <c r="OFP8" i="34"/>
  <c r="OFO8" i="34"/>
  <c r="OFN8" i="34"/>
  <c r="OFM8" i="34"/>
  <c r="OFL8" i="34"/>
  <c r="OFK8" i="34"/>
  <c r="OFJ8" i="34"/>
  <c r="OFI8" i="34"/>
  <c r="OFH8" i="34"/>
  <c r="OFG8" i="34"/>
  <c r="OFF8" i="34"/>
  <c r="OFE8" i="34"/>
  <c r="OFD8" i="34"/>
  <c r="OFC8" i="34"/>
  <c r="OFB8" i="34"/>
  <c r="OFA8" i="34"/>
  <c r="OEZ8" i="34"/>
  <c r="OEY8" i="34"/>
  <c r="OEX8" i="34"/>
  <c r="OEW8" i="34"/>
  <c r="OEV8" i="34"/>
  <c r="OEU8" i="34"/>
  <c r="OET8" i="34"/>
  <c r="OES8" i="34"/>
  <c r="OER8" i="34"/>
  <c r="OEQ8" i="34"/>
  <c r="OEP8" i="34"/>
  <c r="OEO8" i="34"/>
  <c r="OEN8" i="34"/>
  <c r="OEM8" i="34"/>
  <c r="OEL8" i="34"/>
  <c r="OEK8" i="34"/>
  <c r="OEJ8" i="34"/>
  <c r="OEI8" i="34"/>
  <c r="OEH8" i="34"/>
  <c r="OEG8" i="34"/>
  <c r="OEF8" i="34"/>
  <c r="OEE8" i="34"/>
  <c r="OED8" i="34"/>
  <c r="OEC8" i="34"/>
  <c r="OEB8" i="34"/>
  <c r="OEA8" i="34"/>
  <c r="ODZ8" i="34"/>
  <c r="ODY8" i="34"/>
  <c r="ODX8" i="34"/>
  <c r="ODW8" i="34"/>
  <c r="ODV8" i="34"/>
  <c r="ODU8" i="34"/>
  <c r="ODT8" i="34"/>
  <c r="ODS8" i="34"/>
  <c r="ODR8" i="34"/>
  <c r="ODQ8" i="34"/>
  <c r="ODP8" i="34"/>
  <c r="ODO8" i="34"/>
  <c r="ODN8" i="34"/>
  <c r="ODM8" i="34"/>
  <c r="ODL8" i="34"/>
  <c r="ODK8" i="34"/>
  <c r="ODJ8" i="34"/>
  <c r="ODI8" i="34"/>
  <c r="ODH8" i="34"/>
  <c r="ODG8" i="34"/>
  <c r="ODF8" i="34"/>
  <c r="ODE8" i="34"/>
  <c r="ODD8" i="34"/>
  <c r="ODC8" i="34"/>
  <c r="ODB8" i="34"/>
  <c r="ODA8" i="34"/>
  <c r="OCZ8" i="34"/>
  <c r="OCY8" i="34"/>
  <c r="OCX8" i="34"/>
  <c r="OCW8" i="34"/>
  <c r="OCV8" i="34"/>
  <c r="OCU8" i="34"/>
  <c r="OCT8" i="34"/>
  <c r="OCS8" i="34"/>
  <c r="OCR8" i="34"/>
  <c r="OCQ8" i="34"/>
  <c r="OCP8" i="34"/>
  <c r="OCO8" i="34"/>
  <c r="OCN8" i="34"/>
  <c r="OCM8" i="34"/>
  <c r="OCL8" i="34"/>
  <c r="OCK8" i="34"/>
  <c r="OCJ8" i="34"/>
  <c r="OCI8" i="34"/>
  <c r="OCH8" i="34"/>
  <c r="OCG8" i="34"/>
  <c r="OCF8" i="34"/>
  <c r="OCE8" i="34"/>
  <c r="OCD8" i="34"/>
  <c r="OCC8" i="34"/>
  <c r="OCB8" i="34"/>
  <c r="OCA8" i="34"/>
  <c r="OBZ8" i="34"/>
  <c r="OBY8" i="34"/>
  <c r="OBX8" i="34"/>
  <c r="OBW8" i="34"/>
  <c r="OBV8" i="34"/>
  <c r="OBU8" i="34"/>
  <c r="OBT8" i="34"/>
  <c r="OBS8" i="34"/>
  <c r="OBR8" i="34"/>
  <c r="OBQ8" i="34"/>
  <c r="OBP8" i="34"/>
  <c r="OBO8" i="34"/>
  <c r="OBN8" i="34"/>
  <c r="OBM8" i="34"/>
  <c r="OBL8" i="34"/>
  <c r="OBK8" i="34"/>
  <c r="OBJ8" i="34"/>
  <c r="OBI8" i="34"/>
  <c r="OBH8" i="34"/>
  <c r="OBG8" i="34"/>
  <c r="OBF8" i="34"/>
  <c r="OBE8" i="34"/>
  <c r="OBD8" i="34"/>
  <c r="OBC8" i="34"/>
  <c r="OBB8" i="34"/>
  <c r="OBA8" i="34"/>
  <c r="OAZ8" i="34"/>
  <c r="OAY8" i="34"/>
  <c r="OAX8" i="34"/>
  <c r="OAW8" i="34"/>
  <c r="OAV8" i="34"/>
  <c r="OAU8" i="34"/>
  <c r="OAT8" i="34"/>
  <c r="OAS8" i="34"/>
  <c r="OAR8" i="34"/>
  <c r="OAQ8" i="34"/>
  <c r="OAP8" i="34"/>
  <c r="OAO8" i="34"/>
  <c r="OAN8" i="34"/>
  <c r="OAM8" i="34"/>
  <c r="OAL8" i="34"/>
  <c r="OAK8" i="34"/>
  <c r="OAJ8" i="34"/>
  <c r="OAI8" i="34"/>
  <c r="OAH8" i="34"/>
  <c r="OAG8" i="34"/>
  <c r="OAF8" i="34"/>
  <c r="OAE8" i="34"/>
  <c r="OAD8" i="34"/>
  <c r="OAC8" i="34"/>
  <c r="OAB8" i="34"/>
  <c r="OAA8" i="34"/>
  <c r="NZZ8" i="34"/>
  <c r="NZY8" i="34"/>
  <c r="NZX8" i="34"/>
  <c r="NZW8" i="34"/>
  <c r="NZV8" i="34"/>
  <c r="NZU8" i="34"/>
  <c r="NZT8" i="34"/>
  <c r="NZS8" i="34"/>
  <c r="NZR8" i="34"/>
  <c r="NZQ8" i="34"/>
  <c r="NZP8" i="34"/>
  <c r="NZO8" i="34"/>
  <c r="NZN8" i="34"/>
  <c r="NZM8" i="34"/>
  <c r="NZL8" i="34"/>
  <c r="NZK8" i="34"/>
  <c r="NZJ8" i="34"/>
  <c r="NZI8" i="34"/>
  <c r="NZH8" i="34"/>
  <c r="NZG8" i="34"/>
  <c r="NZF8" i="34"/>
  <c r="NZE8" i="34"/>
  <c r="NZD8" i="34"/>
  <c r="NZC8" i="34"/>
  <c r="NZB8" i="34"/>
  <c r="NZA8" i="34"/>
  <c r="NYZ8" i="34"/>
  <c r="NYY8" i="34"/>
  <c r="NYX8" i="34"/>
  <c r="NYW8" i="34"/>
  <c r="NYV8" i="34"/>
  <c r="NYU8" i="34"/>
  <c r="NYT8" i="34"/>
  <c r="NYS8" i="34"/>
  <c r="NYR8" i="34"/>
  <c r="NYQ8" i="34"/>
  <c r="NYP8" i="34"/>
  <c r="NYO8" i="34"/>
  <c r="NYN8" i="34"/>
  <c r="NYM8" i="34"/>
  <c r="NYL8" i="34"/>
  <c r="NYK8" i="34"/>
  <c r="NYJ8" i="34"/>
  <c r="NYI8" i="34"/>
  <c r="NYH8" i="34"/>
  <c r="NYG8" i="34"/>
  <c r="NYF8" i="34"/>
  <c r="NYE8" i="34"/>
  <c r="NYD8" i="34"/>
  <c r="NYC8" i="34"/>
  <c r="NYB8" i="34"/>
  <c r="NYA8" i="34"/>
  <c r="NXZ8" i="34"/>
  <c r="NXY8" i="34"/>
  <c r="NXX8" i="34"/>
  <c r="NXW8" i="34"/>
  <c r="NXV8" i="34"/>
  <c r="NXU8" i="34"/>
  <c r="NXT8" i="34"/>
  <c r="NXS8" i="34"/>
  <c r="NXR8" i="34"/>
  <c r="NXQ8" i="34"/>
  <c r="NXP8" i="34"/>
  <c r="NXO8" i="34"/>
  <c r="NXN8" i="34"/>
  <c r="NXM8" i="34"/>
  <c r="NXL8" i="34"/>
  <c r="NXK8" i="34"/>
  <c r="NXJ8" i="34"/>
  <c r="NXI8" i="34"/>
  <c r="NXH8" i="34"/>
  <c r="NXG8" i="34"/>
  <c r="NXF8" i="34"/>
  <c r="NXE8" i="34"/>
  <c r="NXD8" i="34"/>
  <c r="NXC8" i="34"/>
  <c r="NXB8" i="34"/>
  <c r="NXA8" i="34"/>
  <c r="NWZ8" i="34"/>
  <c r="NWY8" i="34"/>
  <c r="NWX8" i="34"/>
  <c r="NWW8" i="34"/>
  <c r="NWV8" i="34"/>
  <c r="NWU8" i="34"/>
  <c r="NWT8" i="34"/>
  <c r="NWS8" i="34"/>
  <c r="NWR8" i="34"/>
  <c r="NWQ8" i="34"/>
  <c r="NWP8" i="34"/>
  <c r="NWO8" i="34"/>
  <c r="NWN8" i="34"/>
  <c r="NWM8" i="34"/>
  <c r="NWL8" i="34"/>
  <c r="NWK8" i="34"/>
  <c r="NWJ8" i="34"/>
  <c r="NWI8" i="34"/>
  <c r="NWH8" i="34"/>
  <c r="NWG8" i="34"/>
  <c r="NWF8" i="34"/>
  <c r="NWE8" i="34"/>
  <c r="NWD8" i="34"/>
  <c r="NWC8" i="34"/>
  <c r="NWB8" i="34"/>
  <c r="NWA8" i="34"/>
  <c r="NVZ8" i="34"/>
  <c r="NVY8" i="34"/>
  <c r="NVX8" i="34"/>
  <c r="NVW8" i="34"/>
  <c r="NVV8" i="34"/>
  <c r="NVU8" i="34"/>
  <c r="NVT8" i="34"/>
  <c r="NVS8" i="34"/>
  <c r="NVR8" i="34"/>
  <c r="NVQ8" i="34"/>
  <c r="NVP8" i="34"/>
  <c r="NVO8" i="34"/>
  <c r="NVN8" i="34"/>
  <c r="NVM8" i="34"/>
  <c r="NVL8" i="34"/>
  <c r="NVK8" i="34"/>
  <c r="NVJ8" i="34"/>
  <c r="NVI8" i="34"/>
  <c r="NVH8" i="34"/>
  <c r="NVG8" i="34"/>
  <c r="NVF8" i="34"/>
  <c r="NVE8" i="34"/>
  <c r="NVD8" i="34"/>
  <c r="NVC8" i="34"/>
  <c r="NVB8" i="34"/>
  <c r="NVA8" i="34"/>
  <c r="NUZ8" i="34"/>
  <c r="NUY8" i="34"/>
  <c r="NUX8" i="34"/>
  <c r="NUW8" i="34"/>
  <c r="NUV8" i="34"/>
  <c r="NUU8" i="34"/>
  <c r="NUT8" i="34"/>
  <c r="NUS8" i="34"/>
  <c r="NUR8" i="34"/>
  <c r="NUQ8" i="34"/>
  <c r="NUP8" i="34"/>
  <c r="NUO8" i="34"/>
  <c r="NUN8" i="34"/>
  <c r="NUM8" i="34"/>
  <c r="NUL8" i="34"/>
  <c r="NUK8" i="34"/>
  <c r="NUJ8" i="34"/>
  <c r="NUI8" i="34"/>
  <c r="NUH8" i="34"/>
  <c r="NUG8" i="34"/>
  <c r="NUF8" i="34"/>
  <c r="NUE8" i="34"/>
  <c r="NUD8" i="34"/>
  <c r="NUC8" i="34"/>
  <c r="NUB8" i="34"/>
  <c r="NUA8" i="34"/>
  <c r="NTZ8" i="34"/>
  <c r="NTY8" i="34"/>
  <c r="NTX8" i="34"/>
  <c r="NTW8" i="34"/>
  <c r="NTV8" i="34"/>
  <c r="NTU8" i="34"/>
  <c r="NTT8" i="34"/>
  <c r="NTS8" i="34"/>
  <c r="NTR8" i="34"/>
  <c r="NTQ8" i="34"/>
  <c r="NTP8" i="34"/>
  <c r="NTO8" i="34"/>
  <c r="NTN8" i="34"/>
  <c r="NTM8" i="34"/>
  <c r="NTL8" i="34"/>
  <c r="NTK8" i="34"/>
  <c r="NTJ8" i="34"/>
  <c r="NTI8" i="34"/>
  <c r="NTH8" i="34"/>
  <c r="NTG8" i="34"/>
  <c r="NTF8" i="34"/>
  <c r="NTE8" i="34"/>
  <c r="NTD8" i="34"/>
  <c r="NTC8" i="34"/>
  <c r="NTB8" i="34"/>
  <c r="NTA8" i="34"/>
  <c r="NSZ8" i="34"/>
  <c r="NSY8" i="34"/>
  <c r="NSX8" i="34"/>
  <c r="NSW8" i="34"/>
  <c r="NSV8" i="34"/>
  <c r="NSU8" i="34"/>
  <c r="NST8" i="34"/>
  <c r="NSS8" i="34"/>
  <c r="NSR8" i="34"/>
  <c r="NSQ8" i="34"/>
  <c r="NSP8" i="34"/>
  <c r="NSO8" i="34"/>
  <c r="NSN8" i="34"/>
  <c r="NSM8" i="34"/>
  <c r="NSL8" i="34"/>
  <c r="NSK8" i="34"/>
  <c r="NSJ8" i="34"/>
  <c r="NSI8" i="34"/>
  <c r="NSH8" i="34"/>
  <c r="NSG8" i="34"/>
  <c r="NSF8" i="34"/>
  <c r="NSE8" i="34"/>
  <c r="NSD8" i="34"/>
  <c r="NSC8" i="34"/>
  <c r="NSB8" i="34"/>
  <c r="NSA8" i="34"/>
  <c r="NRZ8" i="34"/>
  <c r="NRY8" i="34"/>
  <c r="NRX8" i="34"/>
  <c r="NRW8" i="34"/>
  <c r="NRV8" i="34"/>
  <c r="NRU8" i="34"/>
  <c r="NRT8" i="34"/>
  <c r="NRS8" i="34"/>
  <c r="NRR8" i="34"/>
  <c r="NRQ8" i="34"/>
  <c r="NRP8" i="34"/>
  <c r="NRO8" i="34"/>
  <c r="NRN8" i="34"/>
  <c r="NRM8" i="34"/>
  <c r="NRL8" i="34"/>
  <c r="NRK8" i="34"/>
  <c r="NRJ8" i="34"/>
  <c r="NRI8" i="34"/>
  <c r="NRH8" i="34"/>
  <c r="NRG8" i="34"/>
  <c r="NRF8" i="34"/>
  <c r="NRE8" i="34"/>
  <c r="NRD8" i="34"/>
  <c r="NRC8" i="34"/>
  <c r="NRB8" i="34"/>
  <c r="NRA8" i="34"/>
  <c r="NQZ8" i="34"/>
  <c r="NQY8" i="34"/>
  <c r="NQX8" i="34"/>
  <c r="NQW8" i="34"/>
  <c r="NQV8" i="34"/>
  <c r="NQU8" i="34"/>
  <c r="NQT8" i="34"/>
  <c r="NQS8" i="34"/>
  <c r="NQR8" i="34"/>
  <c r="NQQ8" i="34"/>
  <c r="NQP8" i="34"/>
  <c r="NQO8" i="34"/>
  <c r="NQN8" i="34"/>
  <c r="NQM8" i="34"/>
  <c r="NQL8" i="34"/>
  <c r="NQK8" i="34"/>
  <c r="NQJ8" i="34"/>
  <c r="NQI8" i="34"/>
  <c r="NQH8" i="34"/>
  <c r="NQG8" i="34"/>
  <c r="NQF8" i="34"/>
  <c r="NQE8" i="34"/>
  <c r="NQD8" i="34"/>
  <c r="NQC8" i="34"/>
  <c r="NQB8" i="34"/>
  <c r="NQA8" i="34"/>
  <c r="NPZ8" i="34"/>
  <c r="NPY8" i="34"/>
  <c r="NPX8" i="34"/>
  <c r="NPW8" i="34"/>
  <c r="NPV8" i="34"/>
  <c r="NPU8" i="34"/>
  <c r="NPT8" i="34"/>
  <c r="NPS8" i="34"/>
  <c r="NPR8" i="34"/>
  <c r="NPQ8" i="34"/>
  <c r="NPP8" i="34"/>
  <c r="NPO8" i="34"/>
  <c r="NPN8" i="34"/>
  <c r="NPM8" i="34"/>
  <c r="NPL8" i="34"/>
  <c r="NPK8" i="34"/>
  <c r="NPJ8" i="34"/>
  <c r="NPI8" i="34"/>
  <c r="NPH8" i="34"/>
  <c r="NPG8" i="34"/>
  <c r="NPF8" i="34"/>
  <c r="NPE8" i="34"/>
  <c r="NPD8" i="34"/>
  <c r="NPC8" i="34"/>
  <c r="NPB8" i="34"/>
  <c r="NPA8" i="34"/>
  <c r="NOZ8" i="34"/>
  <c r="NOY8" i="34"/>
  <c r="NOX8" i="34"/>
  <c r="NOW8" i="34"/>
  <c r="NOV8" i="34"/>
  <c r="NOU8" i="34"/>
  <c r="NOT8" i="34"/>
  <c r="NOS8" i="34"/>
  <c r="NOR8" i="34"/>
  <c r="NOQ8" i="34"/>
  <c r="NOP8" i="34"/>
  <c r="NOO8" i="34"/>
  <c r="NON8" i="34"/>
  <c r="NOM8" i="34"/>
  <c r="NOL8" i="34"/>
  <c r="NOK8" i="34"/>
  <c r="NOJ8" i="34"/>
  <c r="NOI8" i="34"/>
  <c r="NOH8" i="34"/>
  <c r="NOG8" i="34"/>
  <c r="NOF8" i="34"/>
  <c r="NOE8" i="34"/>
  <c r="NOD8" i="34"/>
  <c r="NOC8" i="34"/>
  <c r="NOB8" i="34"/>
  <c r="NOA8" i="34"/>
  <c r="NNZ8" i="34"/>
  <c r="NNY8" i="34"/>
  <c r="NNX8" i="34"/>
  <c r="NNW8" i="34"/>
  <c r="NNV8" i="34"/>
  <c r="NNU8" i="34"/>
  <c r="NNT8" i="34"/>
  <c r="NNS8" i="34"/>
  <c r="NNR8" i="34"/>
  <c r="NNQ8" i="34"/>
  <c r="NNP8" i="34"/>
  <c r="NNO8" i="34"/>
  <c r="NNN8" i="34"/>
  <c r="NNM8" i="34"/>
  <c r="NNL8" i="34"/>
  <c r="NNK8" i="34"/>
  <c r="NNJ8" i="34"/>
  <c r="NNI8" i="34"/>
  <c r="NNH8" i="34"/>
  <c r="NNG8" i="34"/>
  <c r="NNF8" i="34"/>
  <c r="NNE8" i="34"/>
  <c r="NND8" i="34"/>
  <c r="NNC8" i="34"/>
  <c r="NNB8" i="34"/>
  <c r="NNA8" i="34"/>
  <c r="NMZ8" i="34"/>
  <c r="NMY8" i="34"/>
  <c r="NMX8" i="34"/>
  <c r="NMW8" i="34"/>
  <c r="NMV8" i="34"/>
  <c r="NMU8" i="34"/>
  <c r="NMT8" i="34"/>
  <c r="NMS8" i="34"/>
  <c r="NMR8" i="34"/>
  <c r="NMQ8" i="34"/>
  <c r="NMP8" i="34"/>
  <c r="NMO8" i="34"/>
  <c r="NMN8" i="34"/>
  <c r="NMM8" i="34"/>
  <c r="NML8" i="34"/>
  <c r="NMK8" i="34"/>
  <c r="NMJ8" i="34"/>
  <c r="NMI8" i="34"/>
  <c r="NMH8" i="34"/>
  <c r="NMG8" i="34"/>
  <c r="NMF8" i="34"/>
  <c r="NME8" i="34"/>
  <c r="NMD8" i="34"/>
  <c r="NMC8" i="34"/>
  <c r="NMB8" i="34"/>
  <c r="NMA8" i="34"/>
  <c r="NLZ8" i="34"/>
  <c r="NLY8" i="34"/>
  <c r="NLX8" i="34"/>
  <c r="NLW8" i="34"/>
  <c r="NLV8" i="34"/>
  <c r="NLU8" i="34"/>
  <c r="NLT8" i="34"/>
  <c r="NLS8" i="34"/>
  <c r="NLR8" i="34"/>
  <c r="NLQ8" i="34"/>
  <c r="NLP8" i="34"/>
  <c r="NLO8" i="34"/>
  <c r="NLN8" i="34"/>
  <c r="NLM8" i="34"/>
  <c r="NLL8" i="34"/>
  <c r="NLK8" i="34"/>
  <c r="NLJ8" i="34"/>
  <c r="NLI8" i="34"/>
  <c r="NLH8" i="34"/>
  <c r="NLG8" i="34"/>
  <c r="NLF8" i="34"/>
  <c r="NLE8" i="34"/>
  <c r="NLD8" i="34"/>
  <c r="NLC8" i="34"/>
  <c r="NLB8" i="34"/>
  <c r="NLA8" i="34"/>
  <c r="NKZ8" i="34"/>
  <c r="NKY8" i="34"/>
  <c r="NKX8" i="34"/>
  <c r="NKW8" i="34"/>
  <c r="NKV8" i="34"/>
  <c r="NKU8" i="34"/>
  <c r="NKT8" i="34"/>
  <c r="NKS8" i="34"/>
  <c r="NKR8" i="34"/>
  <c r="NKQ8" i="34"/>
  <c r="NKP8" i="34"/>
  <c r="NKO8" i="34"/>
  <c r="NKN8" i="34"/>
  <c r="NKM8" i="34"/>
  <c r="NKL8" i="34"/>
  <c r="NKK8" i="34"/>
  <c r="NKJ8" i="34"/>
  <c r="NKI8" i="34"/>
  <c r="NKH8" i="34"/>
  <c r="NKG8" i="34"/>
  <c r="NKF8" i="34"/>
  <c r="NKE8" i="34"/>
  <c r="NKD8" i="34"/>
  <c r="NKC8" i="34"/>
  <c r="NKB8" i="34"/>
  <c r="NKA8" i="34"/>
  <c r="NJZ8" i="34"/>
  <c r="NJY8" i="34"/>
  <c r="NJX8" i="34"/>
  <c r="NJW8" i="34"/>
  <c r="NJV8" i="34"/>
  <c r="NJU8" i="34"/>
  <c r="NJT8" i="34"/>
  <c r="NJS8" i="34"/>
  <c r="NJR8" i="34"/>
  <c r="NJQ8" i="34"/>
  <c r="NJP8" i="34"/>
  <c r="NJO8" i="34"/>
  <c r="NJN8" i="34"/>
  <c r="NJM8" i="34"/>
  <c r="NJL8" i="34"/>
  <c r="NJK8" i="34"/>
  <c r="NJJ8" i="34"/>
  <c r="NJI8" i="34"/>
  <c r="NJH8" i="34"/>
  <c r="NJG8" i="34"/>
  <c r="NJF8" i="34"/>
  <c r="NJE8" i="34"/>
  <c r="NJD8" i="34"/>
  <c r="NJC8" i="34"/>
  <c r="NJB8" i="34"/>
  <c r="NJA8" i="34"/>
  <c r="NIZ8" i="34"/>
  <c r="NIY8" i="34"/>
  <c r="NIX8" i="34"/>
  <c r="NIW8" i="34"/>
  <c r="NIV8" i="34"/>
  <c r="NIU8" i="34"/>
  <c r="NIT8" i="34"/>
  <c r="NIS8" i="34"/>
  <c r="NIR8" i="34"/>
  <c r="NIQ8" i="34"/>
  <c r="NIP8" i="34"/>
  <c r="NIO8" i="34"/>
  <c r="NIN8" i="34"/>
  <c r="NIM8" i="34"/>
  <c r="NIL8" i="34"/>
  <c r="NIK8" i="34"/>
  <c r="NIJ8" i="34"/>
  <c r="NII8" i="34"/>
  <c r="NIH8" i="34"/>
  <c r="NIG8" i="34"/>
  <c r="NIF8" i="34"/>
  <c r="NIE8" i="34"/>
  <c r="NID8" i="34"/>
  <c r="NIC8" i="34"/>
  <c r="NIB8" i="34"/>
  <c r="NIA8" i="34"/>
  <c r="NHZ8" i="34"/>
  <c r="NHY8" i="34"/>
  <c r="NHX8" i="34"/>
  <c r="NHW8" i="34"/>
  <c r="NHV8" i="34"/>
  <c r="NHU8" i="34"/>
  <c r="NHT8" i="34"/>
  <c r="NHS8" i="34"/>
  <c r="NHR8" i="34"/>
  <c r="NHQ8" i="34"/>
  <c r="NHP8" i="34"/>
  <c r="NHO8" i="34"/>
  <c r="NHN8" i="34"/>
  <c r="NHM8" i="34"/>
  <c r="NHL8" i="34"/>
  <c r="NHK8" i="34"/>
  <c r="NHJ8" i="34"/>
  <c r="NHI8" i="34"/>
  <c r="NHH8" i="34"/>
  <c r="NHG8" i="34"/>
  <c r="NHF8" i="34"/>
  <c r="NHE8" i="34"/>
  <c r="NHD8" i="34"/>
  <c r="NHC8" i="34"/>
  <c r="NHB8" i="34"/>
  <c r="NHA8" i="34"/>
  <c r="NGZ8" i="34"/>
  <c r="NGY8" i="34"/>
  <c r="NGX8" i="34"/>
  <c r="NGW8" i="34"/>
  <c r="NGV8" i="34"/>
  <c r="NGU8" i="34"/>
  <c r="NGT8" i="34"/>
  <c r="NGS8" i="34"/>
  <c r="NGR8" i="34"/>
  <c r="NGQ8" i="34"/>
  <c r="NGP8" i="34"/>
  <c r="NGO8" i="34"/>
  <c r="NGN8" i="34"/>
  <c r="NGM8" i="34"/>
  <c r="NGL8" i="34"/>
  <c r="NGK8" i="34"/>
  <c r="NGJ8" i="34"/>
  <c r="NGI8" i="34"/>
  <c r="NGH8" i="34"/>
  <c r="NGG8" i="34"/>
  <c r="NGF8" i="34"/>
  <c r="NGE8" i="34"/>
  <c r="NGD8" i="34"/>
  <c r="NGC8" i="34"/>
  <c r="NGB8" i="34"/>
  <c r="NGA8" i="34"/>
  <c r="NFZ8" i="34"/>
  <c r="NFY8" i="34"/>
  <c r="NFX8" i="34"/>
  <c r="NFW8" i="34"/>
  <c r="NFV8" i="34"/>
  <c r="NFU8" i="34"/>
  <c r="NFT8" i="34"/>
  <c r="NFS8" i="34"/>
  <c r="NFR8" i="34"/>
  <c r="NFQ8" i="34"/>
  <c r="NFP8" i="34"/>
  <c r="NFO8" i="34"/>
  <c r="NFN8" i="34"/>
  <c r="NFM8" i="34"/>
  <c r="NFL8" i="34"/>
  <c r="NFK8" i="34"/>
  <c r="NFJ8" i="34"/>
  <c r="NFI8" i="34"/>
  <c r="NFH8" i="34"/>
  <c r="NFG8" i="34"/>
  <c r="NFF8" i="34"/>
  <c r="NFE8" i="34"/>
  <c r="NFD8" i="34"/>
  <c r="NFC8" i="34"/>
  <c r="NFB8" i="34"/>
  <c r="NFA8" i="34"/>
  <c r="NEZ8" i="34"/>
  <c r="NEY8" i="34"/>
  <c r="NEX8" i="34"/>
  <c r="NEW8" i="34"/>
  <c r="NEV8" i="34"/>
  <c r="NEU8" i="34"/>
  <c r="NET8" i="34"/>
  <c r="NES8" i="34"/>
  <c r="NER8" i="34"/>
  <c r="NEQ8" i="34"/>
  <c r="NEP8" i="34"/>
  <c r="NEO8" i="34"/>
  <c r="NEN8" i="34"/>
  <c r="NEM8" i="34"/>
  <c r="NEL8" i="34"/>
  <c r="NEK8" i="34"/>
  <c r="NEJ8" i="34"/>
  <c r="NEI8" i="34"/>
  <c r="NEH8" i="34"/>
  <c r="NEG8" i="34"/>
  <c r="NEF8" i="34"/>
  <c r="NEE8" i="34"/>
  <c r="NED8" i="34"/>
  <c r="NEC8" i="34"/>
  <c r="NEB8" i="34"/>
  <c r="NEA8" i="34"/>
  <c r="NDZ8" i="34"/>
  <c r="NDY8" i="34"/>
  <c r="NDX8" i="34"/>
  <c r="NDW8" i="34"/>
  <c r="NDV8" i="34"/>
  <c r="NDU8" i="34"/>
  <c r="NDT8" i="34"/>
  <c r="NDS8" i="34"/>
  <c r="NDR8" i="34"/>
  <c r="NDQ8" i="34"/>
  <c r="NDP8" i="34"/>
  <c r="NDO8" i="34"/>
  <c r="NDN8" i="34"/>
  <c r="NDM8" i="34"/>
  <c r="NDL8" i="34"/>
  <c r="NDK8" i="34"/>
  <c r="NDJ8" i="34"/>
  <c r="NDI8" i="34"/>
  <c r="NDH8" i="34"/>
  <c r="NDG8" i="34"/>
  <c r="NDF8" i="34"/>
  <c r="NDE8" i="34"/>
  <c r="NDD8" i="34"/>
  <c r="NDC8" i="34"/>
  <c r="NDB8" i="34"/>
  <c r="NDA8" i="34"/>
  <c r="NCZ8" i="34"/>
  <c r="NCY8" i="34"/>
  <c r="NCX8" i="34"/>
  <c r="NCW8" i="34"/>
  <c r="NCV8" i="34"/>
  <c r="NCU8" i="34"/>
  <c r="NCT8" i="34"/>
  <c r="NCS8" i="34"/>
  <c r="NCR8" i="34"/>
  <c r="NCQ8" i="34"/>
  <c r="NCP8" i="34"/>
  <c r="NCO8" i="34"/>
  <c r="NCN8" i="34"/>
  <c r="NCM8" i="34"/>
  <c r="NCL8" i="34"/>
  <c r="NCK8" i="34"/>
  <c r="NCJ8" i="34"/>
  <c r="NCI8" i="34"/>
  <c r="NCH8" i="34"/>
  <c r="NCG8" i="34"/>
  <c r="NCF8" i="34"/>
  <c r="NCE8" i="34"/>
  <c r="NCD8" i="34"/>
  <c r="NCC8" i="34"/>
  <c r="NCB8" i="34"/>
  <c r="NCA8" i="34"/>
  <c r="NBZ8" i="34"/>
  <c r="NBY8" i="34"/>
  <c r="NBX8" i="34"/>
  <c r="NBW8" i="34"/>
  <c r="NBV8" i="34"/>
  <c r="NBU8" i="34"/>
  <c r="NBT8" i="34"/>
  <c r="NBS8" i="34"/>
  <c r="NBR8" i="34"/>
  <c r="NBQ8" i="34"/>
  <c r="NBP8" i="34"/>
  <c r="NBO8" i="34"/>
  <c r="NBN8" i="34"/>
  <c r="NBM8" i="34"/>
  <c r="NBL8" i="34"/>
  <c r="NBK8" i="34"/>
  <c r="NBJ8" i="34"/>
  <c r="NBI8" i="34"/>
  <c r="NBH8" i="34"/>
  <c r="NBG8" i="34"/>
  <c r="NBF8" i="34"/>
  <c r="NBE8" i="34"/>
  <c r="NBD8" i="34"/>
  <c r="NBC8" i="34"/>
  <c r="NBB8" i="34"/>
  <c r="NBA8" i="34"/>
  <c r="NAZ8" i="34"/>
  <c r="NAY8" i="34"/>
  <c r="NAX8" i="34"/>
  <c r="NAW8" i="34"/>
  <c r="NAV8" i="34"/>
  <c r="NAU8" i="34"/>
  <c r="NAT8" i="34"/>
  <c r="NAS8" i="34"/>
  <c r="NAR8" i="34"/>
  <c r="NAQ8" i="34"/>
  <c r="NAP8" i="34"/>
  <c r="NAO8" i="34"/>
  <c r="NAN8" i="34"/>
  <c r="NAM8" i="34"/>
  <c r="NAL8" i="34"/>
  <c r="NAK8" i="34"/>
  <c r="NAJ8" i="34"/>
  <c r="NAI8" i="34"/>
  <c r="NAH8" i="34"/>
  <c r="NAG8" i="34"/>
  <c r="NAF8" i="34"/>
  <c r="NAE8" i="34"/>
  <c r="NAD8" i="34"/>
  <c r="NAC8" i="34"/>
  <c r="NAB8" i="34"/>
  <c r="NAA8" i="34"/>
  <c r="MZZ8" i="34"/>
  <c r="MZY8" i="34"/>
  <c r="MZX8" i="34"/>
  <c r="MZW8" i="34"/>
  <c r="MZV8" i="34"/>
  <c r="MZU8" i="34"/>
  <c r="MZT8" i="34"/>
  <c r="MZS8" i="34"/>
  <c r="MZR8" i="34"/>
  <c r="MZQ8" i="34"/>
  <c r="MZP8" i="34"/>
  <c r="MZO8" i="34"/>
  <c r="MZN8" i="34"/>
  <c r="MZM8" i="34"/>
  <c r="MZL8" i="34"/>
  <c r="MZK8" i="34"/>
  <c r="MZJ8" i="34"/>
  <c r="MZI8" i="34"/>
  <c r="MZH8" i="34"/>
  <c r="MZG8" i="34"/>
  <c r="MZF8" i="34"/>
  <c r="MZE8" i="34"/>
  <c r="MZD8" i="34"/>
  <c r="MZC8" i="34"/>
  <c r="MZB8" i="34"/>
  <c r="MZA8" i="34"/>
  <c r="MYZ8" i="34"/>
  <c r="MYY8" i="34"/>
  <c r="MYX8" i="34"/>
  <c r="MYW8" i="34"/>
  <c r="MYV8" i="34"/>
  <c r="MYU8" i="34"/>
  <c r="MYT8" i="34"/>
  <c r="MYS8" i="34"/>
  <c r="MYR8" i="34"/>
  <c r="MYQ8" i="34"/>
  <c r="MYP8" i="34"/>
  <c r="MYO8" i="34"/>
  <c r="MYN8" i="34"/>
  <c r="MYM8" i="34"/>
  <c r="MYL8" i="34"/>
  <c r="MYK8" i="34"/>
  <c r="MYJ8" i="34"/>
  <c r="MYI8" i="34"/>
  <c r="MYH8" i="34"/>
  <c r="MYG8" i="34"/>
  <c r="MYF8" i="34"/>
  <c r="MYE8" i="34"/>
  <c r="MYD8" i="34"/>
  <c r="MYC8" i="34"/>
  <c r="MYB8" i="34"/>
  <c r="MYA8" i="34"/>
  <c r="MXZ8" i="34"/>
  <c r="MXY8" i="34"/>
  <c r="MXX8" i="34"/>
  <c r="MXW8" i="34"/>
  <c r="MXV8" i="34"/>
  <c r="MXU8" i="34"/>
  <c r="MXT8" i="34"/>
  <c r="MXS8" i="34"/>
  <c r="MXR8" i="34"/>
  <c r="MXQ8" i="34"/>
  <c r="MXP8" i="34"/>
  <c r="MXO8" i="34"/>
  <c r="MXN8" i="34"/>
  <c r="MXM8" i="34"/>
  <c r="MXL8" i="34"/>
  <c r="MXK8" i="34"/>
  <c r="MXJ8" i="34"/>
  <c r="MXI8" i="34"/>
  <c r="MXH8" i="34"/>
  <c r="MXG8" i="34"/>
  <c r="MXF8" i="34"/>
  <c r="MXE8" i="34"/>
  <c r="MXD8" i="34"/>
  <c r="MXC8" i="34"/>
  <c r="MXB8" i="34"/>
  <c r="MXA8" i="34"/>
  <c r="MWZ8" i="34"/>
  <c r="MWY8" i="34"/>
  <c r="MWX8" i="34"/>
  <c r="MWW8" i="34"/>
  <c r="MWV8" i="34"/>
  <c r="MWU8" i="34"/>
  <c r="MWT8" i="34"/>
  <c r="MWS8" i="34"/>
  <c r="MWR8" i="34"/>
  <c r="MWQ8" i="34"/>
  <c r="MWP8" i="34"/>
  <c r="MWO8" i="34"/>
  <c r="MWN8" i="34"/>
  <c r="MWM8" i="34"/>
  <c r="MWL8" i="34"/>
  <c r="MWK8" i="34"/>
  <c r="MWJ8" i="34"/>
  <c r="MWI8" i="34"/>
  <c r="MWH8" i="34"/>
  <c r="MWG8" i="34"/>
  <c r="MWF8" i="34"/>
  <c r="MWE8" i="34"/>
  <c r="MWD8" i="34"/>
  <c r="MWC8" i="34"/>
  <c r="MWB8" i="34"/>
  <c r="MWA8" i="34"/>
  <c r="MVZ8" i="34"/>
  <c r="MVY8" i="34"/>
  <c r="MVX8" i="34"/>
  <c r="MVW8" i="34"/>
  <c r="MVV8" i="34"/>
  <c r="MVU8" i="34"/>
  <c r="MVT8" i="34"/>
  <c r="MVS8" i="34"/>
  <c r="MVR8" i="34"/>
  <c r="MVQ8" i="34"/>
  <c r="MVP8" i="34"/>
  <c r="MVO8" i="34"/>
  <c r="MVN8" i="34"/>
  <c r="MVM8" i="34"/>
  <c r="MVL8" i="34"/>
  <c r="MVK8" i="34"/>
  <c r="MVJ8" i="34"/>
  <c r="MVI8" i="34"/>
  <c r="MVH8" i="34"/>
  <c r="MVG8" i="34"/>
  <c r="MVF8" i="34"/>
  <c r="MVE8" i="34"/>
  <c r="MVD8" i="34"/>
  <c r="MVC8" i="34"/>
  <c r="MVB8" i="34"/>
  <c r="MVA8" i="34"/>
  <c r="MUZ8" i="34"/>
  <c r="MUY8" i="34"/>
  <c r="MUX8" i="34"/>
  <c r="MUW8" i="34"/>
  <c r="MUV8" i="34"/>
  <c r="MUU8" i="34"/>
  <c r="MUT8" i="34"/>
  <c r="MUS8" i="34"/>
  <c r="MUR8" i="34"/>
  <c r="MUQ8" i="34"/>
  <c r="MUP8" i="34"/>
  <c r="MUO8" i="34"/>
  <c r="MUN8" i="34"/>
  <c r="MUM8" i="34"/>
  <c r="MUL8" i="34"/>
  <c r="MUK8" i="34"/>
  <c r="MUJ8" i="34"/>
  <c r="MUI8" i="34"/>
  <c r="MUH8" i="34"/>
  <c r="MUG8" i="34"/>
  <c r="MUF8" i="34"/>
  <c r="MUE8" i="34"/>
  <c r="MUD8" i="34"/>
  <c r="MUC8" i="34"/>
  <c r="MUB8" i="34"/>
  <c r="MUA8" i="34"/>
  <c r="MTZ8" i="34"/>
  <c r="MTY8" i="34"/>
  <c r="MTX8" i="34"/>
  <c r="MTW8" i="34"/>
  <c r="MTV8" i="34"/>
  <c r="MTU8" i="34"/>
  <c r="MTT8" i="34"/>
  <c r="MTS8" i="34"/>
  <c r="MTR8" i="34"/>
  <c r="MTQ8" i="34"/>
  <c r="MTP8" i="34"/>
  <c r="MTO8" i="34"/>
  <c r="MTN8" i="34"/>
  <c r="MTM8" i="34"/>
  <c r="MTL8" i="34"/>
  <c r="MTK8" i="34"/>
  <c r="MTJ8" i="34"/>
  <c r="MTI8" i="34"/>
  <c r="MTH8" i="34"/>
  <c r="MTG8" i="34"/>
  <c r="MTF8" i="34"/>
  <c r="MTE8" i="34"/>
  <c r="MTD8" i="34"/>
  <c r="MTC8" i="34"/>
  <c r="MTB8" i="34"/>
  <c r="MTA8" i="34"/>
  <c r="MSZ8" i="34"/>
  <c r="MSY8" i="34"/>
  <c r="MSX8" i="34"/>
  <c r="MSW8" i="34"/>
  <c r="MSV8" i="34"/>
  <c r="MSU8" i="34"/>
  <c r="MST8" i="34"/>
  <c r="MSS8" i="34"/>
  <c r="MSR8" i="34"/>
  <c r="MSQ8" i="34"/>
  <c r="MSP8" i="34"/>
  <c r="MSO8" i="34"/>
  <c r="MSN8" i="34"/>
  <c r="MSM8" i="34"/>
  <c r="MSL8" i="34"/>
  <c r="MSK8" i="34"/>
  <c r="MSJ8" i="34"/>
  <c r="MSI8" i="34"/>
  <c r="MSH8" i="34"/>
  <c r="MSG8" i="34"/>
  <c r="MSF8" i="34"/>
  <c r="MSE8" i="34"/>
  <c r="MSD8" i="34"/>
  <c r="MSC8" i="34"/>
  <c r="MSB8" i="34"/>
  <c r="MSA8" i="34"/>
  <c r="MRZ8" i="34"/>
  <c r="MRY8" i="34"/>
  <c r="MRX8" i="34"/>
  <c r="MRW8" i="34"/>
  <c r="MRV8" i="34"/>
  <c r="MRU8" i="34"/>
  <c r="MRT8" i="34"/>
  <c r="MRS8" i="34"/>
  <c r="MRR8" i="34"/>
  <c r="MRQ8" i="34"/>
  <c r="MRP8" i="34"/>
  <c r="MRO8" i="34"/>
  <c r="MRN8" i="34"/>
  <c r="MRM8" i="34"/>
  <c r="MRL8" i="34"/>
  <c r="MRK8" i="34"/>
  <c r="MRJ8" i="34"/>
  <c r="MRI8" i="34"/>
  <c r="MRH8" i="34"/>
  <c r="MRG8" i="34"/>
  <c r="MRF8" i="34"/>
  <c r="MRE8" i="34"/>
  <c r="MRD8" i="34"/>
  <c r="MRC8" i="34"/>
  <c r="MRB8" i="34"/>
  <c r="MRA8" i="34"/>
  <c r="MQZ8" i="34"/>
  <c r="MQY8" i="34"/>
  <c r="MQX8" i="34"/>
  <c r="MQW8" i="34"/>
  <c r="MQV8" i="34"/>
  <c r="MQU8" i="34"/>
  <c r="MQT8" i="34"/>
  <c r="MQS8" i="34"/>
  <c r="MQR8" i="34"/>
  <c r="MQQ8" i="34"/>
  <c r="MQP8" i="34"/>
  <c r="MQO8" i="34"/>
  <c r="MQN8" i="34"/>
  <c r="MQM8" i="34"/>
  <c r="MQL8" i="34"/>
  <c r="MQK8" i="34"/>
  <c r="MQJ8" i="34"/>
  <c r="MQI8" i="34"/>
  <c r="MQH8" i="34"/>
  <c r="MQG8" i="34"/>
  <c r="MQF8" i="34"/>
  <c r="MQE8" i="34"/>
  <c r="MQD8" i="34"/>
  <c r="MQC8" i="34"/>
  <c r="MQB8" i="34"/>
  <c r="MQA8" i="34"/>
  <c r="MPZ8" i="34"/>
  <c r="MPY8" i="34"/>
  <c r="MPX8" i="34"/>
  <c r="MPW8" i="34"/>
  <c r="MPV8" i="34"/>
  <c r="MPU8" i="34"/>
  <c r="MPT8" i="34"/>
  <c r="MPS8" i="34"/>
  <c r="MPR8" i="34"/>
  <c r="MPQ8" i="34"/>
  <c r="MPP8" i="34"/>
  <c r="MPO8" i="34"/>
  <c r="MPN8" i="34"/>
  <c r="MPM8" i="34"/>
  <c r="MPL8" i="34"/>
  <c r="MPK8" i="34"/>
  <c r="MPJ8" i="34"/>
  <c r="MPI8" i="34"/>
  <c r="MPH8" i="34"/>
  <c r="MPG8" i="34"/>
  <c r="MPF8" i="34"/>
  <c r="MPE8" i="34"/>
  <c r="MPD8" i="34"/>
  <c r="MPC8" i="34"/>
  <c r="MPB8" i="34"/>
  <c r="MPA8" i="34"/>
  <c r="MOZ8" i="34"/>
  <c r="MOY8" i="34"/>
  <c r="MOX8" i="34"/>
  <c r="MOW8" i="34"/>
  <c r="MOV8" i="34"/>
  <c r="MOU8" i="34"/>
  <c r="MOT8" i="34"/>
  <c r="MOS8" i="34"/>
  <c r="MOR8" i="34"/>
  <c r="MOQ8" i="34"/>
  <c r="MOP8" i="34"/>
  <c r="MOO8" i="34"/>
  <c r="MON8" i="34"/>
  <c r="MOM8" i="34"/>
  <c r="MOL8" i="34"/>
  <c r="MOK8" i="34"/>
  <c r="MOJ8" i="34"/>
  <c r="MOI8" i="34"/>
  <c r="MOH8" i="34"/>
  <c r="MOG8" i="34"/>
  <c r="MOF8" i="34"/>
  <c r="MOE8" i="34"/>
  <c r="MOD8" i="34"/>
  <c r="MOC8" i="34"/>
  <c r="MOB8" i="34"/>
  <c r="MOA8" i="34"/>
  <c r="MNZ8" i="34"/>
  <c r="MNY8" i="34"/>
  <c r="MNX8" i="34"/>
  <c r="MNW8" i="34"/>
  <c r="MNV8" i="34"/>
  <c r="MNU8" i="34"/>
  <c r="MNT8" i="34"/>
  <c r="MNS8" i="34"/>
  <c r="MNR8" i="34"/>
  <c r="MNQ8" i="34"/>
  <c r="MNP8" i="34"/>
  <c r="MNO8" i="34"/>
  <c r="MNN8" i="34"/>
  <c r="MNM8" i="34"/>
  <c r="MNL8" i="34"/>
  <c r="MNK8" i="34"/>
  <c r="MNJ8" i="34"/>
  <c r="MNI8" i="34"/>
  <c r="MNH8" i="34"/>
  <c r="MNG8" i="34"/>
  <c r="MNF8" i="34"/>
  <c r="MNE8" i="34"/>
  <c r="MND8" i="34"/>
  <c r="MNC8" i="34"/>
  <c r="MNB8" i="34"/>
  <c r="MNA8" i="34"/>
  <c r="MMZ8" i="34"/>
  <c r="MMY8" i="34"/>
  <c r="MMX8" i="34"/>
  <c r="MMW8" i="34"/>
  <c r="MMV8" i="34"/>
  <c r="MMU8" i="34"/>
  <c r="MMT8" i="34"/>
  <c r="MMS8" i="34"/>
  <c r="MMR8" i="34"/>
  <c r="MMQ8" i="34"/>
  <c r="MMP8" i="34"/>
  <c r="MMO8" i="34"/>
  <c r="MMN8" i="34"/>
  <c r="MMM8" i="34"/>
  <c r="MML8" i="34"/>
  <c r="MMK8" i="34"/>
  <c r="MMJ8" i="34"/>
  <c r="MMI8" i="34"/>
  <c r="MMH8" i="34"/>
  <c r="MMG8" i="34"/>
  <c r="MMF8" i="34"/>
  <c r="MME8" i="34"/>
  <c r="MMD8" i="34"/>
  <c r="MMC8" i="34"/>
  <c r="MMB8" i="34"/>
  <c r="MMA8" i="34"/>
  <c r="MLZ8" i="34"/>
  <c r="MLY8" i="34"/>
  <c r="MLX8" i="34"/>
  <c r="MLW8" i="34"/>
  <c r="MLV8" i="34"/>
  <c r="MLU8" i="34"/>
  <c r="MLT8" i="34"/>
  <c r="MLS8" i="34"/>
  <c r="MLR8" i="34"/>
  <c r="MLQ8" i="34"/>
  <c r="MLP8" i="34"/>
  <c r="MLO8" i="34"/>
  <c r="MLN8" i="34"/>
  <c r="MLM8" i="34"/>
  <c r="MLL8" i="34"/>
  <c r="MLK8" i="34"/>
  <c r="MLJ8" i="34"/>
  <c r="MLI8" i="34"/>
  <c r="MLH8" i="34"/>
  <c r="MLG8" i="34"/>
  <c r="MLF8" i="34"/>
  <c r="MLE8" i="34"/>
  <c r="MLD8" i="34"/>
  <c r="MLC8" i="34"/>
  <c r="MLB8" i="34"/>
  <c r="MLA8" i="34"/>
  <c r="MKZ8" i="34"/>
  <c r="MKY8" i="34"/>
  <c r="MKX8" i="34"/>
  <c r="MKW8" i="34"/>
  <c r="MKV8" i="34"/>
  <c r="MKU8" i="34"/>
  <c r="MKT8" i="34"/>
  <c r="MKS8" i="34"/>
  <c r="MKR8" i="34"/>
  <c r="MKQ8" i="34"/>
  <c r="MKP8" i="34"/>
  <c r="MKO8" i="34"/>
  <c r="MKN8" i="34"/>
  <c r="MKM8" i="34"/>
  <c r="MKL8" i="34"/>
  <c r="MKK8" i="34"/>
  <c r="MKJ8" i="34"/>
  <c r="MKI8" i="34"/>
  <c r="MKH8" i="34"/>
  <c r="MKG8" i="34"/>
  <c r="MKF8" i="34"/>
  <c r="MKE8" i="34"/>
  <c r="MKD8" i="34"/>
  <c r="MKC8" i="34"/>
  <c r="MKB8" i="34"/>
  <c r="MKA8" i="34"/>
  <c r="MJZ8" i="34"/>
  <c r="MJY8" i="34"/>
  <c r="MJX8" i="34"/>
  <c r="MJW8" i="34"/>
  <c r="MJV8" i="34"/>
  <c r="MJU8" i="34"/>
  <c r="MJT8" i="34"/>
  <c r="MJS8" i="34"/>
  <c r="MJR8" i="34"/>
  <c r="MJQ8" i="34"/>
  <c r="MJP8" i="34"/>
  <c r="MJO8" i="34"/>
  <c r="MJN8" i="34"/>
  <c r="MJM8" i="34"/>
  <c r="MJL8" i="34"/>
  <c r="MJK8" i="34"/>
  <c r="MJJ8" i="34"/>
  <c r="MJI8" i="34"/>
  <c r="MJH8" i="34"/>
  <c r="MJG8" i="34"/>
  <c r="MJF8" i="34"/>
  <c r="MJE8" i="34"/>
  <c r="MJD8" i="34"/>
  <c r="MJC8" i="34"/>
  <c r="MJB8" i="34"/>
  <c r="MJA8" i="34"/>
  <c r="MIZ8" i="34"/>
  <c r="MIY8" i="34"/>
  <c r="MIX8" i="34"/>
  <c r="MIW8" i="34"/>
  <c r="MIV8" i="34"/>
  <c r="MIU8" i="34"/>
  <c r="MIT8" i="34"/>
  <c r="MIS8" i="34"/>
  <c r="MIR8" i="34"/>
  <c r="MIQ8" i="34"/>
  <c r="MIP8" i="34"/>
  <c r="MIO8" i="34"/>
  <c r="MIN8" i="34"/>
  <c r="MIM8" i="34"/>
  <c r="MIL8" i="34"/>
  <c r="MIK8" i="34"/>
  <c r="MIJ8" i="34"/>
  <c r="MII8" i="34"/>
  <c r="MIH8" i="34"/>
  <c r="MIG8" i="34"/>
  <c r="MIF8" i="34"/>
  <c r="MIE8" i="34"/>
  <c r="MID8" i="34"/>
  <c r="MIC8" i="34"/>
  <c r="MIB8" i="34"/>
  <c r="MIA8" i="34"/>
  <c r="MHZ8" i="34"/>
  <c r="MHY8" i="34"/>
  <c r="MHX8" i="34"/>
  <c r="MHW8" i="34"/>
  <c r="MHV8" i="34"/>
  <c r="MHU8" i="34"/>
  <c r="MHT8" i="34"/>
  <c r="MHS8" i="34"/>
  <c r="MHR8" i="34"/>
  <c r="MHQ8" i="34"/>
  <c r="MHP8" i="34"/>
  <c r="MHO8" i="34"/>
  <c r="MHN8" i="34"/>
  <c r="MHM8" i="34"/>
  <c r="MHL8" i="34"/>
  <c r="MHK8" i="34"/>
  <c r="MHJ8" i="34"/>
  <c r="MHI8" i="34"/>
  <c r="MHH8" i="34"/>
  <c r="MHG8" i="34"/>
  <c r="MHF8" i="34"/>
  <c r="MHE8" i="34"/>
  <c r="MHD8" i="34"/>
  <c r="MHC8" i="34"/>
  <c r="MHB8" i="34"/>
  <c r="MHA8" i="34"/>
  <c r="MGZ8" i="34"/>
  <c r="MGY8" i="34"/>
  <c r="MGX8" i="34"/>
  <c r="MGW8" i="34"/>
  <c r="MGV8" i="34"/>
  <c r="MGU8" i="34"/>
  <c r="MGT8" i="34"/>
  <c r="MGS8" i="34"/>
  <c r="MGR8" i="34"/>
  <c r="MGQ8" i="34"/>
  <c r="MGP8" i="34"/>
  <c r="MGO8" i="34"/>
  <c r="MGN8" i="34"/>
  <c r="MGM8" i="34"/>
  <c r="MGL8" i="34"/>
  <c r="MGK8" i="34"/>
  <c r="MGJ8" i="34"/>
  <c r="MGI8" i="34"/>
  <c r="MGH8" i="34"/>
  <c r="MGG8" i="34"/>
  <c r="MGF8" i="34"/>
  <c r="MGE8" i="34"/>
  <c r="MGD8" i="34"/>
  <c r="MGC8" i="34"/>
  <c r="MGB8" i="34"/>
  <c r="MGA8" i="34"/>
  <c r="MFZ8" i="34"/>
  <c r="MFY8" i="34"/>
  <c r="MFX8" i="34"/>
  <c r="MFW8" i="34"/>
  <c r="MFV8" i="34"/>
  <c r="MFU8" i="34"/>
  <c r="MFT8" i="34"/>
  <c r="MFS8" i="34"/>
  <c r="MFR8" i="34"/>
  <c r="MFQ8" i="34"/>
  <c r="MFP8" i="34"/>
  <c r="MFO8" i="34"/>
  <c r="MFN8" i="34"/>
  <c r="MFM8" i="34"/>
  <c r="MFL8" i="34"/>
  <c r="MFK8" i="34"/>
  <c r="MFJ8" i="34"/>
  <c r="MFI8" i="34"/>
  <c r="MFH8" i="34"/>
  <c r="MFG8" i="34"/>
  <c r="MFF8" i="34"/>
  <c r="MFE8" i="34"/>
  <c r="MFD8" i="34"/>
  <c r="MFC8" i="34"/>
  <c r="MFB8" i="34"/>
  <c r="MFA8" i="34"/>
  <c r="MEZ8" i="34"/>
  <c r="MEY8" i="34"/>
  <c r="MEX8" i="34"/>
  <c r="MEW8" i="34"/>
  <c r="MEV8" i="34"/>
  <c r="MEU8" i="34"/>
  <c r="MET8" i="34"/>
  <c r="MES8" i="34"/>
  <c r="MER8" i="34"/>
  <c r="MEQ8" i="34"/>
  <c r="MEP8" i="34"/>
  <c r="MEO8" i="34"/>
  <c r="MEN8" i="34"/>
  <c r="MEM8" i="34"/>
  <c r="MEL8" i="34"/>
  <c r="MEK8" i="34"/>
  <c r="MEJ8" i="34"/>
  <c r="MEI8" i="34"/>
  <c r="MEH8" i="34"/>
  <c r="MEG8" i="34"/>
  <c r="MEF8" i="34"/>
  <c r="MEE8" i="34"/>
  <c r="MED8" i="34"/>
  <c r="MEC8" i="34"/>
  <c r="MEB8" i="34"/>
  <c r="MEA8" i="34"/>
  <c r="MDZ8" i="34"/>
  <c r="MDY8" i="34"/>
  <c r="MDX8" i="34"/>
  <c r="MDW8" i="34"/>
  <c r="MDV8" i="34"/>
  <c r="MDU8" i="34"/>
  <c r="MDT8" i="34"/>
  <c r="MDS8" i="34"/>
  <c r="MDR8" i="34"/>
  <c r="MDQ8" i="34"/>
  <c r="MDP8" i="34"/>
  <c r="MDO8" i="34"/>
  <c r="MDN8" i="34"/>
  <c r="MDM8" i="34"/>
  <c r="MDL8" i="34"/>
  <c r="MDK8" i="34"/>
  <c r="MDJ8" i="34"/>
  <c r="MDI8" i="34"/>
  <c r="MDH8" i="34"/>
  <c r="MDG8" i="34"/>
  <c r="MDF8" i="34"/>
  <c r="MDE8" i="34"/>
  <c r="MDD8" i="34"/>
  <c r="MDC8" i="34"/>
  <c r="MDB8" i="34"/>
  <c r="MDA8" i="34"/>
  <c r="MCZ8" i="34"/>
  <c r="MCY8" i="34"/>
  <c r="MCX8" i="34"/>
  <c r="MCW8" i="34"/>
  <c r="MCV8" i="34"/>
  <c r="MCU8" i="34"/>
  <c r="MCT8" i="34"/>
  <c r="MCS8" i="34"/>
  <c r="MCR8" i="34"/>
  <c r="MCQ8" i="34"/>
  <c r="MCP8" i="34"/>
  <c r="MCO8" i="34"/>
  <c r="MCN8" i="34"/>
  <c r="MCM8" i="34"/>
  <c r="MCL8" i="34"/>
  <c r="MCK8" i="34"/>
  <c r="MCJ8" i="34"/>
  <c r="MCI8" i="34"/>
  <c r="MCH8" i="34"/>
  <c r="MCG8" i="34"/>
  <c r="MCF8" i="34"/>
  <c r="MCE8" i="34"/>
  <c r="MCD8" i="34"/>
  <c r="MCC8" i="34"/>
  <c r="MCB8" i="34"/>
  <c r="MCA8" i="34"/>
  <c r="MBZ8" i="34"/>
  <c r="MBY8" i="34"/>
  <c r="MBX8" i="34"/>
  <c r="MBW8" i="34"/>
  <c r="MBV8" i="34"/>
  <c r="MBU8" i="34"/>
  <c r="MBT8" i="34"/>
  <c r="MBS8" i="34"/>
  <c r="MBR8" i="34"/>
  <c r="MBQ8" i="34"/>
  <c r="MBP8" i="34"/>
  <c r="MBO8" i="34"/>
  <c r="MBN8" i="34"/>
  <c r="MBM8" i="34"/>
  <c r="MBL8" i="34"/>
  <c r="MBK8" i="34"/>
  <c r="MBJ8" i="34"/>
  <c r="MBI8" i="34"/>
  <c r="MBH8" i="34"/>
  <c r="MBG8" i="34"/>
  <c r="MBF8" i="34"/>
  <c r="MBE8" i="34"/>
  <c r="MBD8" i="34"/>
  <c r="MBC8" i="34"/>
  <c r="MBB8" i="34"/>
  <c r="MBA8" i="34"/>
  <c r="MAZ8" i="34"/>
  <c r="MAY8" i="34"/>
  <c r="MAX8" i="34"/>
  <c r="MAW8" i="34"/>
  <c r="MAV8" i="34"/>
  <c r="MAU8" i="34"/>
  <c r="MAT8" i="34"/>
  <c r="MAS8" i="34"/>
  <c r="MAR8" i="34"/>
  <c r="MAQ8" i="34"/>
  <c r="MAP8" i="34"/>
  <c r="MAO8" i="34"/>
  <c r="MAN8" i="34"/>
  <c r="MAM8" i="34"/>
  <c r="MAL8" i="34"/>
  <c r="MAK8" i="34"/>
  <c r="MAJ8" i="34"/>
  <c r="MAI8" i="34"/>
  <c r="MAH8" i="34"/>
  <c r="MAG8" i="34"/>
  <c r="MAF8" i="34"/>
  <c r="MAE8" i="34"/>
  <c r="MAD8" i="34"/>
  <c r="MAC8" i="34"/>
  <c r="MAB8" i="34"/>
  <c r="MAA8" i="34"/>
  <c r="LZZ8" i="34"/>
  <c r="LZY8" i="34"/>
  <c r="LZX8" i="34"/>
  <c r="LZW8" i="34"/>
  <c r="LZV8" i="34"/>
  <c r="LZU8" i="34"/>
  <c r="LZT8" i="34"/>
  <c r="LZS8" i="34"/>
  <c r="LZR8" i="34"/>
  <c r="LZQ8" i="34"/>
  <c r="LZP8" i="34"/>
  <c r="LZO8" i="34"/>
  <c r="LZN8" i="34"/>
  <c r="LZM8" i="34"/>
  <c r="LZL8" i="34"/>
  <c r="LZK8" i="34"/>
  <c r="LZJ8" i="34"/>
  <c r="LZI8" i="34"/>
  <c r="LZH8" i="34"/>
  <c r="LZG8" i="34"/>
  <c r="LZF8" i="34"/>
  <c r="LZE8" i="34"/>
  <c r="LZD8" i="34"/>
  <c r="LZC8" i="34"/>
  <c r="LZB8" i="34"/>
  <c r="LZA8" i="34"/>
  <c r="LYZ8" i="34"/>
  <c r="LYY8" i="34"/>
  <c r="LYX8" i="34"/>
  <c r="LYW8" i="34"/>
  <c r="LYV8" i="34"/>
  <c r="LYU8" i="34"/>
  <c r="LYT8" i="34"/>
  <c r="LYS8" i="34"/>
  <c r="LYR8" i="34"/>
  <c r="LYQ8" i="34"/>
  <c r="LYP8" i="34"/>
  <c r="LYO8" i="34"/>
  <c r="LYN8" i="34"/>
  <c r="LYM8" i="34"/>
  <c r="LYL8" i="34"/>
  <c r="LYK8" i="34"/>
  <c r="LYJ8" i="34"/>
  <c r="LYI8" i="34"/>
  <c r="LYH8" i="34"/>
  <c r="LYG8" i="34"/>
  <c r="LYF8" i="34"/>
  <c r="LYE8" i="34"/>
  <c r="LYD8" i="34"/>
  <c r="LYC8" i="34"/>
  <c r="LYB8" i="34"/>
  <c r="LYA8" i="34"/>
  <c r="LXZ8" i="34"/>
  <c r="LXY8" i="34"/>
  <c r="LXX8" i="34"/>
  <c r="LXW8" i="34"/>
  <c r="LXV8" i="34"/>
  <c r="LXU8" i="34"/>
  <c r="LXT8" i="34"/>
  <c r="LXS8" i="34"/>
  <c r="LXR8" i="34"/>
  <c r="LXQ8" i="34"/>
  <c r="LXP8" i="34"/>
  <c r="LXO8" i="34"/>
  <c r="LXN8" i="34"/>
  <c r="LXM8" i="34"/>
  <c r="LXL8" i="34"/>
  <c r="LXK8" i="34"/>
  <c r="LXJ8" i="34"/>
  <c r="LXI8" i="34"/>
  <c r="LXH8" i="34"/>
  <c r="LXG8" i="34"/>
  <c r="LXF8" i="34"/>
  <c r="LXE8" i="34"/>
  <c r="LXD8" i="34"/>
  <c r="LXC8" i="34"/>
  <c r="LXB8" i="34"/>
  <c r="LXA8" i="34"/>
  <c r="LWZ8" i="34"/>
  <c r="LWY8" i="34"/>
  <c r="LWX8" i="34"/>
  <c r="LWW8" i="34"/>
  <c r="LWV8" i="34"/>
  <c r="LWU8" i="34"/>
  <c r="LWT8" i="34"/>
  <c r="LWS8" i="34"/>
  <c r="LWR8" i="34"/>
  <c r="LWQ8" i="34"/>
  <c r="LWP8" i="34"/>
  <c r="LWO8" i="34"/>
  <c r="LWN8" i="34"/>
  <c r="LWM8" i="34"/>
  <c r="LWL8" i="34"/>
  <c r="LWK8" i="34"/>
  <c r="LWJ8" i="34"/>
  <c r="LWI8" i="34"/>
  <c r="LWH8" i="34"/>
  <c r="LWG8" i="34"/>
  <c r="LWF8" i="34"/>
  <c r="LWE8" i="34"/>
  <c r="LWD8" i="34"/>
  <c r="LWC8" i="34"/>
  <c r="LWB8" i="34"/>
  <c r="LWA8" i="34"/>
  <c r="LVZ8" i="34"/>
  <c r="LVY8" i="34"/>
  <c r="LVX8" i="34"/>
  <c r="LVW8" i="34"/>
  <c r="LVV8" i="34"/>
  <c r="LVU8" i="34"/>
  <c r="LVT8" i="34"/>
  <c r="LVS8" i="34"/>
  <c r="LVR8" i="34"/>
  <c r="LVQ8" i="34"/>
  <c r="LVP8" i="34"/>
  <c r="LVO8" i="34"/>
  <c r="LVN8" i="34"/>
  <c r="LVM8" i="34"/>
  <c r="LVL8" i="34"/>
  <c r="LVK8" i="34"/>
  <c r="LVJ8" i="34"/>
  <c r="LVI8" i="34"/>
  <c r="LVH8" i="34"/>
  <c r="LVG8" i="34"/>
  <c r="LVF8" i="34"/>
  <c r="LVE8" i="34"/>
  <c r="LVD8" i="34"/>
  <c r="LVC8" i="34"/>
  <c r="LVB8" i="34"/>
  <c r="LVA8" i="34"/>
  <c r="LUZ8" i="34"/>
  <c r="LUY8" i="34"/>
  <c r="LUX8" i="34"/>
  <c r="LUW8" i="34"/>
  <c r="LUV8" i="34"/>
  <c r="LUU8" i="34"/>
  <c r="LUT8" i="34"/>
  <c r="LUS8" i="34"/>
  <c r="LUR8" i="34"/>
  <c r="LUQ8" i="34"/>
  <c r="LUP8" i="34"/>
  <c r="LUO8" i="34"/>
  <c r="LUN8" i="34"/>
  <c r="LUM8" i="34"/>
  <c r="LUL8" i="34"/>
  <c r="LUK8" i="34"/>
  <c r="LUJ8" i="34"/>
  <c r="LUI8" i="34"/>
  <c r="LUH8" i="34"/>
  <c r="LUG8" i="34"/>
  <c r="LUF8" i="34"/>
  <c r="LUE8" i="34"/>
  <c r="LUD8" i="34"/>
  <c r="LUC8" i="34"/>
  <c r="LUB8" i="34"/>
  <c r="LUA8" i="34"/>
  <c r="LTZ8" i="34"/>
  <c r="LTY8" i="34"/>
  <c r="LTX8" i="34"/>
  <c r="LTW8" i="34"/>
  <c r="LTV8" i="34"/>
  <c r="LTU8" i="34"/>
  <c r="LTT8" i="34"/>
  <c r="LTS8" i="34"/>
  <c r="LTR8" i="34"/>
  <c r="LTQ8" i="34"/>
  <c r="LTP8" i="34"/>
  <c r="LTO8" i="34"/>
  <c r="LTN8" i="34"/>
  <c r="LTM8" i="34"/>
  <c r="LTL8" i="34"/>
  <c r="LTK8" i="34"/>
  <c r="LTJ8" i="34"/>
  <c r="LTI8" i="34"/>
  <c r="LTH8" i="34"/>
  <c r="LTG8" i="34"/>
  <c r="LTF8" i="34"/>
  <c r="LTE8" i="34"/>
  <c r="LTD8" i="34"/>
  <c r="LTC8" i="34"/>
  <c r="LTB8" i="34"/>
  <c r="LTA8" i="34"/>
  <c r="LSZ8" i="34"/>
  <c r="LSY8" i="34"/>
  <c r="LSX8" i="34"/>
  <c r="LSW8" i="34"/>
  <c r="LSV8" i="34"/>
  <c r="LSU8" i="34"/>
  <c r="LST8" i="34"/>
  <c r="LSS8" i="34"/>
  <c r="LSR8" i="34"/>
  <c r="LSQ8" i="34"/>
  <c r="LSP8" i="34"/>
  <c r="LSO8" i="34"/>
  <c r="LSN8" i="34"/>
  <c r="LSM8" i="34"/>
  <c r="LSL8" i="34"/>
  <c r="LSK8" i="34"/>
  <c r="LSJ8" i="34"/>
  <c r="LSI8" i="34"/>
  <c r="LSH8" i="34"/>
  <c r="LSG8" i="34"/>
  <c r="LSF8" i="34"/>
  <c r="LSE8" i="34"/>
  <c r="LSD8" i="34"/>
  <c r="LSC8" i="34"/>
  <c r="LSB8" i="34"/>
  <c r="LSA8" i="34"/>
  <c r="LRZ8" i="34"/>
  <c r="LRY8" i="34"/>
  <c r="LRX8" i="34"/>
  <c r="LRW8" i="34"/>
  <c r="LRV8" i="34"/>
  <c r="LRU8" i="34"/>
  <c r="LRT8" i="34"/>
  <c r="LRS8" i="34"/>
  <c r="LRR8" i="34"/>
  <c r="LRQ8" i="34"/>
  <c r="LRP8" i="34"/>
  <c r="LRO8" i="34"/>
  <c r="LRN8" i="34"/>
  <c r="LRM8" i="34"/>
  <c r="LRL8" i="34"/>
  <c r="LRK8" i="34"/>
  <c r="LRJ8" i="34"/>
  <c r="LRI8" i="34"/>
  <c r="LRH8" i="34"/>
  <c r="LRG8" i="34"/>
  <c r="LRF8" i="34"/>
  <c r="LRE8" i="34"/>
  <c r="LRD8" i="34"/>
  <c r="LRC8" i="34"/>
  <c r="LRB8" i="34"/>
  <c r="LRA8" i="34"/>
  <c r="LQZ8" i="34"/>
  <c r="LQY8" i="34"/>
  <c r="LQX8" i="34"/>
  <c r="LQW8" i="34"/>
  <c r="LQV8" i="34"/>
  <c r="LQU8" i="34"/>
  <c r="LQT8" i="34"/>
  <c r="LQS8" i="34"/>
  <c r="LQR8" i="34"/>
  <c r="LQQ8" i="34"/>
  <c r="LQP8" i="34"/>
  <c r="LQO8" i="34"/>
  <c r="LQN8" i="34"/>
  <c r="LQM8" i="34"/>
  <c r="LQL8" i="34"/>
  <c r="LQK8" i="34"/>
  <c r="LQJ8" i="34"/>
  <c r="LQI8" i="34"/>
  <c r="LQH8" i="34"/>
  <c r="LQG8" i="34"/>
  <c r="LQF8" i="34"/>
  <c r="LQE8" i="34"/>
  <c r="LQD8" i="34"/>
  <c r="LQC8" i="34"/>
  <c r="LQB8" i="34"/>
  <c r="LQA8" i="34"/>
  <c r="LPZ8" i="34"/>
  <c r="LPY8" i="34"/>
  <c r="LPX8" i="34"/>
  <c r="LPW8" i="34"/>
  <c r="LPV8" i="34"/>
  <c r="LPU8" i="34"/>
  <c r="LPT8" i="34"/>
  <c r="LPS8" i="34"/>
  <c r="LPR8" i="34"/>
  <c r="LPQ8" i="34"/>
  <c r="LPP8" i="34"/>
  <c r="LPO8" i="34"/>
  <c r="LPN8" i="34"/>
  <c r="LPM8" i="34"/>
  <c r="LPL8" i="34"/>
  <c r="LPK8" i="34"/>
  <c r="LPJ8" i="34"/>
  <c r="LPI8" i="34"/>
  <c r="LPH8" i="34"/>
  <c r="LPG8" i="34"/>
  <c r="LPF8" i="34"/>
  <c r="LPE8" i="34"/>
  <c r="LPD8" i="34"/>
  <c r="LPC8" i="34"/>
  <c r="LPB8" i="34"/>
  <c r="LPA8" i="34"/>
  <c r="LOZ8" i="34"/>
  <c r="LOY8" i="34"/>
  <c r="LOX8" i="34"/>
  <c r="LOW8" i="34"/>
  <c r="LOV8" i="34"/>
  <c r="LOU8" i="34"/>
  <c r="LOT8" i="34"/>
  <c r="LOS8" i="34"/>
  <c r="LOR8" i="34"/>
  <c r="LOQ8" i="34"/>
  <c r="LOP8" i="34"/>
  <c r="LOO8" i="34"/>
  <c r="LON8" i="34"/>
  <c r="LOM8" i="34"/>
  <c r="LOL8" i="34"/>
  <c r="LOK8" i="34"/>
  <c r="LOJ8" i="34"/>
  <c r="LOI8" i="34"/>
  <c r="LOH8" i="34"/>
  <c r="LOG8" i="34"/>
  <c r="LOF8" i="34"/>
  <c r="LOE8" i="34"/>
  <c r="LOD8" i="34"/>
  <c r="LOC8" i="34"/>
  <c r="LOB8" i="34"/>
  <c r="LOA8" i="34"/>
  <c r="LNZ8" i="34"/>
  <c r="LNY8" i="34"/>
  <c r="LNX8" i="34"/>
  <c r="LNW8" i="34"/>
  <c r="LNV8" i="34"/>
  <c r="LNU8" i="34"/>
  <c r="LNT8" i="34"/>
  <c r="LNS8" i="34"/>
  <c r="LNR8" i="34"/>
  <c r="LNQ8" i="34"/>
  <c r="LNP8" i="34"/>
  <c r="LNO8" i="34"/>
  <c r="LNN8" i="34"/>
  <c r="LNM8" i="34"/>
  <c r="LNL8" i="34"/>
  <c r="LNK8" i="34"/>
  <c r="LNJ8" i="34"/>
  <c r="LNI8" i="34"/>
  <c r="LNH8" i="34"/>
  <c r="LNG8" i="34"/>
  <c r="LNF8" i="34"/>
  <c r="LNE8" i="34"/>
  <c r="LND8" i="34"/>
  <c r="LNC8" i="34"/>
  <c r="LNB8" i="34"/>
  <c r="LNA8" i="34"/>
  <c r="LMZ8" i="34"/>
  <c r="LMY8" i="34"/>
  <c r="LMX8" i="34"/>
  <c r="LMW8" i="34"/>
  <c r="LMV8" i="34"/>
  <c r="LMU8" i="34"/>
  <c r="LMT8" i="34"/>
  <c r="LMS8" i="34"/>
  <c r="LMR8" i="34"/>
  <c r="LMQ8" i="34"/>
  <c r="LMP8" i="34"/>
  <c r="LMO8" i="34"/>
  <c r="LMN8" i="34"/>
  <c r="LMM8" i="34"/>
  <c r="LML8" i="34"/>
  <c r="LMK8" i="34"/>
  <c r="LMJ8" i="34"/>
  <c r="LMI8" i="34"/>
  <c r="LMH8" i="34"/>
  <c r="LMG8" i="34"/>
  <c r="LMF8" i="34"/>
  <c r="LME8" i="34"/>
  <c r="LMD8" i="34"/>
  <c r="LMC8" i="34"/>
  <c r="LMB8" i="34"/>
  <c r="LMA8" i="34"/>
  <c r="LLZ8" i="34"/>
  <c r="LLY8" i="34"/>
  <c r="LLX8" i="34"/>
  <c r="LLW8" i="34"/>
  <c r="LLV8" i="34"/>
  <c r="LLU8" i="34"/>
  <c r="LLT8" i="34"/>
  <c r="LLS8" i="34"/>
  <c r="LLR8" i="34"/>
  <c r="LLQ8" i="34"/>
  <c r="LLP8" i="34"/>
  <c r="LLO8" i="34"/>
  <c r="LLN8" i="34"/>
  <c r="LLM8" i="34"/>
  <c r="LLL8" i="34"/>
  <c r="LLK8" i="34"/>
  <c r="LLJ8" i="34"/>
  <c r="LLI8" i="34"/>
  <c r="LLH8" i="34"/>
  <c r="LLG8" i="34"/>
  <c r="LLF8" i="34"/>
  <c r="LLE8" i="34"/>
  <c r="LLD8" i="34"/>
  <c r="LLC8" i="34"/>
  <c r="LLB8" i="34"/>
  <c r="LLA8" i="34"/>
  <c r="LKZ8" i="34"/>
  <c r="LKY8" i="34"/>
  <c r="LKX8" i="34"/>
  <c r="LKW8" i="34"/>
  <c r="LKV8" i="34"/>
  <c r="LKU8" i="34"/>
  <c r="LKT8" i="34"/>
  <c r="LKS8" i="34"/>
  <c r="LKR8" i="34"/>
  <c r="LKQ8" i="34"/>
  <c r="LKP8" i="34"/>
  <c r="LKO8" i="34"/>
  <c r="LKN8" i="34"/>
  <c r="LKM8" i="34"/>
  <c r="LKL8" i="34"/>
  <c r="LKK8" i="34"/>
  <c r="LKJ8" i="34"/>
  <c r="LKI8" i="34"/>
  <c r="LKH8" i="34"/>
  <c r="LKG8" i="34"/>
  <c r="LKF8" i="34"/>
  <c r="LKE8" i="34"/>
  <c r="LKD8" i="34"/>
  <c r="LKC8" i="34"/>
  <c r="LKB8" i="34"/>
  <c r="LKA8" i="34"/>
  <c r="LJZ8" i="34"/>
  <c r="LJY8" i="34"/>
  <c r="LJX8" i="34"/>
  <c r="LJW8" i="34"/>
  <c r="LJV8" i="34"/>
  <c r="LJU8" i="34"/>
  <c r="LJT8" i="34"/>
  <c r="LJS8" i="34"/>
  <c r="LJR8" i="34"/>
  <c r="LJQ8" i="34"/>
  <c r="LJP8" i="34"/>
  <c r="LJO8" i="34"/>
  <c r="LJN8" i="34"/>
  <c r="LJM8" i="34"/>
  <c r="LJL8" i="34"/>
  <c r="LJK8" i="34"/>
  <c r="LJJ8" i="34"/>
  <c r="LJI8" i="34"/>
  <c r="LJH8" i="34"/>
  <c r="LJG8" i="34"/>
  <c r="LJF8" i="34"/>
  <c r="LJE8" i="34"/>
  <c r="LJD8" i="34"/>
  <c r="LJC8" i="34"/>
  <c r="LJB8" i="34"/>
  <c r="LJA8" i="34"/>
  <c r="LIZ8" i="34"/>
  <c r="LIY8" i="34"/>
  <c r="LIX8" i="34"/>
  <c r="LIW8" i="34"/>
  <c r="LIV8" i="34"/>
  <c r="LIU8" i="34"/>
  <c r="LIT8" i="34"/>
  <c r="LIS8" i="34"/>
  <c r="LIR8" i="34"/>
  <c r="LIQ8" i="34"/>
  <c r="LIP8" i="34"/>
  <c r="LIO8" i="34"/>
  <c r="LIN8" i="34"/>
  <c r="LIM8" i="34"/>
  <c r="LIL8" i="34"/>
  <c r="LIK8" i="34"/>
  <c r="LIJ8" i="34"/>
  <c r="LII8" i="34"/>
  <c r="LIH8" i="34"/>
  <c r="LIG8" i="34"/>
  <c r="LIF8" i="34"/>
  <c r="LIE8" i="34"/>
  <c r="LID8" i="34"/>
  <c r="LIC8" i="34"/>
  <c r="LIB8" i="34"/>
  <c r="LIA8" i="34"/>
  <c r="LHZ8" i="34"/>
  <c r="LHY8" i="34"/>
  <c r="LHX8" i="34"/>
  <c r="LHW8" i="34"/>
  <c r="LHV8" i="34"/>
  <c r="LHU8" i="34"/>
  <c r="LHT8" i="34"/>
  <c r="LHS8" i="34"/>
  <c r="LHR8" i="34"/>
  <c r="LHQ8" i="34"/>
  <c r="LHP8" i="34"/>
  <c r="LHO8" i="34"/>
  <c r="LHN8" i="34"/>
  <c r="LHM8" i="34"/>
  <c r="LHL8" i="34"/>
  <c r="LHK8" i="34"/>
  <c r="LHJ8" i="34"/>
  <c r="LHI8" i="34"/>
  <c r="LHH8" i="34"/>
  <c r="LHG8" i="34"/>
  <c r="LHF8" i="34"/>
  <c r="LHE8" i="34"/>
  <c r="LHD8" i="34"/>
  <c r="LHC8" i="34"/>
  <c r="LHB8" i="34"/>
  <c r="LHA8" i="34"/>
  <c r="LGZ8" i="34"/>
  <c r="LGY8" i="34"/>
  <c r="LGX8" i="34"/>
  <c r="LGW8" i="34"/>
  <c r="LGV8" i="34"/>
  <c r="LGU8" i="34"/>
  <c r="LGT8" i="34"/>
  <c r="LGS8" i="34"/>
  <c r="LGR8" i="34"/>
  <c r="LGQ8" i="34"/>
  <c r="LGP8" i="34"/>
  <c r="LGO8" i="34"/>
  <c r="LGN8" i="34"/>
  <c r="LGM8" i="34"/>
  <c r="LGL8" i="34"/>
  <c r="LGK8" i="34"/>
  <c r="LGJ8" i="34"/>
  <c r="LGI8" i="34"/>
  <c r="LGH8" i="34"/>
  <c r="LGG8" i="34"/>
  <c r="LGF8" i="34"/>
  <c r="LGE8" i="34"/>
  <c r="LGD8" i="34"/>
  <c r="LGC8" i="34"/>
  <c r="LGB8" i="34"/>
  <c r="LGA8" i="34"/>
  <c r="LFZ8" i="34"/>
  <c r="LFY8" i="34"/>
  <c r="LFX8" i="34"/>
  <c r="LFW8" i="34"/>
  <c r="LFV8" i="34"/>
  <c r="LFU8" i="34"/>
  <c r="LFT8" i="34"/>
  <c r="LFS8" i="34"/>
  <c r="LFR8" i="34"/>
  <c r="LFQ8" i="34"/>
  <c r="LFP8" i="34"/>
  <c r="LFO8" i="34"/>
  <c r="LFN8" i="34"/>
  <c r="LFM8" i="34"/>
  <c r="LFL8" i="34"/>
  <c r="LFK8" i="34"/>
  <c r="LFJ8" i="34"/>
  <c r="LFI8" i="34"/>
  <c r="LFH8" i="34"/>
  <c r="LFG8" i="34"/>
  <c r="LFF8" i="34"/>
  <c r="LFE8" i="34"/>
  <c r="LFD8" i="34"/>
  <c r="LFC8" i="34"/>
  <c r="LFB8" i="34"/>
  <c r="LFA8" i="34"/>
  <c r="LEZ8" i="34"/>
  <c r="LEY8" i="34"/>
  <c r="LEX8" i="34"/>
  <c r="LEW8" i="34"/>
  <c r="LEV8" i="34"/>
  <c r="LEU8" i="34"/>
  <c r="LET8" i="34"/>
  <c r="LES8" i="34"/>
  <c r="LER8" i="34"/>
  <c r="LEQ8" i="34"/>
  <c r="LEP8" i="34"/>
  <c r="LEO8" i="34"/>
  <c r="LEN8" i="34"/>
  <c r="LEM8" i="34"/>
  <c r="LEL8" i="34"/>
  <c r="LEK8" i="34"/>
  <c r="LEJ8" i="34"/>
  <c r="LEI8" i="34"/>
  <c r="LEH8" i="34"/>
  <c r="LEG8" i="34"/>
  <c r="LEF8" i="34"/>
  <c r="LEE8" i="34"/>
  <c r="LED8" i="34"/>
  <c r="LEC8" i="34"/>
  <c r="LEB8" i="34"/>
  <c r="LEA8" i="34"/>
  <c r="LDZ8" i="34"/>
  <c r="LDY8" i="34"/>
  <c r="LDX8" i="34"/>
  <c r="LDW8" i="34"/>
  <c r="LDV8" i="34"/>
  <c r="LDU8" i="34"/>
  <c r="LDT8" i="34"/>
  <c r="LDS8" i="34"/>
  <c r="LDR8" i="34"/>
  <c r="LDQ8" i="34"/>
  <c r="LDP8" i="34"/>
  <c r="LDO8" i="34"/>
  <c r="LDN8" i="34"/>
  <c r="LDM8" i="34"/>
  <c r="LDL8" i="34"/>
  <c r="LDK8" i="34"/>
  <c r="LDJ8" i="34"/>
  <c r="LDI8" i="34"/>
  <c r="LDH8" i="34"/>
  <c r="LDG8" i="34"/>
  <c r="LDF8" i="34"/>
  <c r="LDE8" i="34"/>
  <c r="LDD8" i="34"/>
  <c r="LDC8" i="34"/>
  <c r="LDB8" i="34"/>
  <c r="LDA8" i="34"/>
  <c r="LCZ8" i="34"/>
  <c r="LCY8" i="34"/>
  <c r="LCX8" i="34"/>
  <c r="LCW8" i="34"/>
  <c r="LCV8" i="34"/>
  <c r="LCU8" i="34"/>
  <c r="LCT8" i="34"/>
  <c r="LCS8" i="34"/>
  <c r="LCR8" i="34"/>
  <c r="LCQ8" i="34"/>
  <c r="LCP8" i="34"/>
  <c r="LCO8" i="34"/>
  <c r="LCN8" i="34"/>
  <c r="LCM8" i="34"/>
  <c r="LCL8" i="34"/>
  <c r="LCK8" i="34"/>
  <c r="LCJ8" i="34"/>
  <c r="LCI8" i="34"/>
  <c r="LCH8" i="34"/>
  <c r="LCG8" i="34"/>
  <c r="LCF8" i="34"/>
  <c r="LCE8" i="34"/>
  <c r="LCD8" i="34"/>
  <c r="LCC8" i="34"/>
  <c r="LCB8" i="34"/>
  <c r="LCA8" i="34"/>
  <c r="LBZ8" i="34"/>
  <c r="LBY8" i="34"/>
  <c r="LBX8" i="34"/>
  <c r="LBW8" i="34"/>
  <c r="LBV8" i="34"/>
  <c r="LBU8" i="34"/>
  <c r="LBT8" i="34"/>
  <c r="LBS8" i="34"/>
  <c r="LBR8" i="34"/>
  <c r="LBQ8" i="34"/>
  <c r="LBP8" i="34"/>
  <c r="LBO8" i="34"/>
  <c r="LBN8" i="34"/>
  <c r="LBM8" i="34"/>
  <c r="LBL8" i="34"/>
  <c r="LBK8" i="34"/>
  <c r="LBJ8" i="34"/>
  <c r="LBI8" i="34"/>
  <c r="LBH8" i="34"/>
  <c r="LBG8" i="34"/>
  <c r="LBF8" i="34"/>
  <c r="LBE8" i="34"/>
  <c r="LBD8" i="34"/>
  <c r="LBC8" i="34"/>
  <c r="LBB8" i="34"/>
  <c r="LBA8" i="34"/>
  <c r="LAZ8" i="34"/>
  <c r="LAY8" i="34"/>
  <c r="LAX8" i="34"/>
  <c r="LAW8" i="34"/>
  <c r="LAV8" i="34"/>
  <c r="LAU8" i="34"/>
  <c r="LAT8" i="34"/>
  <c r="LAS8" i="34"/>
  <c r="LAR8" i="34"/>
  <c r="LAQ8" i="34"/>
  <c r="LAP8" i="34"/>
  <c r="LAO8" i="34"/>
  <c r="LAN8" i="34"/>
  <c r="LAM8" i="34"/>
  <c r="LAL8" i="34"/>
  <c r="LAK8" i="34"/>
  <c r="LAJ8" i="34"/>
  <c r="LAI8" i="34"/>
  <c r="LAH8" i="34"/>
  <c r="LAG8" i="34"/>
  <c r="LAF8" i="34"/>
  <c r="LAE8" i="34"/>
  <c r="LAD8" i="34"/>
  <c r="LAC8" i="34"/>
  <c r="LAB8" i="34"/>
  <c r="LAA8" i="34"/>
  <c r="KZZ8" i="34"/>
  <c r="KZY8" i="34"/>
  <c r="KZX8" i="34"/>
  <c r="KZW8" i="34"/>
  <c r="KZV8" i="34"/>
  <c r="KZU8" i="34"/>
  <c r="KZT8" i="34"/>
  <c r="KZS8" i="34"/>
  <c r="KZR8" i="34"/>
  <c r="KZQ8" i="34"/>
  <c r="KZP8" i="34"/>
  <c r="KZO8" i="34"/>
  <c r="KZN8" i="34"/>
  <c r="KZM8" i="34"/>
  <c r="KZL8" i="34"/>
  <c r="KZK8" i="34"/>
  <c r="KZJ8" i="34"/>
  <c r="KZI8" i="34"/>
  <c r="KZH8" i="34"/>
  <c r="KZG8" i="34"/>
  <c r="KZF8" i="34"/>
  <c r="KZE8" i="34"/>
  <c r="KZD8" i="34"/>
  <c r="KZC8" i="34"/>
  <c r="KZB8" i="34"/>
  <c r="KZA8" i="34"/>
  <c r="KYZ8" i="34"/>
  <c r="KYY8" i="34"/>
  <c r="KYX8" i="34"/>
  <c r="KYW8" i="34"/>
  <c r="KYV8" i="34"/>
  <c r="KYU8" i="34"/>
  <c r="KYT8" i="34"/>
  <c r="KYS8" i="34"/>
  <c r="KYR8" i="34"/>
  <c r="KYQ8" i="34"/>
  <c r="KYP8" i="34"/>
  <c r="KYO8" i="34"/>
  <c r="KYN8" i="34"/>
  <c r="KYM8" i="34"/>
  <c r="KYL8" i="34"/>
  <c r="KYK8" i="34"/>
  <c r="KYJ8" i="34"/>
  <c r="KYI8" i="34"/>
  <c r="KYH8" i="34"/>
  <c r="KYG8" i="34"/>
  <c r="KYF8" i="34"/>
  <c r="KYE8" i="34"/>
  <c r="KYD8" i="34"/>
  <c r="KYC8" i="34"/>
  <c r="KYB8" i="34"/>
  <c r="KYA8" i="34"/>
  <c r="KXZ8" i="34"/>
  <c r="KXY8" i="34"/>
  <c r="KXX8" i="34"/>
  <c r="KXW8" i="34"/>
  <c r="KXV8" i="34"/>
  <c r="KXU8" i="34"/>
  <c r="KXT8" i="34"/>
  <c r="KXS8" i="34"/>
  <c r="KXR8" i="34"/>
  <c r="KXQ8" i="34"/>
  <c r="KXP8" i="34"/>
  <c r="KXO8" i="34"/>
  <c r="KXN8" i="34"/>
  <c r="KXM8" i="34"/>
  <c r="KXL8" i="34"/>
  <c r="KXK8" i="34"/>
  <c r="KXJ8" i="34"/>
  <c r="KXI8" i="34"/>
  <c r="KXH8" i="34"/>
  <c r="KXG8" i="34"/>
  <c r="KXF8" i="34"/>
  <c r="KXE8" i="34"/>
  <c r="KXD8" i="34"/>
  <c r="KXC8" i="34"/>
  <c r="KXB8" i="34"/>
  <c r="KXA8" i="34"/>
  <c r="KWZ8" i="34"/>
  <c r="KWY8" i="34"/>
  <c r="KWX8" i="34"/>
  <c r="KWW8" i="34"/>
  <c r="KWV8" i="34"/>
  <c r="KWU8" i="34"/>
  <c r="KWT8" i="34"/>
  <c r="KWS8" i="34"/>
  <c r="KWR8" i="34"/>
  <c r="KWQ8" i="34"/>
  <c r="KWP8" i="34"/>
  <c r="KWO8" i="34"/>
  <c r="KWN8" i="34"/>
  <c r="KWM8" i="34"/>
  <c r="KWL8" i="34"/>
  <c r="KWK8" i="34"/>
  <c r="KWJ8" i="34"/>
  <c r="KWI8" i="34"/>
  <c r="KWH8" i="34"/>
  <c r="KWG8" i="34"/>
  <c r="KWF8" i="34"/>
  <c r="KWE8" i="34"/>
  <c r="KWD8" i="34"/>
  <c r="KWC8" i="34"/>
  <c r="KWB8" i="34"/>
  <c r="KWA8" i="34"/>
  <c r="KVZ8" i="34"/>
  <c r="KVY8" i="34"/>
  <c r="KVX8" i="34"/>
  <c r="KVW8" i="34"/>
  <c r="KVV8" i="34"/>
  <c r="KVU8" i="34"/>
  <c r="KVT8" i="34"/>
  <c r="KVS8" i="34"/>
  <c r="KVR8" i="34"/>
  <c r="KVQ8" i="34"/>
  <c r="KVP8" i="34"/>
  <c r="KVO8" i="34"/>
  <c r="KVN8" i="34"/>
  <c r="KVM8" i="34"/>
  <c r="KVL8" i="34"/>
  <c r="KVK8" i="34"/>
  <c r="KVJ8" i="34"/>
  <c r="KVI8" i="34"/>
  <c r="KVH8" i="34"/>
  <c r="KVG8" i="34"/>
  <c r="KVF8" i="34"/>
  <c r="KVE8" i="34"/>
  <c r="KVD8" i="34"/>
  <c r="KVC8" i="34"/>
  <c r="KVB8" i="34"/>
  <c r="KVA8" i="34"/>
  <c r="KUZ8" i="34"/>
  <c r="KUY8" i="34"/>
  <c r="KUX8" i="34"/>
  <c r="KUW8" i="34"/>
  <c r="KUV8" i="34"/>
  <c r="KUU8" i="34"/>
  <c r="KUT8" i="34"/>
  <c r="KUS8" i="34"/>
  <c r="KUR8" i="34"/>
  <c r="KUQ8" i="34"/>
  <c r="KUP8" i="34"/>
  <c r="KUO8" i="34"/>
  <c r="KUN8" i="34"/>
  <c r="KUM8" i="34"/>
  <c r="KUL8" i="34"/>
  <c r="KUK8" i="34"/>
  <c r="KUJ8" i="34"/>
  <c r="KUI8" i="34"/>
  <c r="KUH8" i="34"/>
  <c r="KUG8" i="34"/>
  <c r="KUF8" i="34"/>
  <c r="KUE8" i="34"/>
  <c r="KUD8" i="34"/>
  <c r="KUC8" i="34"/>
  <c r="KUB8" i="34"/>
  <c r="KUA8" i="34"/>
  <c r="KTZ8" i="34"/>
  <c r="KTY8" i="34"/>
  <c r="KTX8" i="34"/>
  <c r="KTW8" i="34"/>
  <c r="KTV8" i="34"/>
  <c r="KTU8" i="34"/>
  <c r="KTT8" i="34"/>
  <c r="KTS8" i="34"/>
  <c r="KTR8" i="34"/>
  <c r="KTQ8" i="34"/>
  <c r="KTP8" i="34"/>
  <c r="KTO8" i="34"/>
  <c r="KTN8" i="34"/>
  <c r="KTM8" i="34"/>
  <c r="KTL8" i="34"/>
  <c r="KTK8" i="34"/>
  <c r="KTJ8" i="34"/>
  <c r="KTI8" i="34"/>
  <c r="KTH8" i="34"/>
  <c r="KTG8" i="34"/>
  <c r="KTF8" i="34"/>
  <c r="KTE8" i="34"/>
  <c r="KTD8" i="34"/>
  <c r="KTC8" i="34"/>
  <c r="KTB8" i="34"/>
  <c r="KTA8" i="34"/>
  <c r="KSZ8" i="34"/>
  <c r="KSY8" i="34"/>
  <c r="KSX8" i="34"/>
  <c r="KSW8" i="34"/>
  <c r="KSV8" i="34"/>
  <c r="KSU8" i="34"/>
  <c r="KST8" i="34"/>
  <c r="KSS8" i="34"/>
  <c r="KSR8" i="34"/>
  <c r="KSQ8" i="34"/>
  <c r="KSP8" i="34"/>
  <c r="KSO8" i="34"/>
  <c r="KSN8" i="34"/>
  <c r="KSM8" i="34"/>
  <c r="KSL8" i="34"/>
  <c r="KSK8" i="34"/>
  <c r="KSJ8" i="34"/>
  <c r="KSI8" i="34"/>
  <c r="KSH8" i="34"/>
  <c r="KSG8" i="34"/>
  <c r="KSF8" i="34"/>
  <c r="KSE8" i="34"/>
  <c r="KSD8" i="34"/>
  <c r="KSC8" i="34"/>
  <c r="KSB8" i="34"/>
  <c r="KSA8" i="34"/>
  <c r="KRZ8" i="34"/>
  <c r="KRY8" i="34"/>
  <c r="KRX8" i="34"/>
  <c r="KRW8" i="34"/>
  <c r="KRV8" i="34"/>
  <c r="KRU8" i="34"/>
  <c r="KRT8" i="34"/>
  <c r="KRS8" i="34"/>
  <c r="KRR8" i="34"/>
  <c r="KRQ8" i="34"/>
  <c r="KRP8" i="34"/>
  <c r="KRO8" i="34"/>
  <c r="KRN8" i="34"/>
  <c r="KRM8" i="34"/>
  <c r="KRL8" i="34"/>
  <c r="KRK8" i="34"/>
  <c r="KRJ8" i="34"/>
  <c r="KRI8" i="34"/>
  <c r="KRH8" i="34"/>
  <c r="KRG8" i="34"/>
  <c r="KRF8" i="34"/>
  <c r="KRE8" i="34"/>
  <c r="KRD8" i="34"/>
  <c r="KRC8" i="34"/>
  <c r="KRB8" i="34"/>
  <c r="KRA8" i="34"/>
  <c r="KQZ8" i="34"/>
  <c r="KQY8" i="34"/>
  <c r="KQX8" i="34"/>
  <c r="KQW8" i="34"/>
  <c r="KQV8" i="34"/>
  <c r="KQU8" i="34"/>
  <c r="KQT8" i="34"/>
  <c r="KQS8" i="34"/>
  <c r="KQR8" i="34"/>
  <c r="KQQ8" i="34"/>
  <c r="KQP8" i="34"/>
  <c r="KQO8" i="34"/>
  <c r="KQN8" i="34"/>
  <c r="KQM8" i="34"/>
  <c r="KQL8" i="34"/>
  <c r="KQK8" i="34"/>
  <c r="KQJ8" i="34"/>
  <c r="KQI8" i="34"/>
  <c r="KQH8" i="34"/>
  <c r="KQG8" i="34"/>
  <c r="KQF8" i="34"/>
  <c r="KQE8" i="34"/>
  <c r="KQD8" i="34"/>
  <c r="KQC8" i="34"/>
  <c r="KQB8" i="34"/>
  <c r="KQA8" i="34"/>
  <c r="KPZ8" i="34"/>
  <c r="KPY8" i="34"/>
  <c r="KPX8" i="34"/>
  <c r="KPW8" i="34"/>
  <c r="KPV8" i="34"/>
  <c r="KPU8" i="34"/>
  <c r="KPT8" i="34"/>
  <c r="KPS8" i="34"/>
  <c r="KPR8" i="34"/>
  <c r="KPQ8" i="34"/>
  <c r="KPP8" i="34"/>
  <c r="KPO8" i="34"/>
  <c r="KPN8" i="34"/>
  <c r="KPM8" i="34"/>
  <c r="KPL8" i="34"/>
  <c r="KPK8" i="34"/>
  <c r="KPJ8" i="34"/>
  <c r="KPI8" i="34"/>
  <c r="KPH8" i="34"/>
  <c r="KPG8" i="34"/>
  <c r="KPF8" i="34"/>
  <c r="KPE8" i="34"/>
  <c r="KPD8" i="34"/>
  <c r="KPC8" i="34"/>
  <c r="KPB8" i="34"/>
  <c r="KPA8" i="34"/>
  <c r="KOZ8" i="34"/>
  <c r="KOY8" i="34"/>
  <c r="KOX8" i="34"/>
  <c r="KOW8" i="34"/>
  <c r="KOV8" i="34"/>
  <c r="KOU8" i="34"/>
  <c r="KOT8" i="34"/>
  <c r="KOS8" i="34"/>
  <c r="KOR8" i="34"/>
  <c r="KOQ8" i="34"/>
  <c r="KOP8" i="34"/>
  <c r="KOO8" i="34"/>
  <c r="KON8" i="34"/>
  <c r="KOM8" i="34"/>
  <c r="KOL8" i="34"/>
  <c r="KOK8" i="34"/>
  <c r="KOJ8" i="34"/>
  <c r="KOI8" i="34"/>
  <c r="KOH8" i="34"/>
  <c r="KOG8" i="34"/>
  <c r="KOF8" i="34"/>
  <c r="KOE8" i="34"/>
  <c r="KOD8" i="34"/>
  <c r="KOC8" i="34"/>
  <c r="KOB8" i="34"/>
  <c r="KOA8" i="34"/>
  <c r="KNZ8" i="34"/>
  <c r="KNY8" i="34"/>
  <c r="KNX8" i="34"/>
  <c r="KNW8" i="34"/>
  <c r="KNV8" i="34"/>
  <c r="KNU8" i="34"/>
  <c r="KNT8" i="34"/>
  <c r="KNS8" i="34"/>
  <c r="KNR8" i="34"/>
  <c r="KNQ8" i="34"/>
  <c r="KNP8" i="34"/>
  <c r="KNO8" i="34"/>
  <c r="KNN8" i="34"/>
  <c r="KNM8" i="34"/>
  <c r="KNL8" i="34"/>
  <c r="KNK8" i="34"/>
  <c r="KNJ8" i="34"/>
  <c r="KNI8" i="34"/>
  <c r="KNH8" i="34"/>
  <c r="KNG8" i="34"/>
  <c r="KNF8" i="34"/>
  <c r="KNE8" i="34"/>
  <c r="KND8" i="34"/>
  <c r="KNC8" i="34"/>
  <c r="KNB8" i="34"/>
  <c r="KNA8" i="34"/>
  <c r="KMZ8" i="34"/>
  <c r="KMY8" i="34"/>
  <c r="KMX8" i="34"/>
  <c r="KMW8" i="34"/>
  <c r="KMV8" i="34"/>
  <c r="KMU8" i="34"/>
  <c r="KMT8" i="34"/>
  <c r="KMS8" i="34"/>
  <c r="KMR8" i="34"/>
  <c r="KMQ8" i="34"/>
  <c r="KMP8" i="34"/>
  <c r="KMO8" i="34"/>
  <c r="KMN8" i="34"/>
  <c r="KMM8" i="34"/>
  <c r="KML8" i="34"/>
  <c r="KMK8" i="34"/>
  <c r="KMJ8" i="34"/>
  <c r="KMI8" i="34"/>
  <c r="KMH8" i="34"/>
  <c r="KMG8" i="34"/>
  <c r="KMF8" i="34"/>
  <c r="KME8" i="34"/>
  <c r="KMD8" i="34"/>
  <c r="KMC8" i="34"/>
  <c r="KMB8" i="34"/>
  <c r="KMA8" i="34"/>
  <c r="KLZ8" i="34"/>
  <c r="KLY8" i="34"/>
  <c r="KLX8" i="34"/>
  <c r="KLW8" i="34"/>
  <c r="KLV8" i="34"/>
  <c r="KLU8" i="34"/>
  <c r="KLT8" i="34"/>
  <c r="KLS8" i="34"/>
  <c r="KLR8" i="34"/>
  <c r="KLQ8" i="34"/>
  <c r="KLP8" i="34"/>
  <c r="KLO8" i="34"/>
  <c r="KLN8" i="34"/>
  <c r="KLM8" i="34"/>
  <c r="KLL8" i="34"/>
  <c r="KLK8" i="34"/>
  <c r="KLJ8" i="34"/>
  <c r="KLI8" i="34"/>
  <c r="KLH8" i="34"/>
  <c r="KLG8" i="34"/>
  <c r="KLF8" i="34"/>
  <c r="KLE8" i="34"/>
  <c r="KLD8" i="34"/>
  <c r="KLC8" i="34"/>
  <c r="KLB8" i="34"/>
  <c r="KLA8" i="34"/>
  <c r="KKZ8" i="34"/>
  <c r="KKY8" i="34"/>
  <c r="KKX8" i="34"/>
  <c r="KKW8" i="34"/>
  <c r="KKV8" i="34"/>
  <c r="KKU8" i="34"/>
  <c r="KKT8" i="34"/>
  <c r="KKS8" i="34"/>
  <c r="KKR8" i="34"/>
  <c r="KKQ8" i="34"/>
  <c r="KKP8" i="34"/>
  <c r="KKO8" i="34"/>
  <c r="KKN8" i="34"/>
  <c r="KKM8" i="34"/>
  <c r="KKL8" i="34"/>
  <c r="KKK8" i="34"/>
  <c r="KKJ8" i="34"/>
  <c r="KKI8" i="34"/>
  <c r="KKH8" i="34"/>
  <c r="KKG8" i="34"/>
  <c r="KKF8" i="34"/>
  <c r="KKE8" i="34"/>
  <c r="KKD8" i="34"/>
  <c r="KKC8" i="34"/>
  <c r="KKB8" i="34"/>
  <c r="KKA8" i="34"/>
  <c r="KJZ8" i="34"/>
  <c r="KJY8" i="34"/>
  <c r="KJX8" i="34"/>
  <c r="KJW8" i="34"/>
  <c r="KJV8" i="34"/>
  <c r="KJU8" i="34"/>
  <c r="KJT8" i="34"/>
  <c r="KJS8" i="34"/>
  <c r="KJR8" i="34"/>
  <c r="KJQ8" i="34"/>
  <c r="KJP8" i="34"/>
  <c r="KJO8" i="34"/>
  <c r="KJN8" i="34"/>
  <c r="KJM8" i="34"/>
  <c r="KJL8" i="34"/>
  <c r="KJK8" i="34"/>
  <c r="KJJ8" i="34"/>
  <c r="KJI8" i="34"/>
  <c r="KJH8" i="34"/>
  <c r="KJG8" i="34"/>
  <c r="KJF8" i="34"/>
  <c r="KJE8" i="34"/>
  <c r="KJD8" i="34"/>
  <c r="KJC8" i="34"/>
  <c r="KJB8" i="34"/>
  <c r="KJA8" i="34"/>
  <c r="KIZ8" i="34"/>
  <c r="KIY8" i="34"/>
  <c r="KIX8" i="34"/>
  <c r="KIW8" i="34"/>
  <c r="KIV8" i="34"/>
  <c r="KIU8" i="34"/>
  <c r="KIT8" i="34"/>
  <c r="KIS8" i="34"/>
  <c r="KIR8" i="34"/>
  <c r="KIQ8" i="34"/>
  <c r="KIP8" i="34"/>
  <c r="KIO8" i="34"/>
  <c r="KIN8" i="34"/>
  <c r="KIM8" i="34"/>
  <c r="KIL8" i="34"/>
  <c r="KIK8" i="34"/>
  <c r="KIJ8" i="34"/>
  <c r="KII8" i="34"/>
  <c r="KIH8" i="34"/>
  <c r="KIG8" i="34"/>
  <c r="KIF8" i="34"/>
  <c r="KIE8" i="34"/>
  <c r="KID8" i="34"/>
  <c r="KIC8" i="34"/>
  <c r="KIB8" i="34"/>
  <c r="KIA8" i="34"/>
  <c r="KHZ8" i="34"/>
  <c r="KHY8" i="34"/>
  <c r="KHX8" i="34"/>
  <c r="KHW8" i="34"/>
  <c r="KHV8" i="34"/>
  <c r="KHU8" i="34"/>
  <c r="KHT8" i="34"/>
  <c r="KHS8" i="34"/>
  <c r="KHR8" i="34"/>
  <c r="KHQ8" i="34"/>
  <c r="KHP8" i="34"/>
  <c r="KHO8" i="34"/>
  <c r="KHN8" i="34"/>
  <c r="KHM8" i="34"/>
  <c r="KHL8" i="34"/>
  <c r="KHK8" i="34"/>
  <c r="KHJ8" i="34"/>
  <c r="KHI8" i="34"/>
  <c r="KHH8" i="34"/>
  <c r="KHG8" i="34"/>
  <c r="KHF8" i="34"/>
  <c r="KHE8" i="34"/>
  <c r="KHD8" i="34"/>
  <c r="KHC8" i="34"/>
  <c r="KHB8" i="34"/>
  <c r="KHA8" i="34"/>
  <c r="KGZ8" i="34"/>
  <c r="KGY8" i="34"/>
  <c r="KGX8" i="34"/>
  <c r="KGW8" i="34"/>
  <c r="KGV8" i="34"/>
  <c r="KGU8" i="34"/>
  <c r="KGT8" i="34"/>
  <c r="KGS8" i="34"/>
  <c r="KGR8" i="34"/>
  <c r="KGQ8" i="34"/>
  <c r="KGP8" i="34"/>
  <c r="KGO8" i="34"/>
  <c r="KGN8" i="34"/>
  <c r="KGM8" i="34"/>
  <c r="KGL8" i="34"/>
  <c r="KGK8" i="34"/>
  <c r="KGJ8" i="34"/>
  <c r="KGI8" i="34"/>
  <c r="KGH8" i="34"/>
  <c r="KGG8" i="34"/>
  <c r="KGF8" i="34"/>
  <c r="KGE8" i="34"/>
  <c r="KGD8" i="34"/>
  <c r="KGC8" i="34"/>
  <c r="KGB8" i="34"/>
  <c r="KGA8" i="34"/>
  <c r="KFZ8" i="34"/>
  <c r="KFY8" i="34"/>
  <c r="KFX8" i="34"/>
  <c r="KFW8" i="34"/>
  <c r="KFV8" i="34"/>
  <c r="KFU8" i="34"/>
  <c r="KFT8" i="34"/>
  <c r="KFS8" i="34"/>
  <c r="KFR8" i="34"/>
  <c r="KFQ8" i="34"/>
  <c r="KFP8" i="34"/>
  <c r="KFO8" i="34"/>
  <c r="KFN8" i="34"/>
  <c r="KFM8" i="34"/>
  <c r="KFL8" i="34"/>
  <c r="KFK8" i="34"/>
  <c r="KFJ8" i="34"/>
  <c r="KFI8" i="34"/>
  <c r="KFH8" i="34"/>
  <c r="KFG8" i="34"/>
  <c r="KFF8" i="34"/>
  <c r="KFE8" i="34"/>
  <c r="KFD8" i="34"/>
  <c r="KFC8" i="34"/>
  <c r="KFB8" i="34"/>
  <c r="KFA8" i="34"/>
  <c r="KEZ8" i="34"/>
  <c r="KEY8" i="34"/>
  <c r="KEX8" i="34"/>
  <c r="KEW8" i="34"/>
  <c r="KEV8" i="34"/>
  <c r="KEU8" i="34"/>
  <c r="KET8" i="34"/>
  <c r="KES8" i="34"/>
  <c r="KER8" i="34"/>
  <c r="KEQ8" i="34"/>
  <c r="KEP8" i="34"/>
  <c r="KEO8" i="34"/>
  <c r="KEN8" i="34"/>
  <c r="KEM8" i="34"/>
  <c r="KEL8" i="34"/>
  <c r="KEK8" i="34"/>
  <c r="KEJ8" i="34"/>
  <c r="KEI8" i="34"/>
  <c r="KEH8" i="34"/>
  <c r="KEG8" i="34"/>
  <c r="KEF8" i="34"/>
  <c r="KEE8" i="34"/>
  <c r="KED8" i="34"/>
  <c r="KEC8" i="34"/>
  <c r="KEB8" i="34"/>
  <c r="KEA8" i="34"/>
  <c r="KDZ8" i="34"/>
  <c r="KDY8" i="34"/>
  <c r="KDX8" i="34"/>
  <c r="KDW8" i="34"/>
  <c r="KDV8" i="34"/>
  <c r="KDU8" i="34"/>
  <c r="KDT8" i="34"/>
  <c r="KDS8" i="34"/>
  <c r="KDR8" i="34"/>
  <c r="KDQ8" i="34"/>
  <c r="KDP8" i="34"/>
  <c r="KDO8" i="34"/>
  <c r="KDN8" i="34"/>
  <c r="KDM8" i="34"/>
  <c r="KDL8" i="34"/>
  <c r="KDK8" i="34"/>
  <c r="KDJ8" i="34"/>
  <c r="KDI8" i="34"/>
  <c r="KDH8" i="34"/>
  <c r="KDG8" i="34"/>
  <c r="KDF8" i="34"/>
  <c r="KDE8" i="34"/>
  <c r="KDD8" i="34"/>
  <c r="KDC8" i="34"/>
  <c r="KDB8" i="34"/>
  <c r="KDA8" i="34"/>
  <c r="KCZ8" i="34"/>
  <c r="KCY8" i="34"/>
  <c r="KCX8" i="34"/>
  <c r="KCW8" i="34"/>
  <c r="KCV8" i="34"/>
  <c r="KCU8" i="34"/>
  <c r="KCT8" i="34"/>
  <c r="KCS8" i="34"/>
  <c r="KCR8" i="34"/>
  <c r="KCQ8" i="34"/>
  <c r="KCP8" i="34"/>
  <c r="KCO8" i="34"/>
  <c r="KCN8" i="34"/>
  <c r="KCM8" i="34"/>
  <c r="KCL8" i="34"/>
  <c r="KCK8" i="34"/>
  <c r="KCJ8" i="34"/>
  <c r="KCI8" i="34"/>
  <c r="KCH8" i="34"/>
  <c r="KCG8" i="34"/>
  <c r="KCF8" i="34"/>
  <c r="KCE8" i="34"/>
  <c r="KCD8" i="34"/>
  <c r="KCC8" i="34"/>
  <c r="KCB8" i="34"/>
  <c r="KCA8" i="34"/>
  <c r="KBZ8" i="34"/>
  <c r="KBY8" i="34"/>
  <c r="KBX8" i="34"/>
  <c r="KBW8" i="34"/>
  <c r="KBV8" i="34"/>
  <c r="KBU8" i="34"/>
  <c r="KBT8" i="34"/>
  <c r="KBS8" i="34"/>
  <c r="KBR8" i="34"/>
  <c r="KBQ8" i="34"/>
  <c r="KBP8" i="34"/>
  <c r="KBO8" i="34"/>
  <c r="KBN8" i="34"/>
  <c r="KBM8" i="34"/>
  <c r="KBL8" i="34"/>
  <c r="KBK8" i="34"/>
  <c r="KBJ8" i="34"/>
  <c r="KBI8" i="34"/>
  <c r="KBH8" i="34"/>
  <c r="KBG8" i="34"/>
  <c r="KBF8" i="34"/>
  <c r="KBE8" i="34"/>
  <c r="KBD8" i="34"/>
  <c r="KBC8" i="34"/>
  <c r="KBB8" i="34"/>
  <c r="KBA8" i="34"/>
  <c r="KAZ8" i="34"/>
  <c r="KAY8" i="34"/>
  <c r="KAX8" i="34"/>
  <c r="KAW8" i="34"/>
  <c r="KAV8" i="34"/>
  <c r="KAU8" i="34"/>
  <c r="KAT8" i="34"/>
  <c r="KAS8" i="34"/>
  <c r="KAR8" i="34"/>
  <c r="KAQ8" i="34"/>
  <c r="KAP8" i="34"/>
  <c r="KAO8" i="34"/>
  <c r="KAN8" i="34"/>
  <c r="KAM8" i="34"/>
  <c r="KAL8" i="34"/>
  <c r="KAK8" i="34"/>
  <c r="KAJ8" i="34"/>
  <c r="KAI8" i="34"/>
  <c r="KAH8" i="34"/>
  <c r="KAG8" i="34"/>
  <c r="KAF8" i="34"/>
  <c r="KAE8" i="34"/>
  <c r="KAD8" i="34"/>
  <c r="KAC8" i="34"/>
  <c r="KAB8" i="34"/>
  <c r="KAA8" i="34"/>
  <c r="JZZ8" i="34"/>
  <c r="JZY8" i="34"/>
  <c r="JZX8" i="34"/>
  <c r="JZW8" i="34"/>
  <c r="JZV8" i="34"/>
  <c r="JZU8" i="34"/>
  <c r="JZT8" i="34"/>
  <c r="JZS8" i="34"/>
  <c r="JZR8" i="34"/>
  <c r="JZQ8" i="34"/>
  <c r="JZP8" i="34"/>
  <c r="JZO8" i="34"/>
  <c r="JZN8" i="34"/>
  <c r="JZM8" i="34"/>
  <c r="JZL8" i="34"/>
  <c r="JZK8" i="34"/>
  <c r="JZJ8" i="34"/>
  <c r="JZI8" i="34"/>
  <c r="JZH8" i="34"/>
  <c r="JZG8" i="34"/>
  <c r="JZF8" i="34"/>
  <c r="JZE8" i="34"/>
  <c r="JZD8" i="34"/>
  <c r="JZC8" i="34"/>
  <c r="JZB8" i="34"/>
  <c r="JZA8" i="34"/>
  <c r="JYZ8" i="34"/>
  <c r="JYY8" i="34"/>
  <c r="JYX8" i="34"/>
  <c r="JYW8" i="34"/>
  <c r="JYV8" i="34"/>
  <c r="JYU8" i="34"/>
  <c r="JYT8" i="34"/>
  <c r="JYS8" i="34"/>
  <c r="JYR8" i="34"/>
  <c r="JYQ8" i="34"/>
  <c r="JYP8" i="34"/>
  <c r="JYO8" i="34"/>
  <c r="JYN8" i="34"/>
  <c r="JYM8" i="34"/>
  <c r="JYL8" i="34"/>
  <c r="JYK8" i="34"/>
  <c r="JYJ8" i="34"/>
  <c r="JYI8" i="34"/>
  <c r="JYH8" i="34"/>
  <c r="JYG8" i="34"/>
  <c r="JYF8" i="34"/>
  <c r="JYE8" i="34"/>
  <c r="JYD8" i="34"/>
  <c r="JYC8" i="34"/>
  <c r="JYB8" i="34"/>
  <c r="JYA8" i="34"/>
  <c r="JXZ8" i="34"/>
  <c r="JXY8" i="34"/>
  <c r="JXX8" i="34"/>
  <c r="JXW8" i="34"/>
  <c r="JXV8" i="34"/>
  <c r="JXU8" i="34"/>
  <c r="JXT8" i="34"/>
  <c r="JXS8" i="34"/>
  <c r="JXR8" i="34"/>
  <c r="JXQ8" i="34"/>
  <c r="JXP8" i="34"/>
  <c r="JXO8" i="34"/>
  <c r="JXN8" i="34"/>
  <c r="JXM8" i="34"/>
  <c r="JXL8" i="34"/>
  <c r="JXK8" i="34"/>
  <c r="JXJ8" i="34"/>
  <c r="JXI8" i="34"/>
  <c r="JXH8" i="34"/>
  <c r="JXG8" i="34"/>
  <c r="JXF8" i="34"/>
  <c r="JXE8" i="34"/>
  <c r="JXD8" i="34"/>
  <c r="JXC8" i="34"/>
  <c r="JXB8" i="34"/>
  <c r="JXA8" i="34"/>
  <c r="JWZ8" i="34"/>
  <c r="JWY8" i="34"/>
  <c r="JWX8" i="34"/>
  <c r="JWW8" i="34"/>
  <c r="JWV8" i="34"/>
  <c r="JWU8" i="34"/>
  <c r="JWT8" i="34"/>
  <c r="JWS8" i="34"/>
  <c r="JWR8" i="34"/>
  <c r="JWQ8" i="34"/>
  <c r="JWP8" i="34"/>
  <c r="JWO8" i="34"/>
  <c r="JWN8" i="34"/>
  <c r="JWM8" i="34"/>
  <c r="JWL8" i="34"/>
  <c r="JWK8" i="34"/>
  <c r="JWJ8" i="34"/>
  <c r="JWI8" i="34"/>
  <c r="JWH8" i="34"/>
  <c r="JWG8" i="34"/>
  <c r="JWF8" i="34"/>
  <c r="JWE8" i="34"/>
  <c r="JWD8" i="34"/>
  <c r="JWC8" i="34"/>
  <c r="JWB8" i="34"/>
  <c r="JWA8" i="34"/>
  <c r="JVZ8" i="34"/>
  <c r="JVY8" i="34"/>
  <c r="JVX8" i="34"/>
  <c r="JVW8" i="34"/>
  <c r="JVV8" i="34"/>
  <c r="JVU8" i="34"/>
  <c r="JVT8" i="34"/>
  <c r="JVS8" i="34"/>
  <c r="JVR8" i="34"/>
  <c r="JVQ8" i="34"/>
  <c r="JVP8" i="34"/>
  <c r="JVO8" i="34"/>
  <c r="JVN8" i="34"/>
  <c r="JVM8" i="34"/>
  <c r="JVL8" i="34"/>
  <c r="JVK8" i="34"/>
  <c r="JVJ8" i="34"/>
  <c r="JVI8" i="34"/>
  <c r="JVH8" i="34"/>
  <c r="JVG8" i="34"/>
  <c r="JVF8" i="34"/>
  <c r="JVE8" i="34"/>
  <c r="JVD8" i="34"/>
  <c r="JVC8" i="34"/>
  <c r="JVB8" i="34"/>
  <c r="JVA8" i="34"/>
  <c r="JUZ8" i="34"/>
  <c r="JUY8" i="34"/>
  <c r="JUX8" i="34"/>
  <c r="JUW8" i="34"/>
  <c r="JUV8" i="34"/>
  <c r="JUU8" i="34"/>
  <c r="JUT8" i="34"/>
  <c r="JUS8" i="34"/>
  <c r="JUR8" i="34"/>
  <c r="JUQ8" i="34"/>
  <c r="JUP8" i="34"/>
  <c r="JUO8" i="34"/>
  <c r="JUN8" i="34"/>
  <c r="JUM8" i="34"/>
  <c r="JUL8" i="34"/>
  <c r="JUK8" i="34"/>
  <c r="JUJ8" i="34"/>
  <c r="JUI8" i="34"/>
  <c r="JUH8" i="34"/>
  <c r="JUG8" i="34"/>
  <c r="JUF8" i="34"/>
  <c r="JUE8" i="34"/>
  <c r="JUD8" i="34"/>
  <c r="JUC8" i="34"/>
  <c r="JUB8" i="34"/>
  <c r="JUA8" i="34"/>
  <c r="JTZ8" i="34"/>
  <c r="JTY8" i="34"/>
  <c r="JTX8" i="34"/>
  <c r="JTW8" i="34"/>
  <c r="JTV8" i="34"/>
  <c r="JTU8" i="34"/>
  <c r="JTT8" i="34"/>
  <c r="JTS8" i="34"/>
  <c r="JTR8" i="34"/>
  <c r="JTQ8" i="34"/>
  <c r="JTP8" i="34"/>
  <c r="JTO8" i="34"/>
  <c r="JTN8" i="34"/>
  <c r="JTM8" i="34"/>
  <c r="JTL8" i="34"/>
  <c r="JTK8" i="34"/>
  <c r="JTJ8" i="34"/>
  <c r="JTI8" i="34"/>
  <c r="JTH8" i="34"/>
  <c r="JTG8" i="34"/>
  <c r="JTF8" i="34"/>
  <c r="JTE8" i="34"/>
  <c r="JTD8" i="34"/>
  <c r="JTC8" i="34"/>
  <c r="JTB8" i="34"/>
  <c r="JTA8" i="34"/>
  <c r="JSZ8" i="34"/>
  <c r="JSY8" i="34"/>
  <c r="JSX8" i="34"/>
  <c r="JSW8" i="34"/>
  <c r="JSV8" i="34"/>
  <c r="JSU8" i="34"/>
  <c r="JST8" i="34"/>
  <c r="JSS8" i="34"/>
  <c r="JSR8" i="34"/>
  <c r="JSQ8" i="34"/>
  <c r="JSP8" i="34"/>
  <c r="JSO8" i="34"/>
  <c r="JSN8" i="34"/>
  <c r="JSM8" i="34"/>
  <c r="JSL8" i="34"/>
  <c r="JSK8" i="34"/>
  <c r="JSJ8" i="34"/>
  <c r="JSI8" i="34"/>
  <c r="JSH8" i="34"/>
  <c r="JSG8" i="34"/>
  <c r="JSF8" i="34"/>
  <c r="JSE8" i="34"/>
  <c r="JSD8" i="34"/>
  <c r="JSC8" i="34"/>
  <c r="JSB8" i="34"/>
  <c r="JSA8" i="34"/>
  <c r="JRZ8" i="34"/>
  <c r="JRY8" i="34"/>
  <c r="JRX8" i="34"/>
  <c r="JRW8" i="34"/>
  <c r="JRV8" i="34"/>
  <c r="JRU8" i="34"/>
  <c r="JRT8" i="34"/>
  <c r="JRS8" i="34"/>
  <c r="JRR8" i="34"/>
  <c r="JRQ8" i="34"/>
  <c r="JRP8" i="34"/>
  <c r="JRO8" i="34"/>
  <c r="JRN8" i="34"/>
  <c r="JRM8" i="34"/>
  <c r="JRL8" i="34"/>
  <c r="JRK8" i="34"/>
  <c r="JRJ8" i="34"/>
  <c r="JRI8" i="34"/>
  <c r="JRH8" i="34"/>
  <c r="JRG8" i="34"/>
  <c r="JRF8" i="34"/>
  <c r="JRE8" i="34"/>
  <c r="JRD8" i="34"/>
  <c r="JRC8" i="34"/>
  <c r="JRB8" i="34"/>
  <c r="JRA8" i="34"/>
  <c r="JQZ8" i="34"/>
  <c r="JQY8" i="34"/>
  <c r="JQX8" i="34"/>
  <c r="JQW8" i="34"/>
  <c r="JQV8" i="34"/>
  <c r="JQU8" i="34"/>
  <c r="JQT8" i="34"/>
  <c r="JQS8" i="34"/>
  <c r="JQR8" i="34"/>
  <c r="JQQ8" i="34"/>
  <c r="JQP8" i="34"/>
  <c r="JQO8" i="34"/>
  <c r="JQN8" i="34"/>
  <c r="JQM8" i="34"/>
  <c r="JQL8" i="34"/>
  <c r="JQK8" i="34"/>
  <c r="JQJ8" i="34"/>
  <c r="JQI8" i="34"/>
  <c r="JQH8" i="34"/>
  <c r="JQG8" i="34"/>
  <c r="JQF8" i="34"/>
  <c r="JQE8" i="34"/>
  <c r="JQD8" i="34"/>
  <c r="JQC8" i="34"/>
  <c r="JQB8" i="34"/>
  <c r="JQA8" i="34"/>
  <c r="JPZ8" i="34"/>
  <c r="JPY8" i="34"/>
  <c r="JPX8" i="34"/>
  <c r="JPW8" i="34"/>
  <c r="JPV8" i="34"/>
  <c r="JPU8" i="34"/>
  <c r="JPT8" i="34"/>
  <c r="JPS8" i="34"/>
  <c r="JPR8" i="34"/>
  <c r="JPQ8" i="34"/>
  <c r="JPP8" i="34"/>
  <c r="JPO8" i="34"/>
  <c r="JPN8" i="34"/>
  <c r="JPM8" i="34"/>
  <c r="JPL8" i="34"/>
  <c r="JPK8" i="34"/>
  <c r="JPJ8" i="34"/>
  <c r="JPI8" i="34"/>
  <c r="JPH8" i="34"/>
  <c r="JPG8" i="34"/>
  <c r="JPF8" i="34"/>
  <c r="JPE8" i="34"/>
  <c r="JPD8" i="34"/>
  <c r="JPC8" i="34"/>
  <c r="JPB8" i="34"/>
  <c r="JPA8" i="34"/>
  <c r="JOZ8" i="34"/>
  <c r="JOY8" i="34"/>
  <c r="JOX8" i="34"/>
  <c r="JOW8" i="34"/>
  <c r="JOV8" i="34"/>
  <c r="JOU8" i="34"/>
  <c r="JOT8" i="34"/>
  <c r="JOS8" i="34"/>
  <c r="JOR8" i="34"/>
  <c r="JOQ8" i="34"/>
  <c r="JOP8" i="34"/>
  <c r="JOO8" i="34"/>
  <c r="JON8" i="34"/>
  <c r="JOM8" i="34"/>
  <c r="JOL8" i="34"/>
  <c r="JOK8" i="34"/>
  <c r="JOJ8" i="34"/>
  <c r="JOI8" i="34"/>
  <c r="JOH8" i="34"/>
  <c r="JOG8" i="34"/>
  <c r="JOF8" i="34"/>
  <c r="JOE8" i="34"/>
  <c r="JOD8" i="34"/>
  <c r="JOC8" i="34"/>
  <c r="JOB8" i="34"/>
  <c r="JOA8" i="34"/>
  <c r="JNZ8" i="34"/>
  <c r="JNY8" i="34"/>
  <c r="JNX8" i="34"/>
  <c r="JNW8" i="34"/>
  <c r="JNV8" i="34"/>
  <c r="JNU8" i="34"/>
  <c r="JNT8" i="34"/>
  <c r="JNS8" i="34"/>
  <c r="JNR8" i="34"/>
  <c r="JNQ8" i="34"/>
  <c r="JNP8" i="34"/>
  <c r="JNO8" i="34"/>
  <c r="JNN8" i="34"/>
  <c r="JNM8" i="34"/>
  <c r="JNL8" i="34"/>
  <c r="JNK8" i="34"/>
  <c r="JNJ8" i="34"/>
  <c r="JNI8" i="34"/>
  <c r="JNH8" i="34"/>
  <c r="JNG8" i="34"/>
  <c r="JNF8" i="34"/>
  <c r="JNE8" i="34"/>
  <c r="JND8" i="34"/>
  <c r="JNC8" i="34"/>
  <c r="JNB8" i="34"/>
  <c r="JNA8" i="34"/>
  <c r="JMZ8" i="34"/>
  <c r="JMY8" i="34"/>
  <c r="JMX8" i="34"/>
  <c r="JMW8" i="34"/>
  <c r="JMV8" i="34"/>
  <c r="JMU8" i="34"/>
  <c r="JMT8" i="34"/>
  <c r="JMS8" i="34"/>
  <c r="JMR8" i="34"/>
  <c r="JMQ8" i="34"/>
  <c r="JMP8" i="34"/>
  <c r="JMO8" i="34"/>
  <c r="JMN8" i="34"/>
  <c r="JMM8" i="34"/>
  <c r="JML8" i="34"/>
  <c r="JMK8" i="34"/>
  <c r="JMJ8" i="34"/>
  <c r="JMI8" i="34"/>
  <c r="JMH8" i="34"/>
  <c r="JMG8" i="34"/>
  <c r="JMF8" i="34"/>
  <c r="JME8" i="34"/>
  <c r="JMD8" i="34"/>
  <c r="JMC8" i="34"/>
  <c r="JMB8" i="34"/>
  <c r="JMA8" i="34"/>
  <c r="JLZ8" i="34"/>
  <c r="JLY8" i="34"/>
  <c r="JLX8" i="34"/>
  <c r="JLW8" i="34"/>
  <c r="JLV8" i="34"/>
  <c r="JLU8" i="34"/>
  <c r="JLT8" i="34"/>
  <c r="JLS8" i="34"/>
  <c r="JLR8" i="34"/>
  <c r="JLQ8" i="34"/>
  <c r="JLP8" i="34"/>
  <c r="JLO8" i="34"/>
  <c r="JLN8" i="34"/>
  <c r="JLM8" i="34"/>
  <c r="JLL8" i="34"/>
  <c r="JLK8" i="34"/>
  <c r="JLJ8" i="34"/>
  <c r="JLI8" i="34"/>
  <c r="JLH8" i="34"/>
  <c r="JLG8" i="34"/>
  <c r="JLF8" i="34"/>
  <c r="JLE8" i="34"/>
  <c r="JLD8" i="34"/>
  <c r="JLC8" i="34"/>
  <c r="JLB8" i="34"/>
  <c r="JLA8" i="34"/>
  <c r="JKZ8" i="34"/>
  <c r="JKY8" i="34"/>
  <c r="JKX8" i="34"/>
  <c r="JKW8" i="34"/>
  <c r="JKV8" i="34"/>
  <c r="JKU8" i="34"/>
  <c r="JKT8" i="34"/>
  <c r="JKS8" i="34"/>
  <c r="JKR8" i="34"/>
  <c r="JKQ8" i="34"/>
  <c r="JKP8" i="34"/>
  <c r="JKO8" i="34"/>
  <c r="JKN8" i="34"/>
  <c r="JKM8" i="34"/>
  <c r="JKL8" i="34"/>
  <c r="JKK8" i="34"/>
  <c r="JKJ8" i="34"/>
  <c r="JKI8" i="34"/>
  <c r="JKH8" i="34"/>
  <c r="JKG8" i="34"/>
  <c r="JKF8" i="34"/>
  <c r="JKE8" i="34"/>
  <c r="JKD8" i="34"/>
  <c r="JKC8" i="34"/>
  <c r="JKB8" i="34"/>
  <c r="JKA8" i="34"/>
  <c r="JJZ8" i="34"/>
  <c r="JJY8" i="34"/>
  <c r="JJX8" i="34"/>
  <c r="JJW8" i="34"/>
  <c r="JJV8" i="34"/>
  <c r="JJU8" i="34"/>
  <c r="JJT8" i="34"/>
  <c r="JJS8" i="34"/>
  <c r="JJR8" i="34"/>
  <c r="JJQ8" i="34"/>
  <c r="JJP8" i="34"/>
  <c r="JJO8" i="34"/>
  <c r="JJN8" i="34"/>
  <c r="JJM8" i="34"/>
  <c r="JJL8" i="34"/>
  <c r="JJK8" i="34"/>
  <c r="JJJ8" i="34"/>
  <c r="JJI8" i="34"/>
  <c r="JJH8" i="34"/>
  <c r="JJG8" i="34"/>
  <c r="JJF8" i="34"/>
  <c r="JJE8" i="34"/>
  <c r="JJD8" i="34"/>
  <c r="JJC8" i="34"/>
  <c r="JJB8" i="34"/>
  <c r="JJA8" i="34"/>
  <c r="JIZ8" i="34"/>
  <c r="JIY8" i="34"/>
  <c r="JIX8" i="34"/>
  <c r="JIW8" i="34"/>
  <c r="JIV8" i="34"/>
  <c r="JIU8" i="34"/>
  <c r="JIT8" i="34"/>
  <c r="JIS8" i="34"/>
  <c r="JIR8" i="34"/>
  <c r="JIQ8" i="34"/>
  <c r="JIP8" i="34"/>
  <c r="JIO8" i="34"/>
  <c r="JIN8" i="34"/>
  <c r="JIM8" i="34"/>
  <c r="JIL8" i="34"/>
  <c r="JIK8" i="34"/>
  <c r="JIJ8" i="34"/>
  <c r="JII8" i="34"/>
  <c r="JIH8" i="34"/>
  <c r="JIG8" i="34"/>
  <c r="JIF8" i="34"/>
  <c r="JIE8" i="34"/>
  <c r="JID8" i="34"/>
  <c r="JIC8" i="34"/>
  <c r="JIB8" i="34"/>
  <c r="JIA8" i="34"/>
  <c r="JHZ8" i="34"/>
  <c r="JHY8" i="34"/>
  <c r="JHX8" i="34"/>
  <c r="JHW8" i="34"/>
  <c r="JHV8" i="34"/>
  <c r="JHU8" i="34"/>
  <c r="JHT8" i="34"/>
  <c r="JHS8" i="34"/>
  <c r="JHR8" i="34"/>
  <c r="JHQ8" i="34"/>
  <c r="JHP8" i="34"/>
  <c r="JHO8" i="34"/>
  <c r="JHN8" i="34"/>
  <c r="JHM8" i="34"/>
  <c r="JHL8" i="34"/>
  <c r="JHK8" i="34"/>
  <c r="JHJ8" i="34"/>
  <c r="JHI8" i="34"/>
  <c r="JHH8" i="34"/>
  <c r="JHG8" i="34"/>
  <c r="JHF8" i="34"/>
  <c r="JHE8" i="34"/>
  <c r="JHD8" i="34"/>
  <c r="JHC8" i="34"/>
  <c r="JHB8" i="34"/>
  <c r="JHA8" i="34"/>
  <c r="JGZ8" i="34"/>
  <c r="JGY8" i="34"/>
  <c r="JGX8" i="34"/>
  <c r="JGW8" i="34"/>
  <c r="JGV8" i="34"/>
  <c r="JGU8" i="34"/>
  <c r="JGT8" i="34"/>
  <c r="JGS8" i="34"/>
  <c r="JGR8" i="34"/>
  <c r="JGQ8" i="34"/>
  <c r="JGP8" i="34"/>
  <c r="JGO8" i="34"/>
  <c r="JGN8" i="34"/>
  <c r="JGM8" i="34"/>
  <c r="JGL8" i="34"/>
  <c r="JGK8" i="34"/>
  <c r="JGJ8" i="34"/>
  <c r="JGI8" i="34"/>
  <c r="JGH8" i="34"/>
  <c r="JGG8" i="34"/>
  <c r="JGF8" i="34"/>
  <c r="JGE8" i="34"/>
  <c r="JGD8" i="34"/>
  <c r="JGC8" i="34"/>
  <c r="JGB8" i="34"/>
  <c r="JGA8" i="34"/>
  <c r="JFZ8" i="34"/>
  <c r="JFY8" i="34"/>
  <c r="JFX8" i="34"/>
  <c r="JFW8" i="34"/>
  <c r="JFV8" i="34"/>
  <c r="JFU8" i="34"/>
  <c r="JFT8" i="34"/>
  <c r="JFS8" i="34"/>
  <c r="JFR8" i="34"/>
  <c r="JFQ8" i="34"/>
  <c r="JFP8" i="34"/>
  <c r="JFO8" i="34"/>
  <c r="JFN8" i="34"/>
  <c r="JFM8" i="34"/>
  <c r="JFL8" i="34"/>
  <c r="JFK8" i="34"/>
  <c r="JFJ8" i="34"/>
  <c r="JFI8" i="34"/>
  <c r="JFH8" i="34"/>
  <c r="JFG8" i="34"/>
  <c r="JFF8" i="34"/>
  <c r="JFE8" i="34"/>
  <c r="JFD8" i="34"/>
  <c r="JFC8" i="34"/>
  <c r="JFB8" i="34"/>
  <c r="JFA8" i="34"/>
  <c r="JEZ8" i="34"/>
  <c r="JEY8" i="34"/>
  <c r="JEX8" i="34"/>
  <c r="JEW8" i="34"/>
  <c r="JEV8" i="34"/>
  <c r="JEU8" i="34"/>
  <c r="JET8" i="34"/>
  <c r="JES8" i="34"/>
  <c r="JER8" i="34"/>
  <c r="JEQ8" i="34"/>
  <c r="JEP8" i="34"/>
  <c r="JEO8" i="34"/>
  <c r="JEN8" i="34"/>
  <c r="JEM8" i="34"/>
  <c r="JEL8" i="34"/>
  <c r="JEK8" i="34"/>
  <c r="JEJ8" i="34"/>
  <c r="JEI8" i="34"/>
  <c r="JEH8" i="34"/>
  <c r="JEG8" i="34"/>
  <c r="JEF8" i="34"/>
  <c r="JEE8" i="34"/>
  <c r="JED8" i="34"/>
  <c r="JEC8" i="34"/>
  <c r="JEB8" i="34"/>
  <c r="JEA8" i="34"/>
  <c r="JDZ8" i="34"/>
  <c r="JDY8" i="34"/>
  <c r="JDX8" i="34"/>
  <c r="JDW8" i="34"/>
  <c r="JDV8" i="34"/>
  <c r="JDU8" i="34"/>
  <c r="JDT8" i="34"/>
  <c r="JDS8" i="34"/>
  <c r="JDR8" i="34"/>
  <c r="JDQ8" i="34"/>
  <c r="JDP8" i="34"/>
  <c r="JDO8" i="34"/>
  <c r="JDN8" i="34"/>
  <c r="JDM8" i="34"/>
  <c r="JDL8" i="34"/>
  <c r="JDK8" i="34"/>
  <c r="JDJ8" i="34"/>
  <c r="JDI8" i="34"/>
  <c r="JDH8" i="34"/>
  <c r="JDG8" i="34"/>
  <c r="JDF8" i="34"/>
  <c r="JDE8" i="34"/>
  <c r="JDD8" i="34"/>
  <c r="JDC8" i="34"/>
  <c r="JDB8" i="34"/>
  <c r="JDA8" i="34"/>
  <c r="JCZ8" i="34"/>
  <c r="JCY8" i="34"/>
  <c r="JCX8" i="34"/>
  <c r="JCW8" i="34"/>
  <c r="JCV8" i="34"/>
  <c r="JCU8" i="34"/>
  <c r="JCT8" i="34"/>
  <c r="JCS8" i="34"/>
  <c r="JCR8" i="34"/>
  <c r="JCQ8" i="34"/>
  <c r="JCP8" i="34"/>
  <c r="JCO8" i="34"/>
  <c r="JCN8" i="34"/>
  <c r="JCM8" i="34"/>
  <c r="JCL8" i="34"/>
  <c r="JCK8" i="34"/>
  <c r="JCJ8" i="34"/>
  <c r="JCI8" i="34"/>
  <c r="JCH8" i="34"/>
  <c r="JCG8" i="34"/>
  <c r="JCF8" i="34"/>
  <c r="JCE8" i="34"/>
  <c r="JCD8" i="34"/>
  <c r="JCC8" i="34"/>
  <c r="JCB8" i="34"/>
  <c r="JCA8" i="34"/>
  <c r="JBZ8" i="34"/>
  <c r="JBY8" i="34"/>
  <c r="JBX8" i="34"/>
  <c r="JBW8" i="34"/>
  <c r="JBV8" i="34"/>
  <c r="JBU8" i="34"/>
  <c r="JBT8" i="34"/>
  <c r="JBS8" i="34"/>
  <c r="JBR8" i="34"/>
  <c r="JBQ8" i="34"/>
  <c r="JBP8" i="34"/>
  <c r="JBO8" i="34"/>
  <c r="JBN8" i="34"/>
  <c r="JBM8" i="34"/>
  <c r="JBL8" i="34"/>
  <c r="JBK8" i="34"/>
  <c r="JBJ8" i="34"/>
  <c r="JBI8" i="34"/>
  <c r="JBH8" i="34"/>
  <c r="JBG8" i="34"/>
  <c r="JBF8" i="34"/>
  <c r="JBE8" i="34"/>
  <c r="JBD8" i="34"/>
  <c r="JBC8" i="34"/>
  <c r="JBB8" i="34"/>
  <c r="JBA8" i="34"/>
  <c r="JAZ8" i="34"/>
  <c r="JAY8" i="34"/>
  <c r="JAX8" i="34"/>
  <c r="JAW8" i="34"/>
  <c r="JAV8" i="34"/>
  <c r="JAU8" i="34"/>
  <c r="JAT8" i="34"/>
  <c r="JAS8" i="34"/>
  <c r="JAR8" i="34"/>
  <c r="JAQ8" i="34"/>
  <c r="JAP8" i="34"/>
  <c r="JAO8" i="34"/>
  <c r="JAN8" i="34"/>
  <c r="JAM8" i="34"/>
  <c r="JAL8" i="34"/>
  <c r="JAK8" i="34"/>
  <c r="JAJ8" i="34"/>
  <c r="JAI8" i="34"/>
  <c r="JAH8" i="34"/>
  <c r="JAG8" i="34"/>
  <c r="JAF8" i="34"/>
  <c r="JAE8" i="34"/>
  <c r="JAD8" i="34"/>
  <c r="JAC8" i="34"/>
  <c r="JAB8" i="34"/>
  <c r="JAA8" i="34"/>
  <c r="IZZ8" i="34"/>
  <c r="IZY8" i="34"/>
  <c r="IZX8" i="34"/>
  <c r="IZW8" i="34"/>
  <c r="IZV8" i="34"/>
  <c r="IZU8" i="34"/>
  <c r="IZT8" i="34"/>
  <c r="IZS8" i="34"/>
  <c r="IZR8" i="34"/>
  <c r="IZQ8" i="34"/>
  <c r="IZP8" i="34"/>
  <c r="IZO8" i="34"/>
  <c r="IZN8" i="34"/>
  <c r="IZM8" i="34"/>
  <c r="IZL8" i="34"/>
  <c r="IZK8" i="34"/>
  <c r="IZJ8" i="34"/>
  <c r="IZI8" i="34"/>
  <c r="IZH8" i="34"/>
  <c r="IZG8" i="34"/>
  <c r="IZF8" i="34"/>
  <c r="IZE8" i="34"/>
  <c r="IZD8" i="34"/>
  <c r="IZC8" i="34"/>
  <c r="IZB8" i="34"/>
  <c r="IZA8" i="34"/>
  <c r="IYZ8" i="34"/>
  <c r="IYY8" i="34"/>
  <c r="IYX8" i="34"/>
  <c r="IYW8" i="34"/>
  <c r="IYV8" i="34"/>
  <c r="IYU8" i="34"/>
  <c r="IYT8" i="34"/>
  <c r="IYS8" i="34"/>
  <c r="IYR8" i="34"/>
  <c r="IYQ8" i="34"/>
  <c r="IYP8" i="34"/>
  <c r="IYO8" i="34"/>
  <c r="IYN8" i="34"/>
  <c r="IYM8" i="34"/>
  <c r="IYL8" i="34"/>
  <c r="IYK8" i="34"/>
  <c r="IYJ8" i="34"/>
  <c r="IYI8" i="34"/>
  <c r="IYH8" i="34"/>
  <c r="IYG8" i="34"/>
  <c r="IYF8" i="34"/>
  <c r="IYE8" i="34"/>
  <c r="IYD8" i="34"/>
  <c r="IYC8" i="34"/>
  <c r="IYB8" i="34"/>
  <c r="IYA8" i="34"/>
  <c r="IXZ8" i="34"/>
  <c r="IXY8" i="34"/>
  <c r="IXX8" i="34"/>
  <c r="IXW8" i="34"/>
  <c r="IXV8" i="34"/>
  <c r="IXU8" i="34"/>
  <c r="IXT8" i="34"/>
  <c r="IXS8" i="34"/>
  <c r="IXR8" i="34"/>
  <c r="IXQ8" i="34"/>
  <c r="IXP8" i="34"/>
  <c r="IXO8" i="34"/>
  <c r="IXN8" i="34"/>
  <c r="IXM8" i="34"/>
  <c r="IXL8" i="34"/>
  <c r="IXK8" i="34"/>
  <c r="IXJ8" i="34"/>
  <c r="IXI8" i="34"/>
  <c r="IXH8" i="34"/>
  <c r="IXG8" i="34"/>
  <c r="IXF8" i="34"/>
  <c r="IXE8" i="34"/>
  <c r="IXD8" i="34"/>
  <c r="IXC8" i="34"/>
  <c r="IXB8" i="34"/>
  <c r="IXA8" i="34"/>
  <c r="IWZ8" i="34"/>
  <c r="IWY8" i="34"/>
  <c r="IWX8" i="34"/>
  <c r="IWW8" i="34"/>
  <c r="IWV8" i="34"/>
  <c r="IWU8" i="34"/>
  <c r="IWT8" i="34"/>
  <c r="IWS8" i="34"/>
  <c r="IWR8" i="34"/>
  <c r="IWQ8" i="34"/>
  <c r="IWP8" i="34"/>
  <c r="IWO8" i="34"/>
  <c r="IWN8" i="34"/>
  <c r="IWM8" i="34"/>
  <c r="IWL8" i="34"/>
  <c r="IWK8" i="34"/>
  <c r="IWJ8" i="34"/>
  <c r="IWI8" i="34"/>
  <c r="IWH8" i="34"/>
  <c r="IWG8" i="34"/>
  <c r="IWF8" i="34"/>
  <c r="IWE8" i="34"/>
  <c r="IWD8" i="34"/>
  <c r="IWC8" i="34"/>
  <c r="IWB8" i="34"/>
  <c r="IWA8" i="34"/>
  <c r="IVZ8" i="34"/>
  <c r="IVY8" i="34"/>
  <c r="IVX8" i="34"/>
  <c r="IVW8" i="34"/>
  <c r="IVV8" i="34"/>
  <c r="IVU8" i="34"/>
  <c r="IVT8" i="34"/>
  <c r="IVS8" i="34"/>
  <c r="IVR8" i="34"/>
  <c r="IVQ8" i="34"/>
  <c r="IVP8" i="34"/>
  <c r="IVO8" i="34"/>
  <c r="IVN8" i="34"/>
  <c r="IVM8" i="34"/>
  <c r="IVL8" i="34"/>
  <c r="IVK8" i="34"/>
  <c r="IVJ8" i="34"/>
  <c r="IVI8" i="34"/>
  <c r="IVH8" i="34"/>
  <c r="IVG8" i="34"/>
  <c r="IVF8" i="34"/>
  <c r="IVE8" i="34"/>
  <c r="IVD8" i="34"/>
  <c r="IVC8" i="34"/>
  <c r="IVB8" i="34"/>
  <c r="IVA8" i="34"/>
  <c r="IUZ8" i="34"/>
  <c r="IUY8" i="34"/>
  <c r="IUX8" i="34"/>
  <c r="IUW8" i="34"/>
  <c r="IUV8" i="34"/>
  <c r="IUU8" i="34"/>
  <c r="IUT8" i="34"/>
  <c r="IUS8" i="34"/>
  <c r="IUR8" i="34"/>
  <c r="IUQ8" i="34"/>
  <c r="IUP8" i="34"/>
  <c r="IUO8" i="34"/>
  <c r="IUN8" i="34"/>
  <c r="IUM8" i="34"/>
  <c r="IUL8" i="34"/>
  <c r="IUK8" i="34"/>
  <c r="IUJ8" i="34"/>
  <c r="IUI8" i="34"/>
  <c r="IUH8" i="34"/>
  <c r="IUG8" i="34"/>
  <c r="IUF8" i="34"/>
  <c r="IUE8" i="34"/>
  <c r="IUD8" i="34"/>
  <c r="IUC8" i="34"/>
  <c r="IUB8" i="34"/>
  <c r="IUA8" i="34"/>
  <c r="ITZ8" i="34"/>
  <c r="ITY8" i="34"/>
  <c r="ITX8" i="34"/>
  <c r="ITW8" i="34"/>
  <c r="ITV8" i="34"/>
  <c r="ITU8" i="34"/>
  <c r="ITT8" i="34"/>
  <c r="ITS8" i="34"/>
  <c r="ITR8" i="34"/>
  <c r="ITQ8" i="34"/>
  <c r="ITP8" i="34"/>
  <c r="ITO8" i="34"/>
  <c r="ITN8" i="34"/>
  <c r="ITM8" i="34"/>
  <c r="ITL8" i="34"/>
  <c r="ITK8" i="34"/>
  <c r="ITJ8" i="34"/>
  <c r="ITI8" i="34"/>
  <c r="ITH8" i="34"/>
  <c r="ITG8" i="34"/>
  <c r="ITF8" i="34"/>
  <c r="ITE8" i="34"/>
  <c r="ITD8" i="34"/>
  <c r="ITC8" i="34"/>
  <c r="ITB8" i="34"/>
  <c r="ITA8" i="34"/>
  <c r="ISZ8" i="34"/>
  <c r="ISY8" i="34"/>
  <c r="ISX8" i="34"/>
  <c r="ISW8" i="34"/>
  <c r="ISV8" i="34"/>
  <c r="ISU8" i="34"/>
  <c r="IST8" i="34"/>
  <c r="ISS8" i="34"/>
  <c r="ISR8" i="34"/>
  <c r="ISQ8" i="34"/>
  <c r="ISP8" i="34"/>
  <c r="ISO8" i="34"/>
  <c r="ISN8" i="34"/>
  <c r="ISM8" i="34"/>
  <c r="ISL8" i="34"/>
  <c r="ISK8" i="34"/>
  <c r="ISJ8" i="34"/>
  <c r="ISI8" i="34"/>
  <c r="ISH8" i="34"/>
  <c r="ISG8" i="34"/>
  <c r="ISF8" i="34"/>
  <c r="ISE8" i="34"/>
  <c r="ISD8" i="34"/>
  <c r="ISC8" i="34"/>
  <c r="ISB8" i="34"/>
  <c r="ISA8" i="34"/>
  <c r="IRZ8" i="34"/>
  <c r="IRY8" i="34"/>
  <c r="IRX8" i="34"/>
  <c r="IRW8" i="34"/>
  <c r="IRV8" i="34"/>
  <c r="IRU8" i="34"/>
  <c r="IRT8" i="34"/>
  <c r="IRS8" i="34"/>
  <c r="IRR8" i="34"/>
  <c r="IRQ8" i="34"/>
  <c r="IRP8" i="34"/>
  <c r="IRO8" i="34"/>
  <c r="IRN8" i="34"/>
  <c r="IRM8" i="34"/>
  <c r="IRL8" i="34"/>
  <c r="IRK8" i="34"/>
  <c r="IRJ8" i="34"/>
  <c r="IRI8" i="34"/>
  <c r="IRH8" i="34"/>
  <c r="IRG8" i="34"/>
  <c r="IRF8" i="34"/>
  <c r="IRE8" i="34"/>
  <c r="IRD8" i="34"/>
  <c r="IRC8" i="34"/>
  <c r="IRB8" i="34"/>
  <c r="IRA8" i="34"/>
  <c r="IQZ8" i="34"/>
  <c r="IQY8" i="34"/>
  <c r="IQX8" i="34"/>
  <c r="IQW8" i="34"/>
  <c r="IQV8" i="34"/>
  <c r="IQU8" i="34"/>
  <c r="IQT8" i="34"/>
  <c r="IQS8" i="34"/>
  <c r="IQR8" i="34"/>
  <c r="IQQ8" i="34"/>
  <c r="IQP8" i="34"/>
  <c r="IQO8" i="34"/>
  <c r="IQN8" i="34"/>
  <c r="IQM8" i="34"/>
  <c r="IQL8" i="34"/>
  <c r="IQK8" i="34"/>
  <c r="IQJ8" i="34"/>
  <c r="IQI8" i="34"/>
  <c r="IQH8" i="34"/>
  <c r="IQG8" i="34"/>
  <c r="IQF8" i="34"/>
  <c r="IQE8" i="34"/>
  <c r="IQD8" i="34"/>
  <c r="IQC8" i="34"/>
  <c r="IQB8" i="34"/>
  <c r="IQA8" i="34"/>
  <c r="IPZ8" i="34"/>
  <c r="IPY8" i="34"/>
  <c r="IPX8" i="34"/>
  <c r="IPW8" i="34"/>
  <c r="IPV8" i="34"/>
  <c r="IPU8" i="34"/>
  <c r="IPT8" i="34"/>
  <c r="IPS8" i="34"/>
  <c r="IPR8" i="34"/>
  <c r="IPQ8" i="34"/>
  <c r="IPP8" i="34"/>
  <c r="IPO8" i="34"/>
  <c r="IPN8" i="34"/>
  <c r="IPM8" i="34"/>
  <c r="IPL8" i="34"/>
  <c r="IPK8" i="34"/>
  <c r="IPJ8" i="34"/>
  <c r="IPI8" i="34"/>
  <c r="IPH8" i="34"/>
  <c r="IPG8" i="34"/>
  <c r="IPF8" i="34"/>
  <c r="IPE8" i="34"/>
  <c r="IPD8" i="34"/>
  <c r="IPC8" i="34"/>
  <c r="IPB8" i="34"/>
  <c r="IPA8" i="34"/>
  <c r="IOZ8" i="34"/>
  <c r="IOY8" i="34"/>
  <c r="IOX8" i="34"/>
  <c r="IOW8" i="34"/>
  <c r="IOV8" i="34"/>
  <c r="IOU8" i="34"/>
  <c r="IOT8" i="34"/>
  <c r="IOS8" i="34"/>
  <c r="IOR8" i="34"/>
  <c r="IOQ8" i="34"/>
  <c r="IOP8" i="34"/>
  <c r="IOO8" i="34"/>
  <c r="ION8" i="34"/>
  <c r="IOM8" i="34"/>
  <c r="IOL8" i="34"/>
  <c r="IOK8" i="34"/>
  <c r="IOJ8" i="34"/>
  <c r="IOI8" i="34"/>
  <c r="IOH8" i="34"/>
  <c r="IOG8" i="34"/>
  <c r="IOF8" i="34"/>
  <c r="IOE8" i="34"/>
  <c r="IOD8" i="34"/>
  <c r="IOC8" i="34"/>
  <c r="IOB8" i="34"/>
  <c r="IOA8" i="34"/>
  <c r="INZ8" i="34"/>
  <c r="INY8" i="34"/>
  <c r="INX8" i="34"/>
  <c r="INW8" i="34"/>
  <c r="INV8" i="34"/>
  <c r="INU8" i="34"/>
  <c r="INT8" i="34"/>
  <c r="INS8" i="34"/>
  <c r="INR8" i="34"/>
  <c r="INQ8" i="34"/>
  <c r="INP8" i="34"/>
  <c r="INO8" i="34"/>
  <c r="INN8" i="34"/>
  <c r="INM8" i="34"/>
  <c r="INL8" i="34"/>
  <c r="INK8" i="34"/>
  <c r="INJ8" i="34"/>
  <c r="INI8" i="34"/>
  <c r="INH8" i="34"/>
  <c r="ING8" i="34"/>
  <c r="INF8" i="34"/>
  <c r="INE8" i="34"/>
  <c r="IND8" i="34"/>
  <c r="INC8" i="34"/>
  <c r="INB8" i="34"/>
  <c r="INA8" i="34"/>
  <c r="IMZ8" i="34"/>
  <c r="IMY8" i="34"/>
  <c r="IMX8" i="34"/>
  <c r="IMW8" i="34"/>
  <c r="IMV8" i="34"/>
  <c r="IMU8" i="34"/>
  <c r="IMT8" i="34"/>
  <c r="IMS8" i="34"/>
  <c r="IMR8" i="34"/>
  <c r="IMQ8" i="34"/>
  <c r="IMP8" i="34"/>
  <c r="IMO8" i="34"/>
  <c r="IMN8" i="34"/>
  <c r="IMM8" i="34"/>
  <c r="IML8" i="34"/>
  <c r="IMK8" i="34"/>
  <c r="IMJ8" i="34"/>
  <c r="IMI8" i="34"/>
  <c r="IMH8" i="34"/>
  <c r="IMG8" i="34"/>
  <c r="IMF8" i="34"/>
  <c r="IME8" i="34"/>
  <c r="IMD8" i="34"/>
  <c r="IMC8" i="34"/>
  <c r="IMB8" i="34"/>
  <c r="IMA8" i="34"/>
  <c r="ILZ8" i="34"/>
  <c r="ILY8" i="34"/>
  <c r="ILX8" i="34"/>
  <c r="ILW8" i="34"/>
  <c r="ILV8" i="34"/>
  <c r="ILU8" i="34"/>
  <c r="ILT8" i="34"/>
  <c r="ILS8" i="34"/>
  <c r="ILR8" i="34"/>
  <c r="ILQ8" i="34"/>
  <c r="ILP8" i="34"/>
  <c r="ILO8" i="34"/>
  <c r="ILN8" i="34"/>
  <c r="ILM8" i="34"/>
  <c r="ILL8" i="34"/>
  <c r="ILK8" i="34"/>
  <c r="ILJ8" i="34"/>
  <c r="ILI8" i="34"/>
  <c r="ILH8" i="34"/>
  <c r="ILG8" i="34"/>
  <c r="ILF8" i="34"/>
  <c r="ILE8" i="34"/>
  <c r="ILD8" i="34"/>
  <c r="ILC8" i="34"/>
  <c r="ILB8" i="34"/>
  <c r="ILA8" i="34"/>
  <c r="IKZ8" i="34"/>
  <c r="IKY8" i="34"/>
  <c r="IKX8" i="34"/>
  <c r="IKW8" i="34"/>
  <c r="IKV8" i="34"/>
  <c r="IKU8" i="34"/>
  <c r="IKT8" i="34"/>
  <c r="IKS8" i="34"/>
  <c r="IKR8" i="34"/>
  <c r="IKQ8" i="34"/>
  <c r="IKP8" i="34"/>
  <c r="IKO8" i="34"/>
  <c r="IKN8" i="34"/>
  <c r="IKM8" i="34"/>
  <c r="IKL8" i="34"/>
  <c r="IKK8" i="34"/>
  <c r="IKJ8" i="34"/>
  <c r="IKI8" i="34"/>
  <c r="IKH8" i="34"/>
  <c r="IKG8" i="34"/>
  <c r="IKF8" i="34"/>
  <c r="IKE8" i="34"/>
  <c r="IKD8" i="34"/>
  <c r="IKC8" i="34"/>
  <c r="IKB8" i="34"/>
  <c r="IKA8" i="34"/>
  <c r="IJZ8" i="34"/>
  <c r="IJY8" i="34"/>
  <c r="IJX8" i="34"/>
  <c r="IJW8" i="34"/>
  <c r="IJV8" i="34"/>
  <c r="IJU8" i="34"/>
  <c r="IJT8" i="34"/>
  <c r="IJS8" i="34"/>
  <c r="IJR8" i="34"/>
  <c r="IJQ8" i="34"/>
  <c r="IJP8" i="34"/>
  <c r="IJO8" i="34"/>
  <c r="IJN8" i="34"/>
  <c r="IJM8" i="34"/>
  <c r="IJL8" i="34"/>
  <c r="IJK8" i="34"/>
  <c r="IJJ8" i="34"/>
  <c r="IJI8" i="34"/>
  <c r="IJH8" i="34"/>
  <c r="IJG8" i="34"/>
  <c r="IJF8" i="34"/>
  <c r="IJE8" i="34"/>
  <c r="IJD8" i="34"/>
  <c r="IJC8" i="34"/>
  <c r="IJB8" i="34"/>
  <c r="IJA8" i="34"/>
  <c r="IIZ8" i="34"/>
  <c r="IIY8" i="34"/>
  <c r="IIX8" i="34"/>
  <c r="IIW8" i="34"/>
  <c r="IIV8" i="34"/>
  <c r="IIU8" i="34"/>
  <c r="IIT8" i="34"/>
  <c r="IIS8" i="34"/>
  <c r="IIR8" i="34"/>
  <c r="IIQ8" i="34"/>
  <c r="IIP8" i="34"/>
  <c r="IIO8" i="34"/>
  <c r="IIN8" i="34"/>
  <c r="IIM8" i="34"/>
  <c r="IIL8" i="34"/>
  <c r="IIK8" i="34"/>
  <c r="IIJ8" i="34"/>
  <c r="III8" i="34"/>
  <c r="IIH8" i="34"/>
  <c r="IIG8" i="34"/>
  <c r="IIF8" i="34"/>
  <c r="IIE8" i="34"/>
  <c r="IID8" i="34"/>
  <c r="IIC8" i="34"/>
  <c r="IIB8" i="34"/>
  <c r="IIA8" i="34"/>
  <c r="IHZ8" i="34"/>
  <c r="IHY8" i="34"/>
  <c r="IHX8" i="34"/>
  <c r="IHW8" i="34"/>
  <c r="IHV8" i="34"/>
  <c r="IHU8" i="34"/>
  <c r="IHT8" i="34"/>
  <c r="IHS8" i="34"/>
  <c r="IHR8" i="34"/>
  <c r="IHQ8" i="34"/>
  <c r="IHP8" i="34"/>
  <c r="IHO8" i="34"/>
  <c r="IHN8" i="34"/>
  <c r="IHM8" i="34"/>
  <c r="IHL8" i="34"/>
  <c r="IHK8" i="34"/>
  <c r="IHJ8" i="34"/>
  <c r="IHI8" i="34"/>
  <c r="IHH8" i="34"/>
  <c r="IHG8" i="34"/>
  <c r="IHF8" i="34"/>
  <c r="IHE8" i="34"/>
  <c r="IHD8" i="34"/>
  <c r="IHC8" i="34"/>
  <c r="IHB8" i="34"/>
  <c r="IHA8" i="34"/>
  <c r="IGZ8" i="34"/>
  <c r="IGY8" i="34"/>
  <c r="IGX8" i="34"/>
  <c r="IGW8" i="34"/>
  <c r="IGV8" i="34"/>
  <c r="IGU8" i="34"/>
  <c r="IGT8" i="34"/>
  <c r="IGS8" i="34"/>
  <c r="IGR8" i="34"/>
  <c r="IGQ8" i="34"/>
  <c r="IGP8" i="34"/>
  <c r="IGO8" i="34"/>
  <c r="IGN8" i="34"/>
  <c r="IGM8" i="34"/>
  <c r="IGL8" i="34"/>
  <c r="IGK8" i="34"/>
  <c r="IGJ8" i="34"/>
  <c r="IGI8" i="34"/>
  <c r="IGH8" i="34"/>
  <c r="IGG8" i="34"/>
  <c r="IGF8" i="34"/>
  <c r="IGE8" i="34"/>
  <c r="IGD8" i="34"/>
  <c r="IGC8" i="34"/>
  <c r="IGB8" i="34"/>
  <c r="IGA8" i="34"/>
  <c r="IFZ8" i="34"/>
  <c r="IFY8" i="34"/>
  <c r="IFX8" i="34"/>
  <c r="IFW8" i="34"/>
  <c r="IFV8" i="34"/>
  <c r="IFU8" i="34"/>
  <c r="IFT8" i="34"/>
  <c r="IFS8" i="34"/>
  <c r="IFR8" i="34"/>
  <c r="IFQ8" i="34"/>
  <c r="IFP8" i="34"/>
  <c r="IFO8" i="34"/>
  <c r="IFN8" i="34"/>
  <c r="IFM8" i="34"/>
  <c r="IFL8" i="34"/>
  <c r="IFK8" i="34"/>
  <c r="IFJ8" i="34"/>
  <c r="IFI8" i="34"/>
  <c r="IFH8" i="34"/>
  <c r="IFG8" i="34"/>
  <c r="IFF8" i="34"/>
  <c r="IFE8" i="34"/>
  <c r="IFD8" i="34"/>
  <c r="IFC8" i="34"/>
  <c r="IFB8" i="34"/>
  <c r="IFA8" i="34"/>
  <c r="IEZ8" i="34"/>
  <c r="IEY8" i="34"/>
  <c r="IEX8" i="34"/>
  <c r="IEW8" i="34"/>
  <c r="IEV8" i="34"/>
  <c r="IEU8" i="34"/>
  <c r="IET8" i="34"/>
  <c r="IES8" i="34"/>
  <c r="IER8" i="34"/>
  <c r="IEQ8" i="34"/>
  <c r="IEP8" i="34"/>
  <c r="IEO8" i="34"/>
  <c r="IEN8" i="34"/>
  <c r="IEM8" i="34"/>
  <c r="IEL8" i="34"/>
  <c r="IEK8" i="34"/>
  <c r="IEJ8" i="34"/>
  <c r="IEI8" i="34"/>
  <c r="IEH8" i="34"/>
  <c r="IEG8" i="34"/>
  <c r="IEF8" i="34"/>
  <c r="IEE8" i="34"/>
  <c r="IED8" i="34"/>
  <c r="IEC8" i="34"/>
  <c r="IEB8" i="34"/>
  <c r="IEA8" i="34"/>
  <c r="IDZ8" i="34"/>
  <c r="IDY8" i="34"/>
  <c r="IDX8" i="34"/>
  <c r="IDW8" i="34"/>
  <c r="IDV8" i="34"/>
  <c r="IDU8" i="34"/>
  <c r="IDT8" i="34"/>
  <c r="IDS8" i="34"/>
  <c r="IDR8" i="34"/>
  <c r="IDQ8" i="34"/>
  <c r="IDP8" i="34"/>
  <c r="IDO8" i="34"/>
  <c r="IDN8" i="34"/>
  <c r="IDM8" i="34"/>
  <c r="IDL8" i="34"/>
  <c r="IDK8" i="34"/>
  <c r="IDJ8" i="34"/>
  <c r="IDI8" i="34"/>
  <c r="IDH8" i="34"/>
  <c r="IDG8" i="34"/>
  <c r="IDF8" i="34"/>
  <c r="IDE8" i="34"/>
  <c r="IDD8" i="34"/>
  <c r="IDC8" i="34"/>
  <c r="IDB8" i="34"/>
  <c r="IDA8" i="34"/>
  <c r="ICZ8" i="34"/>
  <c r="ICY8" i="34"/>
  <c r="ICX8" i="34"/>
  <c r="ICW8" i="34"/>
  <c r="ICV8" i="34"/>
  <c r="ICU8" i="34"/>
  <c r="ICT8" i="34"/>
  <c r="ICS8" i="34"/>
  <c r="ICR8" i="34"/>
  <c r="ICQ8" i="34"/>
  <c r="ICP8" i="34"/>
  <c r="ICO8" i="34"/>
  <c r="ICN8" i="34"/>
  <c r="ICM8" i="34"/>
  <c r="ICL8" i="34"/>
  <c r="ICK8" i="34"/>
  <c r="ICJ8" i="34"/>
  <c r="ICI8" i="34"/>
  <c r="ICH8" i="34"/>
  <c r="ICG8" i="34"/>
  <c r="ICF8" i="34"/>
  <c r="ICE8" i="34"/>
  <c r="ICD8" i="34"/>
  <c r="ICC8" i="34"/>
  <c r="ICB8" i="34"/>
  <c r="ICA8" i="34"/>
  <c r="IBZ8" i="34"/>
  <c r="IBY8" i="34"/>
  <c r="IBX8" i="34"/>
  <c r="IBW8" i="34"/>
  <c r="IBV8" i="34"/>
  <c r="IBU8" i="34"/>
  <c r="IBT8" i="34"/>
  <c r="IBS8" i="34"/>
  <c r="IBR8" i="34"/>
  <c r="IBQ8" i="34"/>
  <c r="IBP8" i="34"/>
  <c r="IBO8" i="34"/>
  <c r="IBN8" i="34"/>
  <c r="IBM8" i="34"/>
  <c r="IBL8" i="34"/>
  <c r="IBK8" i="34"/>
  <c r="IBJ8" i="34"/>
  <c r="IBI8" i="34"/>
  <c r="IBH8" i="34"/>
  <c r="IBG8" i="34"/>
  <c r="IBF8" i="34"/>
  <c r="IBE8" i="34"/>
  <c r="IBD8" i="34"/>
  <c r="IBC8" i="34"/>
  <c r="IBB8" i="34"/>
  <c r="IBA8" i="34"/>
  <c r="IAZ8" i="34"/>
  <c r="IAY8" i="34"/>
  <c r="IAX8" i="34"/>
  <c r="IAW8" i="34"/>
  <c r="IAV8" i="34"/>
  <c r="IAU8" i="34"/>
  <c r="IAT8" i="34"/>
  <c r="IAS8" i="34"/>
  <c r="IAR8" i="34"/>
  <c r="IAQ8" i="34"/>
  <c r="IAP8" i="34"/>
  <c r="IAO8" i="34"/>
  <c r="IAN8" i="34"/>
  <c r="IAM8" i="34"/>
  <c r="IAL8" i="34"/>
  <c r="IAK8" i="34"/>
  <c r="IAJ8" i="34"/>
  <c r="IAI8" i="34"/>
  <c r="IAH8" i="34"/>
  <c r="IAG8" i="34"/>
  <c r="IAF8" i="34"/>
  <c r="IAE8" i="34"/>
  <c r="IAD8" i="34"/>
  <c r="IAC8" i="34"/>
  <c r="IAB8" i="34"/>
  <c r="IAA8" i="34"/>
  <c r="HZZ8" i="34"/>
  <c r="HZY8" i="34"/>
  <c r="HZX8" i="34"/>
  <c r="HZW8" i="34"/>
  <c r="HZV8" i="34"/>
  <c r="HZU8" i="34"/>
  <c r="HZT8" i="34"/>
  <c r="HZS8" i="34"/>
  <c r="HZR8" i="34"/>
  <c r="HZQ8" i="34"/>
  <c r="HZP8" i="34"/>
  <c r="HZO8" i="34"/>
  <c r="HZN8" i="34"/>
  <c r="HZM8" i="34"/>
  <c r="HZL8" i="34"/>
  <c r="HZK8" i="34"/>
  <c r="HZJ8" i="34"/>
  <c r="HZI8" i="34"/>
  <c r="HZH8" i="34"/>
  <c r="HZG8" i="34"/>
  <c r="HZF8" i="34"/>
  <c r="HZE8" i="34"/>
  <c r="HZD8" i="34"/>
  <c r="HZC8" i="34"/>
  <c r="HZB8" i="34"/>
  <c r="HZA8" i="34"/>
  <c r="HYZ8" i="34"/>
  <c r="HYY8" i="34"/>
  <c r="HYX8" i="34"/>
  <c r="HYW8" i="34"/>
  <c r="HYV8" i="34"/>
  <c r="HYU8" i="34"/>
  <c r="HYT8" i="34"/>
  <c r="HYS8" i="34"/>
  <c r="HYR8" i="34"/>
  <c r="HYQ8" i="34"/>
  <c r="HYP8" i="34"/>
  <c r="HYO8" i="34"/>
  <c r="HYN8" i="34"/>
  <c r="HYM8" i="34"/>
  <c r="HYL8" i="34"/>
  <c r="HYK8" i="34"/>
  <c r="HYJ8" i="34"/>
  <c r="HYI8" i="34"/>
  <c r="HYH8" i="34"/>
  <c r="HYG8" i="34"/>
  <c r="HYF8" i="34"/>
  <c r="HYE8" i="34"/>
  <c r="HYD8" i="34"/>
  <c r="HYC8" i="34"/>
  <c r="HYB8" i="34"/>
  <c r="HYA8" i="34"/>
  <c r="HXZ8" i="34"/>
  <c r="HXY8" i="34"/>
  <c r="HXX8" i="34"/>
  <c r="HXW8" i="34"/>
  <c r="HXV8" i="34"/>
  <c r="HXU8" i="34"/>
  <c r="HXT8" i="34"/>
  <c r="HXS8" i="34"/>
  <c r="HXR8" i="34"/>
  <c r="HXQ8" i="34"/>
  <c r="HXP8" i="34"/>
  <c r="HXO8" i="34"/>
  <c r="HXN8" i="34"/>
  <c r="HXM8" i="34"/>
  <c r="HXL8" i="34"/>
  <c r="HXK8" i="34"/>
  <c r="HXJ8" i="34"/>
  <c r="HXI8" i="34"/>
  <c r="HXH8" i="34"/>
  <c r="HXG8" i="34"/>
  <c r="HXF8" i="34"/>
  <c r="HXE8" i="34"/>
  <c r="HXD8" i="34"/>
  <c r="HXC8" i="34"/>
  <c r="HXB8" i="34"/>
  <c r="HXA8" i="34"/>
  <c r="HWZ8" i="34"/>
  <c r="HWY8" i="34"/>
  <c r="HWX8" i="34"/>
  <c r="HWW8" i="34"/>
  <c r="HWV8" i="34"/>
  <c r="HWU8" i="34"/>
  <c r="HWT8" i="34"/>
  <c r="HWS8" i="34"/>
  <c r="HWR8" i="34"/>
  <c r="HWQ8" i="34"/>
  <c r="HWP8" i="34"/>
  <c r="HWO8" i="34"/>
  <c r="HWN8" i="34"/>
  <c r="HWM8" i="34"/>
  <c r="HWL8" i="34"/>
  <c r="HWK8" i="34"/>
  <c r="HWJ8" i="34"/>
  <c r="HWI8" i="34"/>
  <c r="HWH8" i="34"/>
  <c r="HWG8" i="34"/>
  <c r="HWF8" i="34"/>
  <c r="HWE8" i="34"/>
  <c r="HWD8" i="34"/>
  <c r="HWC8" i="34"/>
  <c r="HWB8" i="34"/>
  <c r="HWA8" i="34"/>
  <c r="HVZ8" i="34"/>
  <c r="HVY8" i="34"/>
  <c r="HVX8" i="34"/>
  <c r="HVW8" i="34"/>
  <c r="HVV8" i="34"/>
  <c r="HVU8" i="34"/>
  <c r="HVT8" i="34"/>
  <c r="HVS8" i="34"/>
  <c r="HVR8" i="34"/>
  <c r="HVQ8" i="34"/>
  <c r="HVP8" i="34"/>
  <c r="HVO8" i="34"/>
  <c r="HVN8" i="34"/>
  <c r="HVM8" i="34"/>
  <c r="HVL8" i="34"/>
  <c r="HVK8" i="34"/>
  <c r="HVJ8" i="34"/>
  <c r="HVI8" i="34"/>
  <c r="HVH8" i="34"/>
  <c r="HVG8" i="34"/>
  <c r="HVF8" i="34"/>
  <c r="HVE8" i="34"/>
  <c r="HVD8" i="34"/>
  <c r="HVC8" i="34"/>
  <c r="HVB8" i="34"/>
  <c r="HVA8" i="34"/>
  <c r="HUZ8" i="34"/>
  <c r="HUY8" i="34"/>
  <c r="HUX8" i="34"/>
  <c r="HUW8" i="34"/>
  <c r="HUV8" i="34"/>
  <c r="HUU8" i="34"/>
  <c r="HUT8" i="34"/>
  <c r="HUS8" i="34"/>
  <c r="HUR8" i="34"/>
  <c r="HUQ8" i="34"/>
  <c r="HUP8" i="34"/>
  <c r="HUO8" i="34"/>
  <c r="HUN8" i="34"/>
  <c r="HUM8" i="34"/>
  <c r="HUL8" i="34"/>
  <c r="HUK8" i="34"/>
  <c r="HUJ8" i="34"/>
  <c r="HUI8" i="34"/>
  <c r="HUH8" i="34"/>
  <c r="HUG8" i="34"/>
  <c r="HUF8" i="34"/>
  <c r="HUE8" i="34"/>
  <c r="HUD8" i="34"/>
  <c r="HUC8" i="34"/>
  <c r="HUB8" i="34"/>
  <c r="HUA8" i="34"/>
  <c r="HTZ8" i="34"/>
  <c r="HTY8" i="34"/>
  <c r="HTX8" i="34"/>
  <c r="HTW8" i="34"/>
  <c r="HTV8" i="34"/>
  <c r="HTU8" i="34"/>
  <c r="HTT8" i="34"/>
  <c r="HTS8" i="34"/>
  <c r="HTR8" i="34"/>
  <c r="HTQ8" i="34"/>
  <c r="HTP8" i="34"/>
  <c r="HTO8" i="34"/>
  <c r="HTN8" i="34"/>
  <c r="HTM8" i="34"/>
  <c r="HTL8" i="34"/>
  <c r="HTK8" i="34"/>
  <c r="HTJ8" i="34"/>
  <c r="HTI8" i="34"/>
  <c r="HTH8" i="34"/>
  <c r="HTG8" i="34"/>
  <c r="HTF8" i="34"/>
  <c r="HTE8" i="34"/>
  <c r="HTD8" i="34"/>
  <c r="HTC8" i="34"/>
  <c r="HTB8" i="34"/>
  <c r="HTA8" i="34"/>
  <c r="HSZ8" i="34"/>
  <c r="HSY8" i="34"/>
  <c r="HSX8" i="34"/>
  <c r="HSW8" i="34"/>
  <c r="HSV8" i="34"/>
  <c r="HSU8" i="34"/>
  <c r="HST8" i="34"/>
  <c r="HSS8" i="34"/>
  <c r="HSR8" i="34"/>
  <c r="HSQ8" i="34"/>
  <c r="HSP8" i="34"/>
  <c r="HSO8" i="34"/>
  <c r="HSN8" i="34"/>
  <c r="HSM8" i="34"/>
  <c r="HSL8" i="34"/>
  <c r="HSK8" i="34"/>
  <c r="HSJ8" i="34"/>
  <c r="HSI8" i="34"/>
  <c r="HSH8" i="34"/>
  <c r="HSG8" i="34"/>
  <c r="HSF8" i="34"/>
  <c r="HSE8" i="34"/>
  <c r="HSD8" i="34"/>
  <c r="HSC8" i="34"/>
  <c r="HSB8" i="34"/>
  <c r="HSA8" i="34"/>
  <c r="HRZ8" i="34"/>
  <c r="HRY8" i="34"/>
  <c r="HRX8" i="34"/>
  <c r="HRW8" i="34"/>
  <c r="HRV8" i="34"/>
  <c r="HRU8" i="34"/>
  <c r="HRT8" i="34"/>
  <c r="HRS8" i="34"/>
  <c r="HRR8" i="34"/>
  <c r="HRQ8" i="34"/>
  <c r="HRP8" i="34"/>
  <c r="HRO8" i="34"/>
  <c r="HRN8" i="34"/>
  <c r="HRM8" i="34"/>
  <c r="HRL8" i="34"/>
  <c r="HRK8" i="34"/>
  <c r="HRJ8" i="34"/>
  <c r="HRI8" i="34"/>
  <c r="HRH8" i="34"/>
  <c r="HRG8" i="34"/>
  <c r="HRF8" i="34"/>
  <c r="HRE8" i="34"/>
  <c r="HRD8" i="34"/>
  <c r="HRC8" i="34"/>
  <c r="HRB8" i="34"/>
  <c r="HRA8" i="34"/>
  <c r="HQZ8" i="34"/>
  <c r="HQY8" i="34"/>
  <c r="HQX8" i="34"/>
  <c r="HQW8" i="34"/>
  <c r="HQV8" i="34"/>
  <c r="HQU8" i="34"/>
  <c r="HQT8" i="34"/>
  <c r="HQS8" i="34"/>
  <c r="HQR8" i="34"/>
  <c r="HQQ8" i="34"/>
  <c r="HQP8" i="34"/>
  <c r="HQO8" i="34"/>
  <c r="HQN8" i="34"/>
  <c r="HQM8" i="34"/>
  <c r="HQL8" i="34"/>
  <c r="HQK8" i="34"/>
  <c r="HQJ8" i="34"/>
  <c r="HQI8" i="34"/>
  <c r="HQH8" i="34"/>
  <c r="HQG8" i="34"/>
  <c r="HQF8" i="34"/>
  <c r="HQE8" i="34"/>
  <c r="HQD8" i="34"/>
  <c r="HQC8" i="34"/>
  <c r="HQB8" i="34"/>
  <c r="HQA8" i="34"/>
  <c r="HPZ8" i="34"/>
  <c r="HPY8" i="34"/>
  <c r="HPX8" i="34"/>
  <c r="HPW8" i="34"/>
  <c r="HPV8" i="34"/>
  <c r="HPU8" i="34"/>
  <c r="HPT8" i="34"/>
  <c r="HPS8" i="34"/>
  <c r="HPR8" i="34"/>
  <c r="HPQ8" i="34"/>
  <c r="HPP8" i="34"/>
  <c r="HPO8" i="34"/>
  <c r="HPN8" i="34"/>
  <c r="HPM8" i="34"/>
  <c r="HPL8" i="34"/>
  <c r="HPK8" i="34"/>
  <c r="HPJ8" i="34"/>
  <c r="HPI8" i="34"/>
  <c r="HPH8" i="34"/>
  <c r="HPG8" i="34"/>
  <c r="HPF8" i="34"/>
  <c r="HPE8" i="34"/>
  <c r="HPD8" i="34"/>
  <c r="HPC8" i="34"/>
  <c r="HPB8" i="34"/>
  <c r="HPA8" i="34"/>
  <c r="HOZ8" i="34"/>
  <c r="HOY8" i="34"/>
  <c r="HOX8" i="34"/>
  <c r="HOW8" i="34"/>
  <c r="HOV8" i="34"/>
  <c r="HOU8" i="34"/>
  <c r="HOT8" i="34"/>
  <c r="HOS8" i="34"/>
  <c r="HOR8" i="34"/>
  <c r="HOQ8" i="34"/>
  <c r="HOP8" i="34"/>
  <c r="HOO8" i="34"/>
  <c r="HON8" i="34"/>
  <c r="HOM8" i="34"/>
  <c r="HOL8" i="34"/>
  <c r="HOK8" i="34"/>
  <c r="HOJ8" i="34"/>
  <c r="HOI8" i="34"/>
  <c r="HOH8" i="34"/>
  <c r="HOG8" i="34"/>
  <c r="HOF8" i="34"/>
  <c r="HOE8" i="34"/>
  <c r="HOD8" i="34"/>
  <c r="HOC8" i="34"/>
  <c r="HOB8" i="34"/>
  <c r="HOA8" i="34"/>
  <c r="HNZ8" i="34"/>
  <c r="HNY8" i="34"/>
  <c r="HNX8" i="34"/>
  <c r="HNW8" i="34"/>
  <c r="HNV8" i="34"/>
  <c r="HNU8" i="34"/>
  <c r="HNT8" i="34"/>
  <c r="HNS8" i="34"/>
  <c r="HNR8" i="34"/>
  <c r="HNQ8" i="34"/>
  <c r="HNP8" i="34"/>
  <c r="HNO8" i="34"/>
  <c r="HNN8" i="34"/>
  <c r="HNM8" i="34"/>
  <c r="HNL8" i="34"/>
  <c r="HNK8" i="34"/>
  <c r="HNJ8" i="34"/>
  <c r="HNI8" i="34"/>
  <c r="HNH8" i="34"/>
  <c r="HNG8" i="34"/>
  <c r="HNF8" i="34"/>
  <c r="HNE8" i="34"/>
  <c r="HND8" i="34"/>
  <c r="HNC8" i="34"/>
  <c r="HNB8" i="34"/>
  <c r="HNA8" i="34"/>
  <c r="HMZ8" i="34"/>
  <c r="HMY8" i="34"/>
  <c r="HMX8" i="34"/>
  <c r="HMW8" i="34"/>
  <c r="HMV8" i="34"/>
  <c r="HMU8" i="34"/>
  <c r="HMT8" i="34"/>
  <c r="HMS8" i="34"/>
  <c r="HMR8" i="34"/>
  <c r="HMQ8" i="34"/>
  <c r="HMP8" i="34"/>
  <c r="HMO8" i="34"/>
  <c r="HMN8" i="34"/>
  <c r="HMM8" i="34"/>
  <c r="HML8" i="34"/>
  <c r="HMK8" i="34"/>
  <c r="HMJ8" i="34"/>
  <c r="HMI8" i="34"/>
  <c r="HMH8" i="34"/>
  <c r="HMG8" i="34"/>
  <c r="HMF8" i="34"/>
  <c r="HME8" i="34"/>
  <c r="HMD8" i="34"/>
  <c r="HMC8" i="34"/>
  <c r="HMB8" i="34"/>
  <c r="HMA8" i="34"/>
  <c r="HLZ8" i="34"/>
  <c r="HLY8" i="34"/>
  <c r="HLX8" i="34"/>
  <c r="HLW8" i="34"/>
  <c r="HLV8" i="34"/>
  <c r="HLU8" i="34"/>
  <c r="HLT8" i="34"/>
  <c r="HLS8" i="34"/>
  <c r="HLR8" i="34"/>
  <c r="HLQ8" i="34"/>
  <c r="HLP8" i="34"/>
  <c r="HLO8" i="34"/>
  <c r="HLN8" i="34"/>
  <c r="HLM8" i="34"/>
  <c r="HLL8" i="34"/>
  <c r="HLK8" i="34"/>
  <c r="HLJ8" i="34"/>
  <c r="HLI8" i="34"/>
  <c r="HLH8" i="34"/>
  <c r="HLG8" i="34"/>
  <c r="HLF8" i="34"/>
  <c r="HLE8" i="34"/>
  <c r="HLD8" i="34"/>
  <c r="HLC8" i="34"/>
  <c r="HLB8" i="34"/>
  <c r="HLA8" i="34"/>
  <c r="HKZ8" i="34"/>
  <c r="HKY8" i="34"/>
  <c r="HKX8" i="34"/>
  <c r="HKW8" i="34"/>
  <c r="HKV8" i="34"/>
  <c r="HKU8" i="34"/>
  <c r="HKT8" i="34"/>
  <c r="HKS8" i="34"/>
  <c r="HKR8" i="34"/>
  <c r="HKQ8" i="34"/>
  <c r="HKP8" i="34"/>
  <c r="HKO8" i="34"/>
  <c r="HKN8" i="34"/>
  <c r="HKM8" i="34"/>
  <c r="HKL8" i="34"/>
  <c r="HKK8" i="34"/>
  <c r="HKJ8" i="34"/>
  <c r="HKI8" i="34"/>
  <c r="HKH8" i="34"/>
  <c r="HKG8" i="34"/>
  <c r="HKF8" i="34"/>
  <c r="HKE8" i="34"/>
  <c r="HKD8" i="34"/>
  <c r="HKC8" i="34"/>
  <c r="HKB8" i="34"/>
  <c r="HKA8" i="34"/>
  <c r="HJZ8" i="34"/>
  <c r="HJY8" i="34"/>
  <c r="HJX8" i="34"/>
  <c r="HJW8" i="34"/>
  <c r="HJV8" i="34"/>
  <c r="HJU8" i="34"/>
  <c r="HJT8" i="34"/>
  <c r="HJS8" i="34"/>
  <c r="HJR8" i="34"/>
  <c r="HJQ8" i="34"/>
  <c r="HJP8" i="34"/>
  <c r="HJO8" i="34"/>
  <c r="HJN8" i="34"/>
  <c r="HJM8" i="34"/>
  <c r="HJL8" i="34"/>
  <c r="HJK8" i="34"/>
  <c r="HJJ8" i="34"/>
  <c r="HJI8" i="34"/>
  <c r="HJH8" i="34"/>
  <c r="HJG8" i="34"/>
  <c r="HJF8" i="34"/>
  <c r="HJE8" i="34"/>
  <c r="HJD8" i="34"/>
  <c r="HJC8" i="34"/>
  <c r="HJB8" i="34"/>
  <c r="HJA8" i="34"/>
  <c r="HIZ8" i="34"/>
  <c r="HIY8" i="34"/>
  <c r="HIX8" i="34"/>
  <c r="HIW8" i="34"/>
  <c r="HIV8" i="34"/>
  <c r="HIU8" i="34"/>
  <c r="HIT8" i="34"/>
  <c r="HIS8" i="34"/>
  <c r="HIR8" i="34"/>
  <c r="HIQ8" i="34"/>
  <c r="HIP8" i="34"/>
  <c r="HIO8" i="34"/>
  <c r="HIN8" i="34"/>
  <c r="HIM8" i="34"/>
  <c r="HIL8" i="34"/>
  <c r="HIK8" i="34"/>
  <c r="HIJ8" i="34"/>
  <c r="HII8" i="34"/>
  <c r="HIH8" i="34"/>
  <c r="HIG8" i="34"/>
  <c r="HIF8" i="34"/>
  <c r="HIE8" i="34"/>
  <c r="HID8" i="34"/>
  <c r="HIC8" i="34"/>
  <c r="HIB8" i="34"/>
  <c r="HIA8" i="34"/>
  <c r="HHZ8" i="34"/>
  <c r="HHY8" i="34"/>
  <c r="HHX8" i="34"/>
  <c r="HHW8" i="34"/>
  <c r="HHV8" i="34"/>
  <c r="HHU8" i="34"/>
  <c r="HHT8" i="34"/>
  <c r="HHS8" i="34"/>
  <c r="HHR8" i="34"/>
  <c r="HHQ8" i="34"/>
  <c r="HHP8" i="34"/>
  <c r="HHO8" i="34"/>
  <c r="HHN8" i="34"/>
  <c r="HHM8" i="34"/>
  <c r="HHL8" i="34"/>
  <c r="HHK8" i="34"/>
  <c r="HHJ8" i="34"/>
  <c r="HHI8" i="34"/>
  <c r="HHH8" i="34"/>
  <c r="HHG8" i="34"/>
  <c r="HHF8" i="34"/>
  <c r="HHE8" i="34"/>
  <c r="HHD8" i="34"/>
  <c r="HHC8" i="34"/>
  <c r="HHB8" i="34"/>
  <c r="HHA8" i="34"/>
  <c r="HGZ8" i="34"/>
  <c r="HGY8" i="34"/>
  <c r="HGX8" i="34"/>
  <c r="HGW8" i="34"/>
  <c r="HGV8" i="34"/>
  <c r="HGU8" i="34"/>
  <c r="HGT8" i="34"/>
  <c r="HGS8" i="34"/>
  <c r="HGR8" i="34"/>
  <c r="HGQ8" i="34"/>
  <c r="HGP8" i="34"/>
  <c r="HGO8" i="34"/>
  <c r="HGN8" i="34"/>
  <c r="HGM8" i="34"/>
  <c r="HGL8" i="34"/>
  <c r="HGK8" i="34"/>
  <c r="HGJ8" i="34"/>
  <c r="HGI8" i="34"/>
  <c r="HGH8" i="34"/>
  <c r="HGG8" i="34"/>
  <c r="HGF8" i="34"/>
  <c r="HGE8" i="34"/>
  <c r="HGD8" i="34"/>
  <c r="HGC8" i="34"/>
  <c r="HGB8" i="34"/>
  <c r="HGA8" i="34"/>
  <c r="HFZ8" i="34"/>
  <c r="HFY8" i="34"/>
  <c r="HFX8" i="34"/>
  <c r="HFW8" i="34"/>
  <c r="HFV8" i="34"/>
  <c r="HFU8" i="34"/>
  <c r="HFT8" i="34"/>
  <c r="HFS8" i="34"/>
  <c r="HFR8" i="34"/>
  <c r="HFQ8" i="34"/>
  <c r="HFP8" i="34"/>
  <c r="HFO8" i="34"/>
  <c r="HFN8" i="34"/>
  <c r="HFM8" i="34"/>
  <c r="HFL8" i="34"/>
  <c r="HFK8" i="34"/>
  <c r="HFJ8" i="34"/>
  <c r="HFI8" i="34"/>
  <c r="HFH8" i="34"/>
  <c r="HFG8" i="34"/>
  <c r="HFF8" i="34"/>
  <c r="HFE8" i="34"/>
  <c r="HFD8" i="34"/>
  <c r="HFC8" i="34"/>
  <c r="HFB8" i="34"/>
  <c r="HFA8" i="34"/>
  <c r="HEZ8" i="34"/>
  <c r="HEY8" i="34"/>
  <c r="HEX8" i="34"/>
  <c r="HEW8" i="34"/>
  <c r="HEV8" i="34"/>
  <c r="HEU8" i="34"/>
  <c r="HET8" i="34"/>
  <c r="HES8" i="34"/>
  <c r="HER8" i="34"/>
  <c r="HEQ8" i="34"/>
  <c r="HEP8" i="34"/>
  <c r="HEO8" i="34"/>
  <c r="HEN8" i="34"/>
  <c r="HEM8" i="34"/>
  <c r="HEL8" i="34"/>
  <c r="HEK8" i="34"/>
  <c r="HEJ8" i="34"/>
  <c r="HEI8" i="34"/>
  <c r="HEH8" i="34"/>
  <c r="HEG8" i="34"/>
  <c r="HEF8" i="34"/>
  <c r="HEE8" i="34"/>
  <c r="HED8" i="34"/>
  <c r="HEC8" i="34"/>
  <c r="HEB8" i="34"/>
  <c r="HEA8" i="34"/>
  <c r="HDZ8" i="34"/>
  <c r="HDY8" i="34"/>
  <c r="HDX8" i="34"/>
  <c r="HDW8" i="34"/>
  <c r="HDV8" i="34"/>
  <c r="HDU8" i="34"/>
  <c r="HDT8" i="34"/>
  <c r="HDS8" i="34"/>
  <c r="HDR8" i="34"/>
  <c r="HDQ8" i="34"/>
  <c r="HDP8" i="34"/>
  <c r="HDO8" i="34"/>
  <c r="HDN8" i="34"/>
  <c r="HDM8" i="34"/>
  <c r="HDL8" i="34"/>
  <c r="HDK8" i="34"/>
  <c r="HDJ8" i="34"/>
  <c r="HDI8" i="34"/>
  <c r="HDH8" i="34"/>
  <c r="HDG8" i="34"/>
  <c r="HDF8" i="34"/>
  <c r="HDE8" i="34"/>
  <c r="HDD8" i="34"/>
  <c r="HDC8" i="34"/>
  <c r="HDB8" i="34"/>
  <c r="HDA8" i="34"/>
  <c r="HCZ8" i="34"/>
  <c r="HCY8" i="34"/>
  <c r="HCX8" i="34"/>
  <c r="HCW8" i="34"/>
  <c r="HCV8" i="34"/>
  <c r="HCU8" i="34"/>
  <c r="HCT8" i="34"/>
  <c r="HCS8" i="34"/>
  <c r="HCR8" i="34"/>
  <c r="HCQ8" i="34"/>
  <c r="HCP8" i="34"/>
  <c r="HCO8" i="34"/>
  <c r="HCN8" i="34"/>
  <c r="HCM8" i="34"/>
  <c r="HCL8" i="34"/>
  <c r="HCK8" i="34"/>
  <c r="HCJ8" i="34"/>
  <c r="HCI8" i="34"/>
  <c r="HCH8" i="34"/>
  <c r="HCG8" i="34"/>
  <c r="HCF8" i="34"/>
  <c r="HCE8" i="34"/>
  <c r="HCD8" i="34"/>
  <c r="HCC8" i="34"/>
  <c r="HCB8" i="34"/>
  <c r="HCA8" i="34"/>
  <c r="HBZ8" i="34"/>
  <c r="HBY8" i="34"/>
  <c r="HBX8" i="34"/>
  <c r="HBW8" i="34"/>
  <c r="HBV8" i="34"/>
  <c r="HBU8" i="34"/>
  <c r="HBT8" i="34"/>
  <c r="HBS8" i="34"/>
  <c r="HBR8" i="34"/>
  <c r="HBQ8" i="34"/>
  <c r="HBP8" i="34"/>
  <c r="HBO8" i="34"/>
  <c r="HBN8" i="34"/>
  <c r="HBM8" i="34"/>
  <c r="HBL8" i="34"/>
  <c r="HBK8" i="34"/>
  <c r="HBJ8" i="34"/>
  <c r="HBI8" i="34"/>
  <c r="HBH8" i="34"/>
  <c r="HBG8" i="34"/>
  <c r="HBF8" i="34"/>
  <c r="HBE8" i="34"/>
  <c r="HBD8" i="34"/>
  <c r="HBC8" i="34"/>
  <c r="HBB8" i="34"/>
  <c r="HBA8" i="34"/>
  <c r="HAZ8" i="34"/>
  <c r="HAY8" i="34"/>
  <c r="HAX8" i="34"/>
  <c r="HAW8" i="34"/>
  <c r="HAV8" i="34"/>
  <c r="HAU8" i="34"/>
  <c r="HAT8" i="34"/>
  <c r="HAS8" i="34"/>
  <c r="HAR8" i="34"/>
  <c r="HAQ8" i="34"/>
  <c r="HAP8" i="34"/>
  <c r="HAO8" i="34"/>
  <c r="HAN8" i="34"/>
  <c r="HAM8" i="34"/>
  <c r="HAL8" i="34"/>
  <c r="HAK8" i="34"/>
  <c r="HAJ8" i="34"/>
  <c r="HAI8" i="34"/>
  <c r="HAH8" i="34"/>
  <c r="HAG8" i="34"/>
  <c r="HAF8" i="34"/>
  <c r="HAE8" i="34"/>
  <c r="HAD8" i="34"/>
  <c r="HAC8" i="34"/>
  <c r="HAB8" i="34"/>
  <c r="HAA8" i="34"/>
  <c r="GZZ8" i="34"/>
  <c r="GZY8" i="34"/>
  <c r="GZX8" i="34"/>
  <c r="GZW8" i="34"/>
  <c r="GZV8" i="34"/>
  <c r="GZU8" i="34"/>
  <c r="GZT8" i="34"/>
  <c r="GZS8" i="34"/>
  <c r="GZR8" i="34"/>
  <c r="GZQ8" i="34"/>
  <c r="GZP8" i="34"/>
  <c r="GZO8" i="34"/>
  <c r="GZN8" i="34"/>
  <c r="GZM8" i="34"/>
  <c r="GZL8" i="34"/>
  <c r="GZK8" i="34"/>
  <c r="GZJ8" i="34"/>
  <c r="GZI8" i="34"/>
  <c r="GZH8" i="34"/>
  <c r="GZG8" i="34"/>
  <c r="GZF8" i="34"/>
  <c r="GZE8" i="34"/>
  <c r="GZD8" i="34"/>
  <c r="GZC8" i="34"/>
  <c r="GZB8" i="34"/>
  <c r="GZA8" i="34"/>
  <c r="GYZ8" i="34"/>
  <c r="GYY8" i="34"/>
  <c r="GYX8" i="34"/>
  <c r="GYW8" i="34"/>
  <c r="GYV8" i="34"/>
  <c r="GYU8" i="34"/>
  <c r="GYT8" i="34"/>
  <c r="GYS8" i="34"/>
  <c r="GYR8" i="34"/>
  <c r="GYQ8" i="34"/>
  <c r="GYP8" i="34"/>
  <c r="GYO8" i="34"/>
  <c r="GYN8" i="34"/>
  <c r="GYM8" i="34"/>
  <c r="GYL8" i="34"/>
  <c r="GYK8" i="34"/>
  <c r="GYJ8" i="34"/>
  <c r="GYI8" i="34"/>
  <c r="GYH8" i="34"/>
  <c r="GYG8" i="34"/>
  <c r="GYF8" i="34"/>
  <c r="GYE8" i="34"/>
  <c r="GYD8" i="34"/>
  <c r="GYC8" i="34"/>
  <c r="GYB8" i="34"/>
  <c r="GYA8" i="34"/>
  <c r="GXZ8" i="34"/>
  <c r="GXY8" i="34"/>
  <c r="GXX8" i="34"/>
  <c r="GXW8" i="34"/>
  <c r="GXV8" i="34"/>
  <c r="GXU8" i="34"/>
  <c r="GXT8" i="34"/>
  <c r="GXS8" i="34"/>
  <c r="GXR8" i="34"/>
  <c r="GXQ8" i="34"/>
  <c r="GXP8" i="34"/>
  <c r="GXO8" i="34"/>
  <c r="GXN8" i="34"/>
  <c r="GXM8" i="34"/>
  <c r="GXL8" i="34"/>
  <c r="GXK8" i="34"/>
  <c r="GXJ8" i="34"/>
  <c r="GXI8" i="34"/>
  <c r="GXH8" i="34"/>
  <c r="GXG8" i="34"/>
  <c r="GXF8" i="34"/>
  <c r="GXE8" i="34"/>
  <c r="GXD8" i="34"/>
  <c r="GXC8" i="34"/>
  <c r="GXB8" i="34"/>
  <c r="GXA8" i="34"/>
  <c r="GWZ8" i="34"/>
  <c r="GWY8" i="34"/>
  <c r="GWX8" i="34"/>
  <c r="GWW8" i="34"/>
  <c r="GWV8" i="34"/>
  <c r="GWU8" i="34"/>
  <c r="GWT8" i="34"/>
  <c r="GWS8" i="34"/>
  <c r="GWR8" i="34"/>
  <c r="GWQ8" i="34"/>
  <c r="GWP8" i="34"/>
  <c r="GWO8" i="34"/>
  <c r="GWN8" i="34"/>
  <c r="GWM8" i="34"/>
  <c r="GWL8" i="34"/>
  <c r="GWK8" i="34"/>
  <c r="GWJ8" i="34"/>
  <c r="GWI8" i="34"/>
  <c r="GWH8" i="34"/>
  <c r="GWG8" i="34"/>
  <c r="GWF8" i="34"/>
  <c r="GWE8" i="34"/>
  <c r="GWD8" i="34"/>
  <c r="GWC8" i="34"/>
  <c r="GWB8" i="34"/>
  <c r="GWA8" i="34"/>
  <c r="GVZ8" i="34"/>
  <c r="GVY8" i="34"/>
  <c r="GVX8" i="34"/>
  <c r="GVW8" i="34"/>
  <c r="GVV8" i="34"/>
  <c r="GVU8" i="34"/>
  <c r="GVT8" i="34"/>
  <c r="GVS8" i="34"/>
  <c r="GVR8" i="34"/>
  <c r="GVQ8" i="34"/>
  <c r="GVP8" i="34"/>
  <c r="GVO8" i="34"/>
  <c r="GVN8" i="34"/>
  <c r="GVM8" i="34"/>
  <c r="GVL8" i="34"/>
  <c r="GVK8" i="34"/>
  <c r="GVJ8" i="34"/>
  <c r="GVI8" i="34"/>
  <c r="GVH8" i="34"/>
  <c r="GVG8" i="34"/>
  <c r="GVF8" i="34"/>
  <c r="GVE8" i="34"/>
  <c r="GVD8" i="34"/>
  <c r="GVC8" i="34"/>
  <c r="GVB8" i="34"/>
  <c r="GVA8" i="34"/>
  <c r="GUZ8" i="34"/>
  <c r="GUY8" i="34"/>
  <c r="GUX8" i="34"/>
  <c r="GUW8" i="34"/>
  <c r="GUV8" i="34"/>
  <c r="GUU8" i="34"/>
  <c r="GUT8" i="34"/>
  <c r="GUS8" i="34"/>
  <c r="GUR8" i="34"/>
  <c r="GUQ8" i="34"/>
  <c r="GUP8" i="34"/>
  <c r="GUO8" i="34"/>
  <c r="GUN8" i="34"/>
  <c r="GUM8" i="34"/>
  <c r="GUL8" i="34"/>
  <c r="GUK8" i="34"/>
  <c r="GUJ8" i="34"/>
  <c r="GUI8" i="34"/>
  <c r="GUH8" i="34"/>
  <c r="GUG8" i="34"/>
  <c r="GUF8" i="34"/>
  <c r="GUE8" i="34"/>
  <c r="GUD8" i="34"/>
  <c r="GUC8" i="34"/>
  <c r="GUB8" i="34"/>
  <c r="GUA8" i="34"/>
  <c r="GTZ8" i="34"/>
  <c r="GTY8" i="34"/>
  <c r="GTX8" i="34"/>
  <c r="GTW8" i="34"/>
  <c r="GTV8" i="34"/>
  <c r="GTU8" i="34"/>
  <c r="GTT8" i="34"/>
  <c r="GTS8" i="34"/>
  <c r="GTR8" i="34"/>
  <c r="GTQ8" i="34"/>
  <c r="GTP8" i="34"/>
  <c r="GTO8" i="34"/>
  <c r="GTN8" i="34"/>
  <c r="GTM8" i="34"/>
  <c r="GTL8" i="34"/>
  <c r="GTK8" i="34"/>
  <c r="GTJ8" i="34"/>
  <c r="GTI8" i="34"/>
  <c r="GTH8" i="34"/>
  <c r="GTG8" i="34"/>
  <c r="GTF8" i="34"/>
  <c r="GTE8" i="34"/>
  <c r="GTD8" i="34"/>
  <c r="GTC8" i="34"/>
  <c r="GTB8" i="34"/>
  <c r="GTA8" i="34"/>
  <c r="GSZ8" i="34"/>
  <c r="GSY8" i="34"/>
  <c r="GSX8" i="34"/>
  <c r="GSW8" i="34"/>
  <c r="GSV8" i="34"/>
  <c r="GSU8" i="34"/>
  <c r="GST8" i="34"/>
  <c r="GSS8" i="34"/>
  <c r="GSR8" i="34"/>
  <c r="GSQ8" i="34"/>
  <c r="GSP8" i="34"/>
  <c r="GSO8" i="34"/>
  <c r="GSN8" i="34"/>
  <c r="GSM8" i="34"/>
  <c r="GSL8" i="34"/>
  <c r="GSK8" i="34"/>
  <c r="GSJ8" i="34"/>
  <c r="GSI8" i="34"/>
  <c r="GSH8" i="34"/>
  <c r="GSG8" i="34"/>
  <c r="GSF8" i="34"/>
  <c r="GSE8" i="34"/>
  <c r="GSD8" i="34"/>
  <c r="GSC8" i="34"/>
  <c r="GSB8" i="34"/>
  <c r="GSA8" i="34"/>
  <c r="GRZ8" i="34"/>
  <c r="GRY8" i="34"/>
  <c r="GRX8" i="34"/>
  <c r="GRW8" i="34"/>
  <c r="GRV8" i="34"/>
  <c r="GRU8" i="34"/>
  <c r="GRT8" i="34"/>
  <c r="GRS8" i="34"/>
  <c r="GRR8" i="34"/>
  <c r="GRQ8" i="34"/>
  <c r="GRP8" i="34"/>
  <c r="GRO8" i="34"/>
  <c r="GRN8" i="34"/>
  <c r="GRM8" i="34"/>
  <c r="GRL8" i="34"/>
  <c r="GRK8" i="34"/>
  <c r="GRJ8" i="34"/>
  <c r="GRI8" i="34"/>
  <c r="GRH8" i="34"/>
  <c r="GRG8" i="34"/>
  <c r="GRF8" i="34"/>
  <c r="GRE8" i="34"/>
  <c r="GRD8" i="34"/>
  <c r="GRC8" i="34"/>
  <c r="GRB8" i="34"/>
  <c r="GRA8" i="34"/>
  <c r="GQZ8" i="34"/>
  <c r="GQY8" i="34"/>
  <c r="GQX8" i="34"/>
  <c r="GQW8" i="34"/>
  <c r="GQV8" i="34"/>
  <c r="GQU8" i="34"/>
  <c r="GQT8" i="34"/>
  <c r="GQS8" i="34"/>
  <c r="GQR8" i="34"/>
  <c r="GQQ8" i="34"/>
  <c r="GQP8" i="34"/>
  <c r="GQO8" i="34"/>
  <c r="GQN8" i="34"/>
  <c r="GQM8" i="34"/>
  <c r="GQL8" i="34"/>
  <c r="GQK8" i="34"/>
  <c r="GQJ8" i="34"/>
  <c r="GQI8" i="34"/>
  <c r="GQH8" i="34"/>
  <c r="GQG8" i="34"/>
  <c r="GQF8" i="34"/>
  <c r="GQE8" i="34"/>
  <c r="GQD8" i="34"/>
  <c r="GQC8" i="34"/>
  <c r="GQB8" i="34"/>
  <c r="GQA8" i="34"/>
  <c r="GPZ8" i="34"/>
  <c r="GPY8" i="34"/>
  <c r="GPX8" i="34"/>
  <c r="GPW8" i="34"/>
  <c r="GPV8" i="34"/>
  <c r="GPU8" i="34"/>
  <c r="GPT8" i="34"/>
  <c r="GPS8" i="34"/>
  <c r="GPR8" i="34"/>
  <c r="GPQ8" i="34"/>
  <c r="GPP8" i="34"/>
  <c r="GPO8" i="34"/>
  <c r="GPN8" i="34"/>
  <c r="GPM8" i="34"/>
  <c r="GPL8" i="34"/>
  <c r="GPK8" i="34"/>
  <c r="GPJ8" i="34"/>
  <c r="GPI8" i="34"/>
  <c r="GPH8" i="34"/>
  <c r="GPG8" i="34"/>
  <c r="GPF8" i="34"/>
  <c r="GPE8" i="34"/>
  <c r="GPD8" i="34"/>
  <c r="GPC8" i="34"/>
  <c r="GPB8" i="34"/>
  <c r="GPA8" i="34"/>
  <c r="GOZ8" i="34"/>
  <c r="GOY8" i="34"/>
  <c r="GOX8" i="34"/>
  <c r="GOW8" i="34"/>
  <c r="GOV8" i="34"/>
  <c r="GOU8" i="34"/>
  <c r="GOT8" i="34"/>
  <c r="GOS8" i="34"/>
  <c r="GOR8" i="34"/>
  <c r="GOQ8" i="34"/>
  <c r="GOP8" i="34"/>
  <c r="GOO8" i="34"/>
  <c r="GON8" i="34"/>
  <c r="GOM8" i="34"/>
  <c r="GOL8" i="34"/>
  <c r="GOK8" i="34"/>
  <c r="GOJ8" i="34"/>
  <c r="GOI8" i="34"/>
  <c r="GOH8" i="34"/>
  <c r="GOG8" i="34"/>
  <c r="GOF8" i="34"/>
  <c r="GOE8" i="34"/>
  <c r="GOD8" i="34"/>
  <c r="GOC8" i="34"/>
  <c r="GOB8" i="34"/>
  <c r="GOA8" i="34"/>
  <c r="GNZ8" i="34"/>
  <c r="GNY8" i="34"/>
  <c r="GNX8" i="34"/>
  <c r="GNW8" i="34"/>
  <c r="GNV8" i="34"/>
  <c r="GNU8" i="34"/>
  <c r="GNT8" i="34"/>
  <c r="GNS8" i="34"/>
  <c r="GNR8" i="34"/>
  <c r="GNQ8" i="34"/>
  <c r="GNP8" i="34"/>
  <c r="GNO8" i="34"/>
  <c r="GNN8" i="34"/>
  <c r="GNM8" i="34"/>
  <c r="GNL8" i="34"/>
  <c r="GNK8" i="34"/>
  <c r="GNJ8" i="34"/>
  <c r="GNI8" i="34"/>
  <c r="GNH8" i="34"/>
  <c r="GNG8" i="34"/>
  <c r="GNF8" i="34"/>
  <c r="GNE8" i="34"/>
  <c r="GND8" i="34"/>
  <c r="GNC8" i="34"/>
  <c r="GNB8" i="34"/>
  <c r="GNA8" i="34"/>
  <c r="GMZ8" i="34"/>
  <c r="GMY8" i="34"/>
  <c r="GMX8" i="34"/>
  <c r="GMW8" i="34"/>
  <c r="GMV8" i="34"/>
  <c r="GMU8" i="34"/>
  <c r="GMT8" i="34"/>
  <c r="GMS8" i="34"/>
  <c r="GMR8" i="34"/>
  <c r="GMQ8" i="34"/>
  <c r="GMP8" i="34"/>
  <c r="GMO8" i="34"/>
  <c r="GMN8" i="34"/>
  <c r="GMM8" i="34"/>
  <c r="GML8" i="34"/>
  <c r="GMK8" i="34"/>
  <c r="GMJ8" i="34"/>
  <c r="GMI8" i="34"/>
  <c r="GMH8" i="34"/>
  <c r="GMG8" i="34"/>
  <c r="GMF8" i="34"/>
  <c r="GME8" i="34"/>
  <c r="GMD8" i="34"/>
  <c r="GMC8" i="34"/>
  <c r="GMB8" i="34"/>
  <c r="GMA8" i="34"/>
  <c r="GLZ8" i="34"/>
  <c r="GLY8" i="34"/>
  <c r="GLX8" i="34"/>
  <c r="GLW8" i="34"/>
  <c r="GLV8" i="34"/>
  <c r="GLU8" i="34"/>
  <c r="GLT8" i="34"/>
  <c r="GLS8" i="34"/>
  <c r="GLR8" i="34"/>
  <c r="GLQ8" i="34"/>
  <c r="GLP8" i="34"/>
  <c r="GLO8" i="34"/>
  <c r="GLN8" i="34"/>
  <c r="GLM8" i="34"/>
  <c r="GLL8" i="34"/>
  <c r="GLK8" i="34"/>
  <c r="GLJ8" i="34"/>
  <c r="GLI8" i="34"/>
  <c r="GLH8" i="34"/>
  <c r="GLG8" i="34"/>
  <c r="GLF8" i="34"/>
  <c r="GLE8" i="34"/>
  <c r="GLD8" i="34"/>
  <c r="GLC8" i="34"/>
  <c r="GLB8" i="34"/>
  <c r="GLA8" i="34"/>
  <c r="GKZ8" i="34"/>
  <c r="GKY8" i="34"/>
  <c r="GKX8" i="34"/>
  <c r="GKW8" i="34"/>
  <c r="GKV8" i="34"/>
  <c r="GKU8" i="34"/>
  <c r="GKT8" i="34"/>
  <c r="GKS8" i="34"/>
  <c r="GKR8" i="34"/>
  <c r="GKQ8" i="34"/>
  <c r="GKP8" i="34"/>
  <c r="GKO8" i="34"/>
  <c r="GKN8" i="34"/>
  <c r="GKM8" i="34"/>
  <c r="GKL8" i="34"/>
  <c r="GKK8" i="34"/>
  <c r="GKJ8" i="34"/>
  <c r="GKI8" i="34"/>
  <c r="GKH8" i="34"/>
  <c r="GKG8" i="34"/>
  <c r="GKF8" i="34"/>
  <c r="GKE8" i="34"/>
  <c r="GKD8" i="34"/>
  <c r="GKC8" i="34"/>
  <c r="GKB8" i="34"/>
  <c r="GKA8" i="34"/>
  <c r="GJZ8" i="34"/>
  <c r="GJY8" i="34"/>
  <c r="GJX8" i="34"/>
  <c r="GJW8" i="34"/>
  <c r="GJV8" i="34"/>
  <c r="GJU8" i="34"/>
  <c r="GJT8" i="34"/>
  <c r="GJS8" i="34"/>
  <c r="GJR8" i="34"/>
  <c r="GJQ8" i="34"/>
  <c r="GJP8" i="34"/>
  <c r="GJO8" i="34"/>
  <c r="GJN8" i="34"/>
  <c r="GJM8" i="34"/>
  <c r="GJL8" i="34"/>
  <c r="GJK8" i="34"/>
  <c r="GJJ8" i="34"/>
  <c r="GJI8" i="34"/>
  <c r="GJH8" i="34"/>
  <c r="GJG8" i="34"/>
  <c r="GJF8" i="34"/>
  <c r="GJE8" i="34"/>
  <c r="GJD8" i="34"/>
  <c r="GJC8" i="34"/>
  <c r="GJB8" i="34"/>
  <c r="GJA8" i="34"/>
  <c r="GIZ8" i="34"/>
  <c r="GIY8" i="34"/>
  <c r="GIX8" i="34"/>
  <c r="GIW8" i="34"/>
  <c r="GIV8" i="34"/>
  <c r="GIU8" i="34"/>
  <c r="GIT8" i="34"/>
  <c r="GIS8" i="34"/>
  <c r="GIR8" i="34"/>
  <c r="GIQ8" i="34"/>
  <c r="GIP8" i="34"/>
  <c r="GIO8" i="34"/>
  <c r="GIN8" i="34"/>
  <c r="GIM8" i="34"/>
  <c r="GIL8" i="34"/>
  <c r="GIK8" i="34"/>
  <c r="GIJ8" i="34"/>
  <c r="GII8" i="34"/>
  <c r="GIH8" i="34"/>
  <c r="GIG8" i="34"/>
  <c r="GIF8" i="34"/>
  <c r="GIE8" i="34"/>
  <c r="GID8" i="34"/>
  <c r="GIC8" i="34"/>
  <c r="GIB8" i="34"/>
  <c r="GIA8" i="34"/>
  <c r="GHZ8" i="34"/>
  <c r="GHY8" i="34"/>
  <c r="GHX8" i="34"/>
  <c r="GHW8" i="34"/>
  <c r="GHV8" i="34"/>
  <c r="GHU8" i="34"/>
  <c r="GHT8" i="34"/>
  <c r="GHS8" i="34"/>
  <c r="GHR8" i="34"/>
  <c r="GHQ8" i="34"/>
  <c r="GHP8" i="34"/>
  <c r="GHO8" i="34"/>
  <c r="GHN8" i="34"/>
  <c r="GHM8" i="34"/>
  <c r="GHL8" i="34"/>
  <c r="GHK8" i="34"/>
  <c r="GHJ8" i="34"/>
  <c r="GHI8" i="34"/>
  <c r="GHH8" i="34"/>
  <c r="GHG8" i="34"/>
  <c r="GHF8" i="34"/>
  <c r="GHE8" i="34"/>
  <c r="GHD8" i="34"/>
  <c r="GHC8" i="34"/>
  <c r="GHB8" i="34"/>
  <c r="GHA8" i="34"/>
  <c r="GGZ8" i="34"/>
  <c r="GGY8" i="34"/>
  <c r="GGX8" i="34"/>
  <c r="GGW8" i="34"/>
  <c r="GGV8" i="34"/>
  <c r="GGU8" i="34"/>
  <c r="GGT8" i="34"/>
  <c r="GGS8" i="34"/>
  <c r="GGR8" i="34"/>
  <c r="GGQ8" i="34"/>
  <c r="GGP8" i="34"/>
  <c r="GGO8" i="34"/>
  <c r="GGN8" i="34"/>
  <c r="GGM8" i="34"/>
  <c r="GGL8" i="34"/>
  <c r="GGK8" i="34"/>
  <c r="GGJ8" i="34"/>
  <c r="GGI8" i="34"/>
  <c r="GGH8" i="34"/>
  <c r="GGG8" i="34"/>
  <c r="GGF8" i="34"/>
  <c r="GGE8" i="34"/>
  <c r="GGD8" i="34"/>
  <c r="GGC8" i="34"/>
  <c r="GGB8" i="34"/>
  <c r="GGA8" i="34"/>
  <c r="GFZ8" i="34"/>
  <c r="GFY8" i="34"/>
  <c r="GFX8" i="34"/>
  <c r="GFW8" i="34"/>
  <c r="GFV8" i="34"/>
  <c r="GFU8" i="34"/>
  <c r="GFT8" i="34"/>
  <c r="GFS8" i="34"/>
  <c r="GFR8" i="34"/>
  <c r="GFQ8" i="34"/>
  <c r="GFP8" i="34"/>
  <c r="GFO8" i="34"/>
  <c r="GFN8" i="34"/>
  <c r="GFM8" i="34"/>
  <c r="GFL8" i="34"/>
  <c r="GFK8" i="34"/>
  <c r="GFJ8" i="34"/>
  <c r="GFI8" i="34"/>
  <c r="GFH8" i="34"/>
  <c r="GFG8" i="34"/>
  <c r="GFF8" i="34"/>
  <c r="GFE8" i="34"/>
  <c r="GFD8" i="34"/>
  <c r="GFC8" i="34"/>
  <c r="GFB8" i="34"/>
  <c r="GFA8" i="34"/>
  <c r="GEZ8" i="34"/>
  <c r="GEY8" i="34"/>
  <c r="GEX8" i="34"/>
  <c r="GEW8" i="34"/>
  <c r="GEV8" i="34"/>
  <c r="GEU8" i="34"/>
  <c r="GET8" i="34"/>
  <c r="GES8" i="34"/>
  <c r="GER8" i="34"/>
  <c r="GEQ8" i="34"/>
  <c r="GEP8" i="34"/>
  <c r="GEO8" i="34"/>
  <c r="GEN8" i="34"/>
  <c r="GEM8" i="34"/>
  <c r="GEL8" i="34"/>
  <c r="GEK8" i="34"/>
  <c r="GEJ8" i="34"/>
  <c r="GEI8" i="34"/>
  <c r="GEH8" i="34"/>
  <c r="GEG8" i="34"/>
  <c r="GEF8" i="34"/>
  <c r="GEE8" i="34"/>
  <c r="GED8" i="34"/>
  <c r="GEC8" i="34"/>
  <c r="GEB8" i="34"/>
  <c r="GEA8" i="34"/>
  <c r="GDZ8" i="34"/>
  <c r="GDY8" i="34"/>
  <c r="GDX8" i="34"/>
  <c r="GDW8" i="34"/>
  <c r="GDV8" i="34"/>
  <c r="GDU8" i="34"/>
  <c r="GDT8" i="34"/>
  <c r="GDS8" i="34"/>
  <c r="GDR8" i="34"/>
  <c r="GDQ8" i="34"/>
  <c r="GDP8" i="34"/>
  <c r="GDO8" i="34"/>
  <c r="GDN8" i="34"/>
  <c r="GDM8" i="34"/>
  <c r="GDL8" i="34"/>
  <c r="GDK8" i="34"/>
  <c r="GDJ8" i="34"/>
  <c r="GDI8" i="34"/>
  <c r="GDH8" i="34"/>
  <c r="GDG8" i="34"/>
  <c r="GDF8" i="34"/>
  <c r="GDE8" i="34"/>
  <c r="GDD8" i="34"/>
  <c r="GDC8" i="34"/>
  <c r="GDB8" i="34"/>
  <c r="GDA8" i="34"/>
  <c r="GCZ8" i="34"/>
  <c r="GCY8" i="34"/>
  <c r="GCX8" i="34"/>
  <c r="GCW8" i="34"/>
  <c r="GCV8" i="34"/>
  <c r="GCU8" i="34"/>
  <c r="GCT8" i="34"/>
  <c r="GCS8" i="34"/>
  <c r="GCR8" i="34"/>
  <c r="GCQ8" i="34"/>
  <c r="GCP8" i="34"/>
  <c r="GCO8" i="34"/>
  <c r="GCN8" i="34"/>
  <c r="GCM8" i="34"/>
  <c r="GCL8" i="34"/>
  <c r="GCK8" i="34"/>
  <c r="GCJ8" i="34"/>
  <c r="GCI8" i="34"/>
  <c r="GCH8" i="34"/>
  <c r="GCG8" i="34"/>
  <c r="GCF8" i="34"/>
  <c r="GCE8" i="34"/>
  <c r="GCD8" i="34"/>
  <c r="GCC8" i="34"/>
  <c r="GCB8" i="34"/>
  <c r="GCA8" i="34"/>
  <c r="GBZ8" i="34"/>
  <c r="GBY8" i="34"/>
  <c r="GBX8" i="34"/>
  <c r="GBW8" i="34"/>
  <c r="GBV8" i="34"/>
  <c r="GBU8" i="34"/>
  <c r="GBT8" i="34"/>
  <c r="GBS8" i="34"/>
  <c r="GBR8" i="34"/>
  <c r="GBQ8" i="34"/>
  <c r="GBP8" i="34"/>
  <c r="GBO8" i="34"/>
  <c r="GBN8" i="34"/>
  <c r="GBM8" i="34"/>
  <c r="GBL8" i="34"/>
  <c r="GBK8" i="34"/>
  <c r="GBJ8" i="34"/>
  <c r="GBI8" i="34"/>
  <c r="GBH8" i="34"/>
  <c r="GBG8" i="34"/>
  <c r="GBF8" i="34"/>
  <c r="GBE8" i="34"/>
  <c r="GBD8" i="34"/>
  <c r="GBC8" i="34"/>
  <c r="GBB8" i="34"/>
  <c r="GBA8" i="34"/>
  <c r="GAZ8" i="34"/>
  <c r="GAY8" i="34"/>
  <c r="GAX8" i="34"/>
  <c r="GAW8" i="34"/>
  <c r="GAV8" i="34"/>
  <c r="GAU8" i="34"/>
  <c r="GAT8" i="34"/>
  <c r="GAS8" i="34"/>
  <c r="GAR8" i="34"/>
  <c r="GAQ8" i="34"/>
  <c r="GAP8" i="34"/>
  <c r="GAO8" i="34"/>
  <c r="GAN8" i="34"/>
  <c r="GAM8" i="34"/>
  <c r="GAL8" i="34"/>
  <c r="GAK8" i="34"/>
  <c r="GAJ8" i="34"/>
  <c r="GAI8" i="34"/>
  <c r="GAH8" i="34"/>
  <c r="GAG8" i="34"/>
  <c r="GAF8" i="34"/>
  <c r="GAE8" i="34"/>
  <c r="GAD8" i="34"/>
  <c r="GAC8" i="34"/>
  <c r="GAB8" i="34"/>
  <c r="GAA8" i="34"/>
  <c r="FZZ8" i="34"/>
  <c r="FZY8" i="34"/>
  <c r="FZX8" i="34"/>
  <c r="FZW8" i="34"/>
  <c r="FZV8" i="34"/>
  <c r="FZU8" i="34"/>
  <c r="FZT8" i="34"/>
  <c r="FZS8" i="34"/>
  <c r="FZR8" i="34"/>
  <c r="FZQ8" i="34"/>
  <c r="FZP8" i="34"/>
  <c r="FZO8" i="34"/>
  <c r="FZN8" i="34"/>
  <c r="FZM8" i="34"/>
  <c r="FZL8" i="34"/>
  <c r="FZK8" i="34"/>
  <c r="FZJ8" i="34"/>
  <c r="FZI8" i="34"/>
  <c r="FZH8" i="34"/>
  <c r="FZG8" i="34"/>
  <c r="FZF8" i="34"/>
  <c r="FZE8" i="34"/>
  <c r="FZD8" i="34"/>
  <c r="FZC8" i="34"/>
  <c r="FZB8" i="34"/>
  <c r="FZA8" i="34"/>
  <c r="FYZ8" i="34"/>
  <c r="FYY8" i="34"/>
  <c r="FYX8" i="34"/>
  <c r="FYW8" i="34"/>
  <c r="FYV8" i="34"/>
  <c r="FYU8" i="34"/>
  <c r="FYT8" i="34"/>
  <c r="FYS8" i="34"/>
  <c r="FYR8" i="34"/>
  <c r="FYQ8" i="34"/>
  <c r="FYP8" i="34"/>
  <c r="FYO8" i="34"/>
  <c r="FYN8" i="34"/>
  <c r="FYM8" i="34"/>
  <c r="FYL8" i="34"/>
  <c r="FYK8" i="34"/>
  <c r="FYJ8" i="34"/>
  <c r="FYI8" i="34"/>
  <c r="FYH8" i="34"/>
  <c r="FYG8" i="34"/>
  <c r="FYF8" i="34"/>
  <c r="FYE8" i="34"/>
  <c r="FYD8" i="34"/>
  <c r="FYC8" i="34"/>
  <c r="FYB8" i="34"/>
  <c r="FYA8" i="34"/>
  <c r="FXZ8" i="34"/>
  <c r="FXY8" i="34"/>
  <c r="FXX8" i="34"/>
  <c r="FXW8" i="34"/>
  <c r="FXV8" i="34"/>
  <c r="FXU8" i="34"/>
  <c r="FXT8" i="34"/>
  <c r="FXS8" i="34"/>
  <c r="FXR8" i="34"/>
  <c r="FXQ8" i="34"/>
  <c r="FXP8" i="34"/>
  <c r="FXO8" i="34"/>
  <c r="FXN8" i="34"/>
  <c r="FXM8" i="34"/>
  <c r="FXL8" i="34"/>
  <c r="FXK8" i="34"/>
  <c r="FXJ8" i="34"/>
  <c r="FXI8" i="34"/>
  <c r="FXH8" i="34"/>
  <c r="FXG8" i="34"/>
  <c r="FXF8" i="34"/>
  <c r="FXE8" i="34"/>
  <c r="FXD8" i="34"/>
  <c r="FXC8" i="34"/>
  <c r="FXB8" i="34"/>
  <c r="FXA8" i="34"/>
  <c r="FWZ8" i="34"/>
  <c r="FWY8" i="34"/>
  <c r="FWX8" i="34"/>
  <c r="FWW8" i="34"/>
  <c r="FWV8" i="34"/>
  <c r="FWU8" i="34"/>
  <c r="FWT8" i="34"/>
  <c r="FWS8" i="34"/>
  <c r="FWR8" i="34"/>
  <c r="FWQ8" i="34"/>
  <c r="FWP8" i="34"/>
  <c r="FWO8" i="34"/>
  <c r="FWN8" i="34"/>
  <c r="FWM8" i="34"/>
  <c r="FWL8" i="34"/>
  <c r="FWK8" i="34"/>
  <c r="FWJ8" i="34"/>
  <c r="FWI8" i="34"/>
  <c r="FWH8" i="34"/>
  <c r="FWG8" i="34"/>
  <c r="FWF8" i="34"/>
  <c r="FWE8" i="34"/>
  <c r="FWD8" i="34"/>
  <c r="FWC8" i="34"/>
  <c r="FWB8" i="34"/>
  <c r="FWA8" i="34"/>
  <c r="FVZ8" i="34"/>
  <c r="FVY8" i="34"/>
  <c r="FVX8" i="34"/>
  <c r="FVW8" i="34"/>
  <c r="FVV8" i="34"/>
  <c r="FVU8" i="34"/>
  <c r="FVT8" i="34"/>
  <c r="FVS8" i="34"/>
  <c r="FVR8" i="34"/>
  <c r="FVQ8" i="34"/>
  <c r="FVP8" i="34"/>
  <c r="FVO8" i="34"/>
  <c r="FVN8" i="34"/>
  <c r="FVM8" i="34"/>
  <c r="FVL8" i="34"/>
  <c r="FVK8" i="34"/>
  <c r="FVJ8" i="34"/>
  <c r="FVI8" i="34"/>
  <c r="FVH8" i="34"/>
  <c r="FVG8" i="34"/>
  <c r="FVF8" i="34"/>
  <c r="FVE8" i="34"/>
  <c r="FVD8" i="34"/>
  <c r="FVC8" i="34"/>
  <c r="FVB8" i="34"/>
  <c r="FVA8" i="34"/>
  <c r="FUZ8" i="34"/>
  <c r="FUY8" i="34"/>
  <c r="FUX8" i="34"/>
  <c r="FUW8" i="34"/>
  <c r="FUV8" i="34"/>
  <c r="FUU8" i="34"/>
  <c r="FUT8" i="34"/>
  <c r="FUS8" i="34"/>
  <c r="FUR8" i="34"/>
  <c r="FUQ8" i="34"/>
  <c r="FUP8" i="34"/>
  <c r="FUO8" i="34"/>
  <c r="FUN8" i="34"/>
  <c r="FUM8" i="34"/>
  <c r="FUL8" i="34"/>
  <c r="FUK8" i="34"/>
  <c r="FUJ8" i="34"/>
  <c r="FUI8" i="34"/>
  <c r="FUH8" i="34"/>
  <c r="FUG8" i="34"/>
  <c r="FUF8" i="34"/>
  <c r="FUE8" i="34"/>
  <c r="FUD8" i="34"/>
  <c r="FUC8" i="34"/>
  <c r="FUB8" i="34"/>
  <c r="FUA8" i="34"/>
  <c r="FTZ8" i="34"/>
  <c r="FTY8" i="34"/>
  <c r="FTX8" i="34"/>
  <c r="FTW8" i="34"/>
  <c r="FTV8" i="34"/>
  <c r="FTU8" i="34"/>
  <c r="FTT8" i="34"/>
  <c r="FTS8" i="34"/>
  <c r="FTR8" i="34"/>
  <c r="FTQ8" i="34"/>
  <c r="FTP8" i="34"/>
  <c r="FTO8" i="34"/>
  <c r="FTN8" i="34"/>
  <c r="FTM8" i="34"/>
  <c r="FTL8" i="34"/>
  <c r="FTK8" i="34"/>
  <c r="FTJ8" i="34"/>
  <c r="FTI8" i="34"/>
  <c r="FTH8" i="34"/>
  <c r="FTG8" i="34"/>
  <c r="FTF8" i="34"/>
  <c r="FTE8" i="34"/>
  <c r="FTD8" i="34"/>
  <c r="FTC8" i="34"/>
  <c r="FTB8" i="34"/>
  <c r="FTA8" i="34"/>
  <c r="FSZ8" i="34"/>
  <c r="FSY8" i="34"/>
  <c r="FSX8" i="34"/>
  <c r="FSW8" i="34"/>
  <c r="FSV8" i="34"/>
  <c r="FSU8" i="34"/>
  <c r="FST8" i="34"/>
  <c r="FSS8" i="34"/>
  <c r="FSR8" i="34"/>
  <c r="FSQ8" i="34"/>
  <c r="FSP8" i="34"/>
  <c r="FSO8" i="34"/>
  <c r="FSN8" i="34"/>
  <c r="FSM8" i="34"/>
  <c r="FSL8" i="34"/>
  <c r="FSK8" i="34"/>
  <c r="FSJ8" i="34"/>
  <c r="FSI8" i="34"/>
  <c r="FSH8" i="34"/>
  <c r="FSG8" i="34"/>
  <c r="FSF8" i="34"/>
  <c r="FSE8" i="34"/>
  <c r="FSD8" i="34"/>
  <c r="FSC8" i="34"/>
  <c r="FSB8" i="34"/>
  <c r="FSA8" i="34"/>
  <c r="FRZ8" i="34"/>
  <c r="FRY8" i="34"/>
  <c r="FRX8" i="34"/>
  <c r="FRW8" i="34"/>
  <c r="FRV8" i="34"/>
  <c r="FRU8" i="34"/>
  <c r="FRT8" i="34"/>
  <c r="FRS8" i="34"/>
  <c r="FRR8" i="34"/>
  <c r="FRQ8" i="34"/>
  <c r="FRP8" i="34"/>
  <c r="FRO8" i="34"/>
  <c r="FRN8" i="34"/>
  <c r="FRM8" i="34"/>
  <c r="FRL8" i="34"/>
  <c r="FRK8" i="34"/>
  <c r="FRJ8" i="34"/>
  <c r="FRI8" i="34"/>
  <c r="FRH8" i="34"/>
  <c r="FRG8" i="34"/>
  <c r="FRF8" i="34"/>
  <c r="FRE8" i="34"/>
  <c r="FRD8" i="34"/>
  <c r="FRC8" i="34"/>
  <c r="FRB8" i="34"/>
  <c r="FRA8" i="34"/>
  <c r="FQZ8" i="34"/>
  <c r="FQY8" i="34"/>
  <c r="FQX8" i="34"/>
  <c r="FQW8" i="34"/>
  <c r="FQV8" i="34"/>
  <c r="FQU8" i="34"/>
  <c r="FQT8" i="34"/>
  <c r="FQS8" i="34"/>
  <c r="FQR8" i="34"/>
  <c r="FQQ8" i="34"/>
  <c r="FQP8" i="34"/>
  <c r="FQO8" i="34"/>
  <c r="FQN8" i="34"/>
  <c r="FQM8" i="34"/>
  <c r="FQL8" i="34"/>
  <c r="FQK8" i="34"/>
  <c r="FQJ8" i="34"/>
  <c r="FQI8" i="34"/>
  <c r="FQH8" i="34"/>
  <c r="FQG8" i="34"/>
  <c r="FQF8" i="34"/>
  <c r="FQE8" i="34"/>
  <c r="FQD8" i="34"/>
  <c r="FQC8" i="34"/>
  <c r="FQB8" i="34"/>
  <c r="FQA8" i="34"/>
  <c r="FPZ8" i="34"/>
  <c r="FPY8" i="34"/>
  <c r="FPX8" i="34"/>
  <c r="FPW8" i="34"/>
  <c r="FPV8" i="34"/>
  <c r="FPU8" i="34"/>
  <c r="FPT8" i="34"/>
  <c r="FPS8" i="34"/>
  <c r="FPR8" i="34"/>
  <c r="FPQ8" i="34"/>
  <c r="FPP8" i="34"/>
  <c r="FPO8" i="34"/>
  <c r="FPN8" i="34"/>
  <c r="FPM8" i="34"/>
  <c r="FPL8" i="34"/>
  <c r="FPK8" i="34"/>
  <c r="FPJ8" i="34"/>
  <c r="FPI8" i="34"/>
  <c r="FPH8" i="34"/>
  <c r="FPG8" i="34"/>
  <c r="FPF8" i="34"/>
  <c r="FPE8" i="34"/>
  <c r="FPD8" i="34"/>
  <c r="FPC8" i="34"/>
  <c r="FPB8" i="34"/>
  <c r="FPA8" i="34"/>
  <c r="FOZ8" i="34"/>
  <c r="FOY8" i="34"/>
  <c r="FOX8" i="34"/>
  <c r="FOW8" i="34"/>
  <c r="FOV8" i="34"/>
  <c r="FOU8" i="34"/>
  <c r="FOT8" i="34"/>
  <c r="FOS8" i="34"/>
  <c r="FOR8" i="34"/>
  <c r="FOQ8" i="34"/>
  <c r="FOP8" i="34"/>
  <c r="FOO8" i="34"/>
  <c r="FON8" i="34"/>
  <c r="FOM8" i="34"/>
  <c r="FOL8" i="34"/>
  <c r="FOK8" i="34"/>
  <c r="FOJ8" i="34"/>
  <c r="FOI8" i="34"/>
  <c r="FOH8" i="34"/>
  <c r="FOG8" i="34"/>
  <c r="FOF8" i="34"/>
  <c r="FOE8" i="34"/>
  <c r="FOD8" i="34"/>
  <c r="FOC8" i="34"/>
  <c r="FOB8" i="34"/>
  <c r="FOA8" i="34"/>
  <c r="FNZ8" i="34"/>
  <c r="FNY8" i="34"/>
  <c r="FNX8" i="34"/>
  <c r="FNW8" i="34"/>
  <c r="FNV8" i="34"/>
  <c r="FNU8" i="34"/>
  <c r="FNT8" i="34"/>
  <c r="FNS8" i="34"/>
  <c r="FNR8" i="34"/>
  <c r="FNQ8" i="34"/>
  <c r="FNP8" i="34"/>
  <c r="FNO8" i="34"/>
  <c r="FNN8" i="34"/>
  <c r="FNM8" i="34"/>
  <c r="FNL8" i="34"/>
  <c r="FNK8" i="34"/>
  <c r="FNJ8" i="34"/>
  <c r="FNI8" i="34"/>
  <c r="FNH8" i="34"/>
  <c r="FNG8" i="34"/>
  <c r="FNF8" i="34"/>
  <c r="FNE8" i="34"/>
  <c r="FND8" i="34"/>
  <c r="FNC8" i="34"/>
  <c r="FNB8" i="34"/>
  <c r="FNA8" i="34"/>
  <c r="FMZ8" i="34"/>
  <c r="FMY8" i="34"/>
  <c r="FMX8" i="34"/>
  <c r="FMW8" i="34"/>
  <c r="FMV8" i="34"/>
  <c r="FMU8" i="34"/>
  <c r="FMT8" i="34"/>
  <c r="FMS8" i="34"/>
  <c r="FMR8" i="34"/>
  <c r="FMQ8" i="34"/>
  <c r="FMP8" i="34"/>
  <c r="FMO8" i="34"/>
  <c r="FMN8" i="34"/>
  <c r="FMM8" i="34"/>
  <c r="FML8" i="34"/>
  <c r="FMK8" i="34"/>
  <c r="FMJ8" i="34"/>
  <c r="FMI8" i="34"/>
  <c r="FMH8" i="34"/>
  <c r="FMG8" i="34"/>
  <c r="FMF8" i="34"/>
  <c r="FME8" i="34"/>
  <c r="FMD8" i="34"/>
  <c r="FMC8" i="34"/>
  <c r="FMB8" i="34"/>
  <c r="FMA8" i="34"/>
  <c r="FLZ8" i="34"/>
  <c r="FLY8" i="34"/>
  <c r="FLX8" i="34"/>
  <c r="FLW8" i="34"/>
  <c r="FLV8" i="34"/>
  <c r="FLU8" i="34"/>
  <c r="FLT8" i="34"/>
  <c r="FLS8" i="34"/>
  <c r="FLR8" i="34"/>
  <c r="FLQ8" i="34"/>
  <c r="FLP8" i="34"/>
  <c r="FLO8" i="34"/>
  <c r="FLN8" i="34"/>
  <c r="FLM8" i="34"/>
  <c r="FLL8" i="34"/>
  <c r="FLK8" i="34"/>
  <c r="FLJ8" i="34"/>
  <c r="FLI8" i="34"/>
  <c r="FLH8" i="34"/>
  <c r="FLG8" i="34"/>
  <c r="FLF8" i="34"/>
  <c r="FLE8" i="34"/>
  <c r="FLD8" i="34"/>
  <c r="FLC8" i="34"/>
  <c r="FLB8" i="34"/>
  <c r="FLA8" i="34"/>
  <c r="FKZ8" i="34"/>
  <c r="FKY8" i="34"/>
  <c r="FKX8" i="34"/>
  <c r="FKW8" i="34"/>
  <c r="FKV8" i="34"/>
  <c r="FKU8" i="34"/>
  <c r="FKT8" i="34"/>
  <c r="FKS8" i="34"/>
  <c r="FKR8" i="34"/>
  <c r="FKQ8" i="34"/>
  <c r="FKP8" i="34"/>
  <c r="FKO8" i="34"/>
  <c r="FKN8" i="34"/>
  <c r="FKM8" i="34"/>
  <c r="FKL8" i="34"/>
  <c r="FKK8" i="34"/>
  <c r="FKJ8" i="34"/>
  <c r="FKI8" i="34"/>
  <c r="FKH8" i="34"/>
  <c r="FKG8" i="34"/>
  <c r="FKF8" i="34"/>
  <c r="FKE8" i="34"/>
  <c r="FKD8" i="34"/>
  <c r="FKC8" i="34"/>
  <c r="FKB8" i="34"/>
  <c r="FKA8" i="34"/>
  <c r="FJZ8" i="34"/>
  <c r="FJY8" i="34"/>
  <c r="FJX8" i="34"/>
  <c r="FJW8" i="34"/>
  <c r="FJV8" i="34"/>
  <c r="FJU8" i="34"/>
  <c r="FJT8" i="34"/>
  <c r="FJS8" i="34"/>
  <c r="FJR8" i="34"/>
  <c r="FJQ8" i="34"/>
  <c r="FJP8" i="34"/>
  <c r="FJO8" i="34"/>
  <c r="FJN8" i="34"/>
  <c r="FJM8" i="34"/>
  <c r="FJL8" i="34"/>
  <c r="FJK8" i="34"/>
  <c r="FJJ8" i="34"/>
  <c r="FJI8" i="34"/>
  <c r="FJH8" i="34"/>
  <c r="FJG8" i="34"/>
  <c r="FJF8" i="34"/>
  <c r="FJE8" i="34"/>
  <c r="FJD8" i="34"/>
  <c r="FJC8" i="34"/>
  <c r="FJB8" i="34"/>
  <c r="FJA8" i="34"/>
  <c r="FIZ8" i="34"/>
  <c r="FIY8" i="34"/>
  <c r="FIX8" i="34"/>
  <c r="FIW8" i="34"/>
  <c r="FIV8" i="34"/>
  <c r="FIU8" i="34"/>
  <c r="FIT8" i="34"/>
  <c r="FIS8" i="34"/>
  <c r="FIR8" i="34"/>
  <c r="FIQ8" i="34"/>
  <c r="FIP8" i="34"/>
  <c r="FIO8" i="34"/>
  <c r="FIN8" i="34"/>
  <c r="FIM8" i="34"/>
  <c r="FIL8" i="34"/>
  <c r="FIK8" i="34"/>
  <c r="FIJ8" i="34"/>
  <c r="FII8" i="34"/>
  <c r="FIH8" i="34"/>
  <c r="FIG8" i="34"/>
  <c r="FIF8" i="34"/>
  <c r="FIE8" i="34"/>
  <c r="FID8" i="34"/>
  <c r="FIC8" i="34"/>
  <c r="FIB8" i="34"/>
  <c r="FIA8" i="34"/>
  <c r="FHZ8" i="34"/>
  <c r="FHY8" i="34"/>
  <c r="FHX8" i="34"/>
  <c r="FHW8" i="34"/>
  <c r="FHV8" i="34"/>
  <c r="FHU8" i="34"/>
  <c r="FHT8" i="34"/>
  <c r="FHS8" i="34"/>
  <c r="FHR8" i="34"/>
  <c r="FHQ8" i="34"/>
  <c r="FHP8" i="34"/>
  <c r="FHO8" i="34"/>
  <c r="FHN8" i="34"/>
  <c r="FHM8" i="34"/>
  <c r="FHL8" i="34"/>
  <c r="FHK8" i="34"/>
  <c r="FHJ8" i="34"/>
  <c r="FHI8" i="34"/>
  <c r="FHH8" i="34"/>
  <c r="FHG8" i="34"/>
  <c r="FHF8" i="34"/>
  <c r="FHE8" i="34"/>
  <c r="FHD8" i="34"/>
  <c r="FHC8" i="34"/>
  <c r="FHB8" i="34"/>
  <c r="FHA8" i="34"/>
  <c r="FGZ8" i="34"/>
  <c r="FGY8" i="34"/>
  <c r="FGX8" i="34"/>
  <c r="FGW8" i="34"/>
  <c r="FGV8" i="34"/>
  <c r="FGU8" i="34"/>
  <c r="FGT8" i="34"/>
  <c r="FGS8" i="34"/>
  <c r="FGR8" i="34"/>
  <c r="FGQ8" i="34"/>
  <c r="FGP8" i="34"/>
  <c r="FGO8" i="34"/>
  <c r="FGN8" i="34"/>
  <c r="FGM8" i="34"/>
  <c r="FGL8" i="34"/>
  <c r="FGK8" i="34"/>
  <c r="FGJ8" i="34"/>
  <c r="FGI8" i="34"/>
  <c r="FGH8" i="34"/>
  <c r="FGG8" i="34"/>
  <c r="FGF8" i="34"/>
  <c r="FGE8" i="34"/>
  <c r="FGD8" i="34"/>
  <c r="FGC8" i="34"/>
  <c r="FGB8" i="34"/>
  <c r="FGA8" i="34"/>
  <c r="FFZ8" i="34"/>
  <c r="FFY8" i="34"/>
  <c r="FFX8" i="34"/>
  <c r="FFW8" i="34"/>
  <c r="FFV8" i="34"/>
  <c r="FFU8" i="34"/>
  <c r="FFT8" i="34"/>
  <c r="FFS8" i="34"/>
  <c r="FFR8" i="34"/>
  <c r="FFQ8" i="34"/>
  <c r="FFP8" i="34"/>
  <c r="FFO8" i="34"/>
  <c r="FFN8" i="34"/>
  <c r="FFM8" i="34"/>
  <c r="FFL8" i="34"/>
  <c r="FFK8" i="34"/>
  <c r="FFJ8" i="34"/>
  <c r="FFI8" i="34"/>
  <c r="FFH8" i="34"/>
  <c r="FFG8" i="34"/>
  <c r="FFF8" i="34"/>
  <c r="FFE8" i="34"/>
  <c r="FFD8" i="34"/>
  <c r="FFC8" i="34"/>
  <c r="FFB8" i="34"/>
  <c r="FFA8" i="34"/>
  <c r="FEZ8" i="34"/>
  <c r="FEY8" i="34"/>
  <c r="FEX8" i="34"/>
  <c r="FEW8" i="34"/>
  <c r="FEV8" i="34"/>
  <c r="FEU8" i="34"/>
  <c r="FET8" i="34"/>
  <c r="FES8" i="34"/>
  <c r="FER8" i="34"/>
  <c r="FEQ8" i="34"/>
  <c r="FEP8" i="34"/>
  <c r="FEO8" i="34"/>
  <c r="FEN8" i="34"/>
  <c r="FEM8" i="34"/>
  <c r="FEL8" i="34"/>
  <c r="FEK8" i="34"/>
  <c r="FEJ8" i="34"/>
  <c r="FEI8" i="34"/>
  <c r="FEH8" i="34"/>
  <c r="FEG8" i="34"/>
  <c r="FEF8" i="34"/>
  <c r="FEE8" i="34"/>
  <c r="FED8" i="34"/>
  <c r="FEC8" i="34"/>
  <c r="FEB8" i="34"/>
  <c r="FEA8" i="34"/>
  <c r="FDZ8" i="34"/>
  <c r="FDY8" i="34"/>
  <c r="FDX8" i="34"/>
  <c r="FDW8" i="34"/>
  <c r="FDV8" i="34"/>
  <c r="FDU8" i="34"/>
  <c r="FDT8" i="34"/>
  <c r="FDS8" i="34"/>
  <c r="FDR8" i="34"/>
  <c r="FDQ8" i="34"/>
  <c r="FDP8" i="34"/>
  <c r="FDO8" i="34"/>
  <c r="FDN8" i="34"/>
  <c r="FDM8" i="34"/>
  <c r="FDL8" i="34"/>
  <c r="FDK8" i="34"/>
  <c r="FDJ8" i="34"/>
  <c r="FDI8" i="34"/>
  <c r="FDH8" i="34"/>
  <c r="FDG8" i="34"/>
  <c r="FDF8" i="34"/>
  <c r="FDE8" i="34"/>
  <c r="FDD8" i="34"/>
  <c r="FDC8" i="34"/>
  <c r="FDB8" i="34"/>
  <c r="FDA8" i="34"/>
  <c r="FCZ8" i="34"/>
  <c r="FCY8" i="34"/>
  <c r="FCX8" i="34"/>
  <c r="FCW8" i="34"/>
  <c r="FCV8" i="34"/>
  <c r="FCU8" i="34"/>
  <c r="FCT8" i="34"/>
  <c r="FCS8" i="34"/>
  <c r="FCR8" i="34"/>
  <c r="FCQ8" i="34"/>
  <c r="FCP8" i="34"/>
  <c r="FCO8" i="34"/>
  <c r="FCN8" i="34"/>
  <c r="FCM8" i="34"/>
  <c r="FCL8" i="34"/>
  <c r="FCK8" i="34"/>
  <c r="FCJ8" i="34"/>
  <c r="FCI8" i="34"/>
  <c r="FCH8" i="34"/>
  <c r="FCG8" i="34"/>
  <c r="FCF8" i="34"/>
  <c r="FCE8" i="34"/>
  <c r="FCD8" i="34"/>
  <c r="FCC8" i="34"/>
  <c r="FCB8" i="34"/>
  <c r="FCA8" i="34"/>
  <c r="FBZ8" i="34"/>
  <c r="FBY8" i="34"/>
  <c r="FBX8" i="34"/>
  <c r="FBW8" i="34"/>
  <c r="FBV8" i="34"/>
  <c r="FBU8" i="34"/>
  <c r="FBT8" i="34"/>
  <c r="FBS8" i="34"/>
  <c r="FBR8" i="34"/>
  <c r="FBQ8" i="34"/>
  <c r="FBP8" i="34"/>
  <c r="FBO8" i="34"/>
  <c r="FBN8" i="34"/>
  <c r="FBM8" i="34"/>
  <c r="FBL8" i="34"/>
  <c r="FBK8" i="34"/>
  <c r="FBJ8" i="34"/>
  <c r="FBI8" i="34"/>
  <c r="FBH8" i="34"/>
  <c r="FBG8" i="34"/>
  <c r="FBF8" i="34"/>
  <c r="FBE8" i="34"/>
  <c r="FBD8" i="34"/>
  <c r="FBC8" i="34"/>
  <c r="FBB8" i="34"/>
  <c r="FBA8" i="34"/>
  <c r="FAZ8" i="34"/>
  <c r="FAY8" i="34"/>
  <c r="FAX8" i="34"/>
  <c r="FAW8" i="34"/>
  <c r="FAV8" i="34"/>
  <c r="FAU8" i="34"/>
  <c r="FAT8" i="34"/>
  <c r="FAS8" i="34"/>
  <c r="FAR8" i="34"/>
  <c r="FAQ8" i="34"/>
  <c r="FAP8" i="34"/>
  <c r="FAO8" i="34"/>
  <c r="FAN8" i="34"/>
  <c r="FAM8" i="34"/>
  <c r="FAL8" i="34"/>
  <c r="FAK8" i="34"/>
  <c r="FAJ8" i="34"/>
  <c r="FAI8" i="34"/>
  <c r="FAH8" i="34"/>
  <c r="FAG8" i="34"/>
  <c r="FAF8" i="34"/>
  <c r="FAE8" i="34"/>
  <c r="FAD8" i="34"/>
  <c r="FAC8" i="34"/>
  <c r="FAB8" i="34"/>
  <c r="FAA8" i="34"/>
  <c r="EZZ8" i="34"/>
  <c r="EZY8" i="34"/>
  <c r="EZX8" i="34"/>
  <c r="EZW8" i="34"/>
  <c r="EZV8" i="34"/>
  <c r="EZU8" i="34"/>
  <c r="EZT8" i="34"/>
  <c r="EZS8" i="34"/>
  <c r="EZR8" i="34"/>
  <c r="EZQ8" i="34"/>
  <c r="EZP8" i="34"/>
  <c r="EZO8" i="34"/>
  <c r="EZN8" i="34"/>
  <c r="EZM8" i="34"/>
  <c r="EZL8" i="34"/>
  <c r="EZK8" i="34"/>
  <c r="EZJ8" i="34"/>
  <c r="EZI8" i="34"/>
  <c r="EZH8" i="34"/>
  <c r="EZG8" i="34"/>
  <c r="EZF8" i="34"/>
  <c r="EZE8" i="34"/>
  <c r="EZD8" i="34"/>
  <c r="EZC8" i="34"/>
  <c r="EZB8" i="34"/>
  <c r="EZA8" i="34"/>
  <c r="EYZ8" i="34"/>
  <c r="EYY8" i="34"/>
  <c r="EYX8" i="34"/>
  <c r="EYW8" i="34"/>
  <c r="EYV8" i="34"/>
  <c r="EYU8" i="34"/>
  <c r="EYT8" i="34"/>
  <c r="EYS8" i="34"/>
  <c r="EYR8" i="34"/>
  <c r="EYQ8" i="34"/>
  <c r="EYP8" i="34"/>
  <c r="EYO8" i="34"/>
  <c r="EYN8" i="34"/>
  <c r="EYM8" i="34"/>
  <c r="EYL8" i="34"/>
  <c r="EYK8" i="34"/>
  <c r="EYJ8" i="34"/>
  <c r="EYI8" i="34"/>
  <c r="EYH8" i="34"/>
  <c r="EYG8" i="34"/>
  <c r="EYF8" i="34"/>
  <c r="EYE8" i="34"/>
  <c r="EYD8" i="34"/>
  <c r="EYC8" i="34"/>
  <c r="EYB8" i="34"/>
  <c r="EYA8" i="34"/>
  <c r="EXZ8" i="34"/>
  <c r="EXY8" i="34"/>
  <c r="EXX8" i="34"/>
  <c r="EXW8" i="34"/>
  <c r="EXV8" i="34"/>
  <c r="EXU8" i="34"/>
  <c r="EXT8" i="34"/>
  <c r="EXS8" i="34"/>
  <c r="EXR8" i="34"/>
  <c r="EXQ8" i="34"/>
  <c r="EXP8" i="34"/>
  <c r="EXO8" i="34"/>
  <c r="EXN8" i="34"/>
  <c r="EXM8" i="34"/>
  <c r="EXL8" i="34"/>
  <c r="EXK8" i="34"/>
  <c r="EXJ8" i="34"/>
  <c r="EXI8" i="34"/>
  <c r="EXH8" i="34"/>
  <c r="EXG8" i="34"/>
  <c r="EXF8" i="34"/>
  <c r="EXE8" i="34"/>
  <c r="EXD8" i="34"/>
  <c r="EXC8" i="34"/>
  <c r="EXB8" i="34"/>
  <c r="EXA8" i="34"/>
  <c r="EWZ8" i="34"/>
  <c r="EWY8" i="34"/>
  <c r="EWX8" i="34"/>
  <c r="EWW8" i="34"/>
  <c r="EWV8" i="34"/>
  <c r="EWU8" i="34"/>
  <c r="EWT8" i="34"/>
  <c r="EWS8" i="34"/>
  <c r="EWR8" i="34"/>
  <c r="EWQ8" i="34"/>
  <c r="EWP8" i="34"/>
  <c r="EWO8" i="34"/>
  <c r="EWN8" i="34"/>
  <c r="EWM8" i="34"/>
  <c r="EWL8" i="34"/>
  <c r="EWK8" i="34"/>
  <c r="EWJ8" i="34"/>
  <c r="EWI8" i="34"/>
  <c r="EWH8" i="34"/>
  <c r="EWG8" i="34"/>
  <c r="EWF8" i="34"/>
  <c r="EWE8" i="34"/>
  <c r="EWD8" i="34"/>
  <c r="EWC8" i="34"/>
  <c r="EWB8" i="34"/>
  <c r="EWA8" i="34"/>
  <c r="EVZ8" i="34"/>
  <c r="EVY8" i="34"/>
  <c r="EVX8" i="34"/>
  <c r="EVW8" i="34"/>
  <c r="EVV8" i="34"/>
  <c r="EVU8" i="34"/>
  <c r="EVT8" i="34"/>
  <c r="EVS8" i="34"/>
  <c r="EVR8" i="34"/>
  <c r="EVQ8" i="34"/>
  <c r="EVP8" i="34"/>
  <c r="EVO8" i="34"/>
  <c r="EVN8" i="34"/>
  <c r="EVM8" i="34"/>
  <c r="EVL8" i="34"/>
  <c r="EVK8" i="34"/>
  <c r="EVJ8" i="34"/>
  <c r="EVI8" i="34"/>
  <c r="EVH8" i="34"/>
  <c r="EVG8" i="34"/>
  <c r="EVF8" i="34"/>
  <c r="EVE8" i="34"/>
  <c r="EVD8" i="34"/>
  <c r="EVC8" i="34"/>
  <c r="EVB8" i="34"/>
  <c r="EVA8" i="34"/>
  <c r="EUZ8" i="34"/>
  <c r="EUY8" i="34"/>
  <c r="EUX8" i="34"/>
  <c r="EUW8" i="34"/>
  <c r="EUV8" i="34"/>
  <c r="EUU8" i="34"/>
  <c r="EUT8" i="34"/>
  <c r="EUS8" i="34"/>
  <c r="EUR8" i="34"/>
  <c r="EUQ8" i="34"/>
  <c r="EUP8" i="34"/>
  <c r="EUO8" i="34"/>
  <c r="EUN8" i="34"/>
  <c r="EUM8" i="34"/>
  <c r="EUL8" i="34"/>
  <c r="EUK8" i="34"/>
  <c r="EUJ8" i="34"/>
  <c r="EUI8" i="34"/>
  <c r="EUH8" i="34"/>
  <c r="EUG8" i="34"/>
  <c r="EUF8" i="34"/>
  <c r="EUE8" i="34"/>
  <c r="EUD8" i="34"/>
  <c r="EUC8" i="34"/>
  <c r="EUB8" i="34"/>
  <c r="EUA8" i="34"/>
  <c r="ETZ8" i="34"/>
  <c r="ETY8" i="34"/>
  <c r="ETX8" i="34"/>
  <c r="ETW8" i="34"/>
  <c r="ETV8" i="34"/>
  <c r="ETU8" i="34"/>
  <c r="ETT8" i="34"/>
  <c r="ETS8" i="34"/>
  <c r="ETR8" i="34"/>
  <c r="ETQ8" i="34"/>
  <c r="ETP8" i="34"/>
  <c r="ETO8" i="34"/>
  <c r="ETN8" i="34"/>
  <c r="ETM8" i="34"/>
  <c r="ETL8" i="34"/>
  <c r="ETK8" i="34"/>
  <c r="ETJ8" i="34"/>
  <c r="ETI8" i="34"/>
  <c r="ETH8" i="34"/>
  <c r="ETG8" i="34"/>
  <c r="ETF8" i="34"/>
  <c r="ETE8" i="34"/>
  <c r="ETD8" i="34"/>
  <c r="ETC8" i="34"/>
  <c r="ETB8" i="34"/>
  <c r="ETA8" i="34"/>
  <c r="ESZ8" i="34"/>
  <c r="ESY8" i="34"/>
  <c r="ESX8" i="34"/>
  <c r="ESW8" i="34"/>
  <c r="ESV8" i="34"/>
  <c r="ESU8" i="34"/>
  <c r="EST8" i="34"/>
  <c r="ESS8" i="34"/>
  <c r="ESR8" i="34"/>
  <c r="ESQ8" i="34"/>
  <c r="ESP8" i="34"/>
  <c r="ESO8" i="34"/>
  <c r="ESN8" i="34"/>
  <c r="ESM8" i="34"/>
  <c r="ESL8" i="34"/>
  <c r="ESK8" i="34"/>
  <c r="ESJ8" i="34"/>
  <c r="ESI8" i="34"/>
  <c r="ESH8" i="34"/>
  <c r="ESG8" i="34"/>
  <c r="ESF8" i="34"/>
  <c r="ESE8" i="34"/>
  <c r="ESD8" i="34"/>
  <c r="ESC8" i="34"/>
  <c r="ESB8" i="34"/>
  <c r="ESA8" i="34"/>
  <c r="ERZ8" i="34"/>
  <c r="ERY8" i="34"/>
  <c r="ERX8" i="34"/>
  <c r="ERW8" i="34"/>
  <c r="ERV8" i="34"/>
  <c r="ERU8" i="34"/>
  <c r="ERT8" i="34"/>
  <c r="ERS8" i="34"/>
  <c r="ERR8" i="34"/>
  <c r="ERQ8" i="34"/>
  <c r="ERP8" i="34"/>
  <c r="ERO8" i="34"/>
  <c r="ERN8" i="34"/>
  <c r="ERM8" i="34"/>
  <c r="ERL8" i="34"/>
  <c r="ERK8" i="34"/>
  <c r="ERJ8" i="34"/>
  <c r="ERI8" i="34"/>
  <c r="ERH8" i="34"/>
  <c r="ERG8" i="34"/>
  <c r="ERF8" i="34"/>
  <c r="ERE8" i="34"/>
  <c r="ERD8" i="34"/>
  <c r="ERC8" i="34"/>
  <c r="ERB8" i="34"/>
  <c r="ERA8" i="34"/>
  <c r="EQZ8" i="34"/>
  <c r="EQY8" i="34"/>
  <c r="EQX8" i="34"/>
  <c r="EQW8" i="34"/>
  <c r="EQV8" i="34"/>
  <c r="EQU8" i="34"/>
  <c r="EQT8" i="34"/>
  <c r="EQS8" i="34"/>
  <c r="EQR8" i="34"/>
  <c r="EQQ8" i="34"/>
  <c r="EQP8" i="34"/>
  <c r="EQO8" i="34"/>
  <c r="EQN8" i="34"/>
  <c r="EQM8" i="34"/>
  <c r="EQL8" i="34"/>
  <c r="EQK8" i="34"/>
  <c r="EQJ8" i="34"/>
  <c r="EQI8" i="34"/>
  <c r="EQH8" i="34"/>
  <c r="EQG8" i="34"/>
  <c r="EQF8" i="34"/>
  <c r="EQE8" i="34"/>
  <c r="EQD8" i="34"/>
  <c r="EQC8" i="34"/>
  <c r="EQB8" i="34"/>
  <c r="EQA8" i="34"/>
  <c r="EPZ8" i="34"/>
  <c r="EPY8" i="34"/>
  <c r="EPX8" i="34"/>
  <c r="EPW8" i="34"/>
  <c r="EPV8" i="34"/>
  <c r="EPU8" i="34"/>
  <c r="EPT8" i="34"/>
  <c r="EPS8" i="34"/>
  <c r="EPR8" i="34"/>
  <c r="EPQ8" i="34"/>
  <c r="EPP8" i="34"/>
  <c r="EPO8" i="34"/>
  <c r="EPN8" i="34"/>
  <c r="EPM8" i="34"/>
  <c r="EPL8" i="34"/>
  <c r="EPK8" i="34"/>
  <c r="EPJ8" i="34"/>
  <c r="EPI8" i="34"/>
  <c r="EPH8" i="34"/>
  <c r="EPG8" i="34"/>
  <c r="EPF8" i="34"/>
  <c r="EPE8" i="34"/>
  <c r="EPD8" i="34"/>
  <c r="EPC8" i="34"/>
  <c r="EPB8" i="34"/>
  <c r="EPA8" i="34"/>
  <c r="EOZ8" i="34"/>
  <c r="EOY8" i="34"/>
  <c r="EOX8" i="34"/>
  <c r="EOW8" i="34"/>
  <c r="EOV8" i="34"/>
  <c r="EOU8" i="34"/>
  <c r="EOT8" i="34"/>
  <c r="EOS8" i="34"/>
  <c r="EOR8" i="34"/>
  <c r="EOQ8" i="34"/>
  <c r="EOP8" i="34"/>
  <c r="EOO8" i="34"/>
  <c r="EON8" i="34"/>
  <c r="EOM8" i="34"/>
  <c r="EOL8" i="34"/>
  <c r="EOK8" i="34"/>
  <c r="EOJ8" i="34"/>
  <c r="EOI8" i="34"/>
  <c r="EOH8" i="34"/>
  <c r="EOG8" i="34"/>
  <c r="EOF8" i="34"/>
  <c r="EOE8" i="34"/>
  <c r="EOD8" i="34"/>
  <c r="EOC8" i="34"/>
  <c r="EOB8" i="34"/>
  <c r="EOA8" i="34"/>
  <c r="ENZ8" i="34"/>
  <c r="ENY8" i="34"/>
  <c r="ENX8" i="34"/>
  <c r="ENW8" i="34"/>
  <c r="ENV8" i="34"/>
  <c r="ENU8" i="34"/>
  <c r="ENT8" i="34"/>
  <c r="ENS8" i="34"/>
  <c r="ENR8" i="34"/>
  <c r="ENQ8" i="34"/>
  <c r="ENP8" i="34"/>
  <c r="ENO8" i="34"/>
  <c r="ENN8" i="34"/>
  <c r="ENM8" i="34"/>
  <c r="ENL8" i="34"/>
  <c r="ENK8" i="34"/>
  <c r="ENJ8" i="34"/>
  <c r="ENI8" i="34"/>
  <c r="ENH8" i="34"/>
  <c r="ENG8" i="34"/>
  <c r="ENF8" i="34"/>
  <c r="ENE8" i="34"/>
  <c r="END8" i="34"/>
  <c r="ENC8" i="34"/>
  <c r="ENB8" i="34"/>
  <c r="ENA8" i="34"/>
  <c r="EMZ8" i="34"/>
  <c r="EMY8" i="34"/>
  <c r="EMX8" i="34"/>
  <c r="EMW8" i="34"/>
  <c r="EMV8" i="34"/>
  <c r="EMU8" i="34"/>
  <c r="EMT8" i="34"/>
  <c r="EMS8" i="34"/>
  <c r="EMR8" i="34"/>
  <c r="EMQ8" i="34"/>
  <c r="EMP8" i="34"/>
  <c r="EMO8" i="34"/>
  <c r="EMN8" i="34"/>
  <c r="EMM8" i="34"/>
  <c r="EML8" i="34"/>
  <c r="EMK8" i="34"/>
  <c r="EMJ8" i="34"/>
  <c r="EMI8" i="34"/>
  <c r="EMH8" i="34"/>
  <c r="EMG8" i="34"/>
  <c r="EMF8" i="34"/>
  <c r="EME8" i="34"/>
  <c r="EMD8" i="34"/>
  <c r="EMC8" i="34"/>
  <c r="EMB8" i="34"/>
  <c r="EMA8" i="34"/>
  <c r="ELZ8" i="34"/>
  <c r="ELY8" i="34"/>
  <c r="ELX8" i="34"/>
  <c r="ELW8" i="34"/>
  <c r="ELV8" i="34"/>
  <c r="ELU8" i="34"/>
  <c r="ELT8" i="34"/>
  <c r="ELS8" i="34"/>
  <c r="ELR8" i="34"/>
  <c r="ELQ8" i="34"/>
  <c r="ELP8" i="34"/>
  <c r="ELO8" i="34"/>
  <c r="ELN8" i="34"/>
  <c r="ELM8" i="34"/>
  <c r="ELL8" i="34"/>
  <c r="ELK8" i="34"/>
  <c r="ELJ8" i="34"/>
  <c r="ELI8" i="34"/>
  <c r="ELH8" i="34"/>
  <c r="ELG8" i="34"/>
  <c r="ELF8" i="34"/>
  <c r="ELE8" i="34"/>
  <c r="ELD8" i="34"/>
  <c r="ELC8" i="34"/>
  <c r="ELB8" i="34"/>
  <c r="ELA8" i="34"/>
  <c r="EKZ8" i="34"/>
  <c r="EKY8" i="34"/>
  <c r="EKX8" i="34"/>
  <c r="EKW8" i="34"/>
  <c r="EKV8" i="34"/>
  <c r="EKU8" i="34"/>
  <c r="EKT8" i="34"/>
  <c r="EKS8" i="34"/>
  <c r="EKR8" i="34"/>
  <c r="EKQ8" i="34"/>
  <c r="EKP8" i="34"/>
  <c r="EKO8" i="34"/>
  <c r="EKN8" i="34"/>
  <c r="EKM8" i="34"/>
  <c r="EKL8" i="34"/>
  <c r="EKK8" i="34"/>
  <c r="EKJ8" i="34"/>
  <c r="EKI8" i="34"/>
  <c r="EKH8" i="34"/>
  <c r="EKG8" i="34"/>
  <c r="EKF8" i="34"/>
  <c r="EKE8" i="34"/>
  <c r="EKD8" i="34"/>
  <c r="EKC8" i="34"/>
  <c r="EKB8" i="34"/>
  <c r="EKA8" i="34"/>
  <c r="EJZ8" i="34"/>
  <c r="EJY8" i="34"/>
  <c r="EJX8" i="34"/>
  <c r="EJW8" i="34"/>
  <c r="EJV8" i="34"/>
  <c r="EJU8" i="34"/>
  <c r="EJT8" i="34"/>
  <c r="EJS8" i="34"/>
  <c r="EJR8" i="34"/>
  <c r="EJQ8" i="34"/>
  <c r="EJP8" i="34"/>
  <c r="EJO8" i="34"/>
  <c r="EJN8" i="34"/>
  <c r="EJM8" i="34"/>
  <c r="EJL8" i="34"/>
  <c r="EJK8" i="34"/>
  <c r="EJJ8" i="34"/>
  <c r="EJI8" i="34"/>
  <c r="EJH8" i="34"/>
  <c r="EJG8" i="34"/>
  <c r="EJF8" i="34"/>
  <c r="EJE8" i="34"/>
  <c r="EJD8" i="34"/>
  <c r="EJC8" i="34"/>
  <c r="EJB8" i="34"/>
  <c r="EJA8" i="34"/>
  <c r="EIZ8" i="34"/>
  <c r="EIY8" i="34"/>
  <c r="EIX8" i="34"/>
  <c r="EIW8" i="34"/>
  <c r="EIV8" i="34"/>
  <c r="EIU8" i="34"/>
  <c r="EIT8" i="34"/>
  <c r="EIS8" i="34"/>
  <c r="EIR8" i="34"/>
  <c r="EIQ8" i="34"/>
  <c r="EIP8" i="34"/>
  <c r="EIO8" i="34"/>
  <c r="EIN8" i="34"/>
  <c r="EIM8" i="34"/>
  <c r="EIL8" i="34"/>
  <c r="EIK8" i="34"/>
  <c r="EIJ8" i="34"/>
  <c r="EII8" i="34"/>
  <c r="EIH8" i="34"/>
  <c r="EIG8" i="34"/>
  <c r="EIF8" i="34"/>
  <c r="EIE8" i="34"/>
  <c r="EID8" i="34"/>
  <c r="EIC8" i="34"/>
  <c r="EIB8" i="34"/>
  <c r="EIA8" i="34"/>
  <c r="EHZ8" i="34"/>
  <c r="EHY8" i="34"/>
  <c r="EHX8" i="34"/>
  <c r="EHW8" i="34"/>
  <c r="EHV8" i="34"/>
  <c r="EHU8" i="34"/>
  <c r="EHT8" i="34"/>
  <c r="EHS8" i="34"/>
  <c r="EHR8" i="34"/>
  <c r="EHQ8" i="34"/>
  <c r="EHP8" i="34"/>
  <c r="EHO8" i="34"/>
  <c r="EHN8" i="34"/>
  <c r="EHM8" i="34"/>
  <c r="EHL8" i="34"/>
  <c r="EHK8" i="34"/>
  <c r="EHJ8" i="34"/>
  <c r="EHI8" i="34"/>
  <c r="EHH8" i="34"/>
  <c r="EHG8" i="34"/>
  <c r="EHF8" i="34"/>
  <c r="EHE8" i="34"/>
  <c r="EHD8" i="34"/>
  <c r="EHC8" i="34"/>
  <c r="EHB8" i="34"/>
  <c r="EHA8" i="34"/>
  <c r="EGZ8" i="34"/>
  <c r="EGY8" i="34"/>
  <c r="EGX8" i="34"/>
  <c r="EGW8" i="34"/>
  <c r="EGV8" i="34"/>
  <c r="EGU8" i="34"/>
  <c r="EGT8" i="34"/>
  <c r="EGS8" i="34"/>
  <c r="EGR8" i="34"/>
  <c r="EGQ8" i="34"/>
  <c r="EGP8" i="34"/>
  <c r="EGO8" i="34"/>
  <c r="EGN8" i="34"/>
  <c r="EGM8" i="34"/>
  <c r="EGL8" i="34"/>
  <c r="EGK8" i="34"/>
  <c r="EGJ8" i="34"/>
  <c r="EGI8" i="34"/>
  <c r="EGH8" i="34"/>
  <c r="EGG8" i="34"/>
  <c r="EGF8" i="34"/>
  <c r="EGE8" i="34"/>
  <c r="EGD8" i="34"/>
  <c r="EGC8" i="34"/>
  <c r="EGB8" i="34"/>
  <c r="EGA8" i="34"/>
  <c r="EFZ8" i="34"/>
  <c r="EFY8" i="34"/>
  <c r="EFX8" i="34"/>
  <c r="EFW8" i="34"/>
  <c r="EFV8" i="34"/>
  <c r="EFU8" i="34"/>
  <c r="EFT8" i="34"/>
  <c r="EFS8" i="34"/>
  <c r="EFR8" i="34"/>
  <c r="EFQ8" i="34"/>
  <c r="EFP8" i="34"/>
  <c r="EFO8" i="34"/>
  <c r="EFN8" i="34"/>
  <c r="EFM8" i="34"/>
  <c r="EFL8" i="34"/>
  <c r="EFK8" i="34"/>
  <c r="EFJ8" i="34"/>
  <c r="EFI8" i="34"/>
  <c r="EFH8" i="34"/>
  <c r="EFG8" i="34"/>
  <c r="EFF8" i="34"/>
  <c r="EFE8" i="34"/>
  <c r="EFD8" i="34"/>
  <c r="EFC8" i="34"/>
  <c r="EFB8" i="34"/>
  <c r="EFA8" i="34"/>
  <c r="EEZ8" i="34"/>
  <c r="EEY8" i="34"/>
  <c r="EEX8" i="34"/>
  <c r="EEW8" i="34"/>
  <c r="EEV8" i="34"/>
  <c r="EEU8" i="34"/>
  <c r="EET8" i="34"/>
  <c r="EES8" i="34"/>
  <c r="EER8" i="34"/>
  <c r="EEQ8" i="34"/>
  <c r="EEP8" i="34"/>
  <c r="EEO8" i="34"/>
  <c r="EEN8" i="34"/>
  <c r="EEM8" i="34"/>
  <c r="EEL8" i="34"/>
  <c r="EEK8" i="34"/>
  <c r="EEJ8" i="34"/>
  <c r="EEI8" i="34"/>
  <c r="EEH8" i="34"/>
  <c r="EEG8" i="34"/>
  <c r="EEF8" i="34"/>
  <c r="EEE8" i="34"/>
  <c r="EED8" i="34"/>
  <c r="EEC8" i="34"/>
  <c r="EEB8" i="34"/>
  <c r="EEA8" i="34"/>
  <c r="EDZ8" i="34"/>
  <c r="EDY8" i="34"/>
  <c r="EDX8" i="34"/>
  <c r="EDW8" i="34"/>
  <c r="EDV8" i="34"/>
  <c r="EDU8" i="34"/>
  <c r="EDT8" i="34"/>
  <c r="EDS8" i="34"/>
  <c r="EDR8" i="34"/>
  <c r="EDQ8" i="34"/>
  <c r="EDP8" i="34"/>
  <c r="EDO8" i="34"/>
  <c r="EDN8" i="34"/>
  <c r="EDM8" i="34"/>
  <c r="EDL8" i="34"/>
  <c r="EDK8" i="34"/>
  <c r="EDJ8" i="34"/>
  <c r="EDI8" i="34"/>
  <c r="EDH8" i="34"/>
  <c r="EDG8" i="34"/>
  <c r="EDF8" i="34"/>
  <c r="EDE8" i="34"/>
  <c r="EDD8" i="34"/>
  <c r="EDC8" i="34"/>
  <c r="EDB8" i="34"/>
  <c r="EDA8" i="34"/>
  <c r="ECZ8" i="34"/>
  <c r="ECY8" i="34"/>
  <c r="ECX8" i="34"/>
  <c r="ECW8" i="34"/>
  <c r="ECV8" i="34"/>
  <c r="ECU8" i="34"/>
  <c r="ECT8" i="34"/>
  <c r="ECS8" i="34"/>
  <c r="ECR8" i="34"/>
  <c r="ECQ8" i="34"/>
  <c r="ECP8" i="34"/>
  <c r="ECO8" i="34"/>
  <c r="ECN8" i="34"/>
  <c r="ECM8" i="34"/>
  <c r="ECL8" i="34"/>
  <c r="ECK8" i="34"/>
  <c r="ECJ8" i="34"/>
  <c r="ECI8" i="34"/>
  <c r="ECH8" i="34"/>
  <c r="ECG8" i="34"/>
  <c r="ECF8" i="34"/>
  <c r="ECE8" i="34"/>
  <c r="ECD8" i="34"/>
  <c r="ECC8" i="34"/>
  <c r="ECB8" i="34"/>
  <c r="ECA8" i="34"/>
  <c r="EBZ8" i="34"/>
  <c r="EBY8" i="34"/>
  <c r="EBX8" i="34"/>
  <c r="EBW8" i="34"/>
  <c r="EBV8" i="34"/>
  <c r="EBU8" i="34"/>
  <c r="EBT8" i="34"/>
  <c r="EBS8" i="34"/>
  <c r="EBR8" i="34"/>
  <c r="EBQ8" i="34"/>
  <c r="EBP8" i="34"/>
  <c r="EBO8" i="34"/>
  <c r="EBN8" i="34"/>
  <c r="EBM8" i="34"/>
  <c r="EBL8" i="34"/>
  <c r="EBK8" i="34"/>
  <c r="EBJ8" i="34"/>
  <c r="EBI8" i="34"/>
  <c r="EBH8" i="34"/>
  <c r="EBG8" i="34"/>
  <c r="EBF8" i="34"/>
  <c r="EBE8" i="34"/>
  <c r="EBD8" i="34"/>
  <c r="EBC8" i="34"/>
  <c r="EBB8" i="34"/>
  <c r="EBA8" i="34"/>
  <c r="EAZ8" i="34"/>
  <c r="EAY8" i="34"/>
  <c r="EAX8" i="34"/>
  <c r="EAW8" i="34"/>
  <c r="EAV8" i="34"/>
  <c r="EAU8" i="34"/>
  <c r="EAT8" i="34"/>
  <c r="EAS8" i="34"/>
  <c r="EAR8" i="34"/>
  <c r="EAQ8" i="34"/>
  <c r="EAP8" i="34"/>
  <c r="EAO8" i="34"/>
  <c r="EAN8" i="34"/>
  <c r="EAM8" i="34"/>
  <c r="EAL8" i="34"/>
  <c r="EAK8" i="34"/>
  <c r="EAJ8" i="34"/>
  <c r="EAI8" i="34"/>
  <c r="EAH8" i="34"/>
  <c r="EAG8" i="34"/>
  <c r="EAF8" i="34"/>
  <c r="EAE8" i="34"/>
  <c r="EAD8" i="34"/>
  <c r="EAC8" i="34"/>
  <c r="EAB8" i="34"/>
  <c r="EAA8" i="34"/>
  <c r="DZZ8" i="34"/>
  <c r="DZY8" i="34"/>
  <c r="DZX8" i="34"/>
  <c r="DZW8" i="34"/>
  <c r="DZV8" i="34"/>
  <c r="DZU8" i="34"/>
  <c r="DZT8" i="34"/>
  <c r="DZS8" i="34"/>
  <c r="DZR8" i="34"/>
  <c r="DZQ8" i="34"/>
  <c r="DZP8" i="34"/>
  <c r="DZO8" i="34"/>
  <c r="DZN8" i="34"/>
  <c r="DZM8" i="34"/>
  <c r="DZL8" i="34"/>
  <c r="DZK8" i="34"/>
  <c r="DZJ8" i="34"/>
  <c r="DZI8" i="34"/>
  <c r="DZH8" i="34"/>
  <c r="DZG8" i="34"/>
  <c r="DZF8" i="34"/>
  <c r="DZE8" i="34"/>
  <c r="DZD8" i="34"/>
  <c r="DZC8" i="34"/>
  <c r="DZB8" i="34"/>
  <c r="DZA8" i="34"/>
  <c r="DYZ8" i="34"/>
  <c r="DYY8" i="34"/>
  <c r="DYX8" i="34"/>
  <c r="DYW8" i="34"/>
  <c r="DYV8" i="34"/>
  <c r="DYU8" i="34"/>
  <c r="DYT8" i="34"/>
  <c r="DYS8" i="34"/>
  <c r="DYR8" i="34"/>
  <c r="DYQ8" i="34"/>
  <c r="DYP8" i="34"/>
  <c r="DYO8" i="34"/>
  <c r="DYN8" i="34"/>
  <c r="DYM8" i="34"/>
  <c r="DYL8" i="34"/>
  <c r="DYK8" i="34"/>
  <c r="DYJ8" i="34"/>
  <c r="DYI8" i="34"/>
  <c r="DYH8" i="34"/>
  <c r="DYG8" i="34"/>
  <c r="DYF8" i="34"/>
  <c r="DYE8" i="34"/>
  <c r="DYD8" i="34"/>
  <c r="DYC8" i="34"/>
  <c r="DYB8" i="34"/>
  <c r="DYA8" i="34"/>
  <c r="DXZ8" i="34"/>
  <c r="DXY8" i="34"/>
  <c r="DXX8" i="34"/>
  <c r="DXW8" i="34"/>
  <c r="DXV8" i="34"/>
  <c r="DXU8" i="34"/>
  <c r="DXT8" i="34"/>
  <c r="DXS8" i="34"/>
  <c r="DXR8" i="34"/>
  <c r="DXQ8" i="34"/>
  <c r="DXP8" i="34"/>
  <c r="DXO8" i="34"/>
  <c r="DXN8" i="34"/>
  <c r="DXM8" i="34"/>
  <c r="DXL8" i="34"/>
  <c r="DXK8" i="34"/>
  <c r="DXJ8" i="34"/>
  <c r="DXI8" i="34"/>
  <c r="DXH8" i="34"/>
  <c r="DXG8" i="34"/>
  <c r="DXF8" i="34"/>
  <c r="DXE8" i="34"/>
  <c r="DXD8" i="34"/>
  <c r="DXC8" i="34"/>
  <c r="DXB8" i="34"/>
  <c r="DXA8" i="34"/>
  <c r="DWZ8" i="34"/>
  <c r="DWY8" i="34"/>
  <c r="DWX8" i="34"/>
  <c r="DWW8" i="34"/>
  <c r="DWV8" i="34"/>
  <c r="DWU8" i="34"/>
  <c r="DWT8" i="34"/>
  <c r="DWS8" i="34"/>
  <c r="DWR8" i="34"/>
  <c r="DWQ8" i="34"/>
  <c r="DWP8" i="34"/>
  <c r="DWO8" i="34"/>
  <c r="DWN8" i="34"/>
  <c r="DWM8" i="34"/>
  <c r="DWL8" i="34"/>
  <c r="DWK8" i="34"/>
  <c r="DWJ8" i="34"/>
  <c r="DWI8" i="34"/>
  <c r="DWH8" i="34"/>
  <c r="DWG8" i="34"/>
  <c r="DWF8" i="34"/>
  <c r="DWE8" i="34"/>
  <c r="DWD8" i="34"/>
  <c r="DWC8" i="34"/>
  <c r="DWB8" i="34"/>
  <c r="DWA8" i="34"/>
  <c r="DVZ8" i="34"/>
  <c r="DVY8" i="34"/>
  <c r="DVX8" i="34"/>
  <c r="DVW8" i="34"/>
  <c r="DVV8" i="34"/>
  <c r="DVU8" i="34"/>
  <c r="DVT8" i="34"/>
  <c r="DVS8" i="34"/>
  <c r="DVR8" i="34"/>
  <c r="DVQ8" i="34"/>
  <c r="DVP8" i="34"/>
  <c r="DVO8" i="34"/>
  <c r="DVN8" i="34"/>
  <c r="DVM8" i="34"/>
  <c r="DVL8" i="34"/>
  <c r="DVK8" i="34"/>
  <c r="DVJ8" i="34"/>
  <c r="DVI8" i="34"/>
  <c r="DVH8" i="34"/>
  <c r="DVG8" i="34"/>
  <c r="DVF8" i="34"/>
  <c r="DVE8" i="34"/>
  <c r="DVD8" i="34"/>
  <c r="DVC8" i="34"/>
  <c r="DVB8" i="34"/>
  <c r="DVA8" i="34"/>
  <c r="DUZ8" i="34"/>
  <c r="DUY8" i="34"/>
  <c r="DUX8" i="34"/>
  <c r="DUW8" i="34"/>
  <c r="DUV8" i="34"/>
  <c r="DUU8" i="34"/>
  <c r="DUT8" i="34"/>
  <c r="DUS8" i="34"/>
  <c r="DUR8" i="34"/>
  <c r="DUQ8" i="34"/>
  <c r="DUP8" i="34"/>
  <c r="DUO8" i="34"/>
  <c r="DUN8" i="34"/>
  <c r="DUM8" i="34"/>
  <c r="DUL8" i="34"/>
  <c r="DUK8" i="34"/>
  <c r="DUJ8" i="34"/>
  <c r="DUI8" i="34"/>
  <c r="DUH8" i="34"/>
  <c r="DUG8" i="34"/>
  <c r="DUF8" i="34"/>
  <c r="DUE8" i="34"/>
  <c r="DUD8" i="34"/>
  <c r="DUC8" i="34"/>
  <c r="DUB8" i="34"/>
  <c r="DUA8" i="34"/>
  <c r="DTZ8" i="34"/>
  <c r="DTY8" i="34"/>
  <c r="DTX8" i="34"/>
  <c r="DTW8" i="34"/>
  <c r="DTV8" i="34"/>
  <c r="DTU8" i="34"/>
  <c r="DTT8" i="34"/>
  <c r="DTS8" i="34"/>
  <c r="DTR8" i="34"/>
  <c r="DTQ8" i="34"/>
  <c r="DTP8" i="34"/>
  <c r="DTO8" i="34"/>
  <c r="DTN8" i="34"/>
  <c r="DTM8" i="34"/>
  <c r="DTL8" i="34"/>
  <c r="DTK8" i="34"/>
  <c r="DTJ8" i="34"/>
  <c r="DTI8" i="34"/>
  <c r="DTH8" i="34"/>
  <c r="DTG8" i="34"/>
  <c r="DTF8" i="34"/>
  <c r="DTE8" i="34"/>
  <c r="DTD8" i="34"/>
  <c r="DTC8" i="34"/>
  <c r="DTB8" i="34"/>
  <c r="DTA8" i="34"/>
  <c r="DSZ8" i="34"/>
  <c r="DSY8" i="34"/>
  <c r="DSX8" i="34"/>
  <c r="DSW8" i="34"/>
  <c r="DSV8" i="34"/>
  <c r="DSU8" i="34"/>
  <c r="DST8" i="34"/>
  <c r="DSS8" i="34"/>
  <c r="DSR8" i="34"/>
  <c r="DSQ8" i="34"/>
  <c r="DSP8" i="34"/>
  <c r="DSO8" i="34"/>
  <c r="DSN8" i="34"/>
  <c r="DSM8" i="34"/>
  <c r="DSL8" i="34"/>
  <c r="DSK8" i="34"/>
  <c r="DSJ8" i="34"/>
  <c r="DSI8" i="34"/>
  <c r="DSH8" i="34"/>
  <c r="DSG8" i="34"/>
  <c r="DSF8" i="34"/>
  <c r="DSE8" i="34"/>
  <c r="DSD8" i="34"/>
  <c r="DSC8" i="34"/>
  <c r="DSB8" i="34"/>
  <c r="DSA8" i="34"/>
  <c r="DRZ8" i="34"/>
  <c r="DRY8" i="34"/>
  <c r="DRX8" i="34"/>
  <c r="DRW8" i="34"/>
  <c r="DRV8" i="34"/>
  <c r="DRU8" i="34"/>
  <c r="DRT8" i="34"/>
  <c r="DRS8" i="34"/>
  <c r="DRR8" i="34"/>
  <c r="DRQ8" i="34"/>
  <c r="DRP8" i="34"/>
  <c r="DRO8" i="34"/>
  <c r="DRN8" i="34"/>
  <c r="DRM8" i="34"/>
  <c r="DRL8" i="34"/>
  <c r="DRK8" i="34"/>
  <c r="DRJ8" i="34"/>
  <c r="DRI8" i="34"/>
  <c r="DRH8" i="34"/>
  <c r="DRG8" i="34"/>
  <c r="DRF8" i="34"/>
  <c r="DRE8" i="34"/>
  <c r="DRD8" i="34"/>
  <c r="DRC8" i="34"/>
  <c r="DRB8" i="34"/>
  <c r="DRA8" i="34"/>
  <c r="DQZ8" i="34"/>
  <c r="DQY8" i="34"/>
  <c r="DQX8" i="34"/>
  <c r="DQW8" i="34"/>
  <c r="DQV8" i="34"/>
  <c r="DQU8" i="34"/>
  <c r="DQT8" i="34"/>
  <c r="DQS8" i="34"/>
  <c r="DQR8" i="34"/>
  <c r="DQQ8" i="34"/>
  <c r="DQP8" i="34"/>
  <c r="DQO8" i="34"/>
  <c r="DQN8" i="34"/>
  <c r="DQM8" i="34"/>
  <c r="DQL8" i="34"/>
  <c r="DQK8" i="34"/>
  <c r="DQJ8" i="34"/>
  <c r="DQI8" i="34"/>
  <c r="DQH8" i="34"/>
  <c r="DQG8" i="34"/>
  <c r="DQF8" i="34"/>
  <c r="DQE8" i="34"/>
  <c r="DQD8" i="34"/>
  <c r="DQC8" i="34"/>
  <c r="DQB8" i="34"/>
  <c r="DQA8" i="34"/>
  <c r="DPZ8" i="34"/>
  <c r="DPY8" i="34"/>
  <c r="DPX8" i="34"/>
  <c r="DPW8" i="34"/>
  <c r="DPV8" i="34"/>
  <c r="DPU8" i="34"/>
  <c r="DPT8" i="34"/>
  <c r="DPS8" i="34"/>
  <c r="DPR8" i="34"/>
  <c r="DPQ8" i="34"/>
  <c r="DPP8" i="34"/>
  <c r="DPO8" i="34"/>
  <c r="DPN8" i="34"/>
  <c r="DPM8" i="34"/>
  <c r="DPL8" i="34"/>
  <c r="DPK8" i="34"/>
  <c r="DPJ8" i="34"/>
  <c r="DPI8" i="34"/>
  <c r="DPH8" i="34"/>
  <c r="DPG8" i="34"/>
  <c r="DPF8" i="34"/>
  <c r="DPE8" i="34"/>
  <c r="DPD8" i="34"/>
  <c r="DPC8" i="34"/>
  <c r="DPB8" i="34"/>
  <c r="DPA8" i="34"/>
  <c r="DOZ8" i="34"/>
  <c r="DOY8" i="34"/>
  <c r="DOX8" i="34"/>
  <c r="DOW8" i="34"/>
  <c r="DOV8" i="34"/>
  <c r="DOU8" i="34"/>
  <c r="DOT8" i="34"/>
  <c r="DOS8" i="34"/>
  <c r="DOR8" i="34"/>
  <c r="DOQ8" i="34"/>
  <c r="DOP8" i="34"/>
  <c r="DOO8" i="34"/>
  <c r="DON8" i="34"/>
  <c r="DOM8" i="34"/>
  <c r="DOL8" i="34"/>
  <c r="DOK8" i="34"/>
  <c r="DOJ8" i="34"/>
  <c r="DOI8" i="34"/>
  <c r="DOH8" i="34"/>
  <c r="DOG8" i="34"/>
  <c r="DOF8" i="34"/>
  <c r="DOE8" i="34"/>
  <c r="DOD8" i="34"/>
  <c r="DOC8" i="34"/>
  <c r="DOB8" i="34"/>
  <c r="DOA8" i="34"/>
  <c r="DNZ8" i="34"/>
  <c r="DNY8" i="34"/>
  <c r="DNX8" i="34"/>
  <c r="DNW8" i="34"/>
  <c r="DNV8" i="34"/>
  <c r="DNU8" i="34"/>
  <c r="DNT8" i="34"/>
  <c r="DNS8" i="34"/>
  <c r="DNR8" i="34"/>
  <c r="DNQ8" i="34"/>
  <c r="DNP8" i="34"/>
  <c r="DNO8" i="34"/>
  <c r="DNN8" i="34"/>
  <c r="DNM8" i="34"/>
  <c r="DNL8" i="34"/>
  <c r="DNK8" i="34"/>
  <c r="DNJ8" i="34"/>
  <c r="DNI8" i="34"/>
  <c r="DNH8" i="34"/>
  <c r="DNG8" i="34"/>
  <c r="DNF8" i="34"/>
  <c r="DNE8" i="34"/>
  <c r="DND8" i="34"/>
  <c r="DNC8" i="34"/>
  <c r="DNB8" i="34"/>
  <c r="DNA8" i="34"/>
  <c r="DMZ8" i="34"/>
  <c r="DMY8" i="34"/>
  <c r="DMX8" i="34"/>
  <c r="DMW8" i="34"/>
  <c r="DMV8" i="34"/>
  <c r="DMU8" i="34"/>
  <c r="DMT8" i="34"/>
  <c r="DMS8" i="34"/>
  <c r="DMR8" i="34"/>
  <c r="DMQ8" i="34"/>
  <c r="DMP8" i="34"/>
  <c r="DMO8" i="34"/>
  <c r="DMN8" i="34"/>
  <c r="DMM8" i="34"/>
  <c r="DML8" i="34"/>
  <c r="DMK8" i="34"/>
  <c r="DMJ8" i="34"/>
  <c r="DMI8" i="34"/>
  <c r="DMH8" i="34"/>
  <c r="DMG8" i="34"/>
  <c r="DMF8" i="34"/>
  <c r="DME8" i="34"/>
  <c r="DMD8" i="34"/>
  <c r="DMC8" i="34"/>
  <c r="DMB8" i="34"/>
  <c r="DMA8" i="34"/>
  <c r="DLZ8" i="34"/>
  <c r="DLY8" i="34"/>
  <c r="DLX8" i="34"/>
  <c r="DLW8" i="34"/>
  <c r="DLV8" i="34"/>
  <c r="DLU8" i="34"/>
  <c r="DLT8" i="34"/>
  <c r="DLS8" i="34"/>
  <c r="DLR8" i="34"/>
  <c r="DLQ8" i="34"/>
  <c r="DLP8" i="34"/>
  <c r="DLO8" i="34"/>
  <c r="DLN8" i="34"/>
  <c r="DLM8" i="34"/>
  <c r="DLL8" i="34"/>
  <c r="DLK8" i="34"/>
  <c r="DLJ8" i="34"/>
  <c r="DLI8" i="34"/>
  <c r="DLH8" i="34"/>
  <c r="DLG8" i="34"/>
  <c r="DLF8" i="34"/>
  <c r="DLE8" i="34"/>
  <c r="DLD8" i="34"/>
  <c r="DLC8" i="34"/>
  <c r="DLB8" i="34"/>
  <c r="DLA8" i="34"/>
  <c r="DKZ8" i="34"/>
  <c r="DKY8" i="34"/>
  <c r="DKX8" i="34"/>
  <c r="DKW8" i="34"/>
  <c r="DKV8" i="34"/>
  <c r="DKU8" i="34"/>
  <c r="DKT8" i="34"/>
  <c r="DKS8" i="34"/>
  <c r="DKR8" i="34"/>
  <c r="DKQ8" i="34"/>
  <c r="DKP8" i="34"/>
  <c r="DKO8" i="34"/>
  <c r="DKN8" i="34"/>
  <c r="DKM8" i="34"/>
  <c r="DKL8" i="34"/>
  <c r="DKK8" i="34"/>
  <c r="DKJ8" i="34"/>
  <c r="DKI8" i="34"/>
  <c r="DKH8" i="34"/>
  <c r="DKG8" i="34"/>
  <c r="DKF8" i="34"/>
  <c r="DKE8" i="34"/>
  <c r="DKD8" i="34"/>
  <c r="DKC8" i="34"/>
  <c r="DKB8" i="34"/>
  <c r="DKA8" i="34"/>
  <c r="DJZ8" i="34"/>
  <c r="DJY8" i="34"/>
  <c r="DJX8" i="34"/>
  <c r="DJW8" i="34"/>
  <c r="DJV8" i="34"/>
  <c r="DJU8" i="34"/>
  <c r="DJT8" i="34"/>
  <c r="DJS8" i="34"/>
  <c r="DJR8" i="34"/>
  <c r="DJQ8" i="34"/>
  <c r="DJP8" i="34"/>
  <c r="DJO8" i="34"/>
  <c r="DJN8" i="34"/>
  <c r="DJM8" i="34"/>
  <c r="DJL8" i="34"/>
  <c r="DJK8" i="34"/>
  <c r="DJJ8" i="34"/>
  <c r="DJI8" i="34"/>
  <c r="DJH8" i="34"/>
  <c r="DJG8" i="34"/>
  <c r="DJF8" i="34"/>
  <c r="DJE8" i="34"/>
  <c r="DJD8" i="34"/>
  <c r="DJC8" i="34"/>
  <c r="DJB8" i="34"/>
  <c r="DJA8" i="34"/>
  <c r="DIZ8" i="34"/>
  <c r="DIY8" i="34"/>
  <c r="DIX8" i="34"/>
  <c r="DIW8" i="34"/>
  <c r="DIV8" i="34"/>
  <c r="DIU8" i="34"/>
  <c r="DIT8" i="34"/>
  <c r="DIS8" i="34"/>
  <c r="DIR8" i="34"/>
  <c r="DIQ8" i="34"/>
  <c r="DIP8" i="34"/>
  <c r="DIO8" i="34"/>
  <c r="DIN8" i="34"/>
  <c r="DIM8" i="34"/>
  <c r="DIL8" i="34"/>
  <c r="DIK8" i="34"/>
  <c r="DIJ8" i="34"/>
  <c r="DII8" i="34"/>
  <c r="DIH8" i="34"/>
  <c r="DIG8" i="34"/>
  <c r="DIF8" i="34"/>
  <c r="DIE8" i="34"/>
  <c r="DID8" i="34"/>
  <c r="DIC8" i="34"/>
  <c r="DIB8" i="34"/>
  <c r="DIA8" i="34"/>
  <c r="DHZ8" i="34"/>
  <c r="DHY8" i="34"/>
  <c r="DHX8" i="34"/>
  <c r="DHW8" i="34"/>
  <c r="DHV8" i="34"/>
  <c r="DHU8" i="34"/>
  <c r="DHT8" i="34"/>
  <c r="DHS8" i="34"/>
  <c r="DHR8" i="34"/>
  <c r="DHQ8" i="34"/>
  <c r="DHP8" i="34"/>
  <c r="DHO8" i="34"/>
  <c r="DHN8" i="34"/>
  <c r="DHM8" i="34"/>
  <c r="DHL8" i="34"/>
  <c r="DHK8" i="34"/>
  <c r="DHJ8" i="34"/>
  <c r="DHI8" i="34"/>
  <c r="DHH8" i="34"/>
  <c r="DHG8" i="34"/>
  <c r="DHF8" i="34"/>
  <c r="DHE8" i="34"/>
  <c r="DHD8" i="34"/>
  <c r="DHC8" i="34"/>
  <c r="DHB8" i="34"/>
  <c r="DHA8" i="34"/>
  <c r="DGZ8" i="34"/>
  <c r="DGY8" i="34"/>
  <c r="DGX8" i="34"/>
  <c r="DGW8" i="34"/>
  <c r="DGV8" i="34"/>
  <c r="DGU8" i="34"/>
  <c r="DGT8" i="34"/>
  <c r="DGS8" i="34"/>
  <c r="DGR8" i="34"/>
  <c r="DGQ8" i="34"/>
  <c r="DGP8" i="34"/>
  <c r="DGO8" i="34"/>
  <c r="DGN8" i="34"/>
  <c r="DGM8" i="34"/>
  <c r="DGL8" i="34"/>
  <c r="DGK8" i="34"/>
  <c r="DGJ8" i="34"/>
  <c r="DGI8" i="34"/>
  <c r="DGH8" i="34"/>
  <c r="DGG8" i="34"/>
  <c r="DGF8" i="34"/>
  <c r="DGE8" i="34"/>
  <c r="DGD8" i="34"/>
  <c r="DGC8" i="34"/>
  <c r="DGB8" i="34"/>
  <c r="DGA8" i="34"/>
  <c r="DFZ8" i="34"/>
  <c r="DFY8" i="34"/>
  <c r="DFX8" i="34"/>
  <c r="DFW8" i="34"/>
  <c r="DFV8" i="34"/>
  <c r="DFU8" i="34"/>
  <c r="DFT8" i="34"/>
  <c r="DFS8" i="34"/>
  <c r="DFR8" i="34"/>
  <c r="DFQ8" i="34"/>
  <c r="DFP8" i="34"/>
  <c r="DFO8" i="34"/>
  <c r="DFN8" i="34"/>
  <c r="DFM8" i="34"/>
  <c r="DFL8" i="34"/>
  <c r="DFK8" i="34"/>
  <c r="DFJ8" i="34"/>
  <c r="DFI8" i="34"/>
  <c r="DFH8" i="34"/>
  <c r="DFG8" i="34"/>
  <c r="DFF8" i="34"/>
  <c r="DFE8" i="34"/>
  <c r="DFD8" i="34"/>
  <c r="DFC8" i="34"/>
  <c r="DFB8" i="34"/>
  <c r="DFA8" i="34"/>
  <c r="DEZ8" i="34"/>
  <c r="DEY8" i="34"/>
  <c r="DEX8" i="34"/>
  <c r="DEW8" i="34"/>
  <c r="DEV8" i="34"/>
  <c r="DEU8" i="34"/>
  <c r="DET8" i="34"/>
  <c r="DES8" i="34"/>
  <c r="DER8" i="34"/>
  <c r="DEQ8" i="34"/>
  <c r="DEP8" i="34"/>
  <c r="DEO8" i="34"/>
  <c r="DEN8" i="34"/>
  <c r="DEM8" i="34"/>
  <c r="DEL8" i="34"/>
  <c r="DEK8" i="34"/>
  <c r="DEJ8" i="34"/>
  <c r="DEI8" i="34"/>
  <c r="DEH8" i="34"/>
  <c r="DEG8" i="34"/>
  <c r="DEF8" i="34"/>
  <c r="DEE8" i="34"/>
  <c r="DED8" i="34"/>
  <c r="DEC8" i="34"/>
  <c r="DEB8" i="34"/>
  <c r="DEA8" i="34"/>
  <c r="DDZ8" i="34"/>
  <c r="DDY8" i="34"/>
  <c r="DDX8" i="34"/>
  <c r="DDW8" i="34"/>
  <c r="DDV8" i="34"/>
  <c r="DDU8" i="34"/>
  <c r="DDT8" i="34"/>
  <c r="DDS8" i="34"/>
  <c r="DDR8" i="34"/>
  <c r="DDQ8" i="34"/>
  <c r="DDP8" i="34"/>
  <c r="DDO8" i="34"/>
  <c r="DDN8" i="34"/>
  <c r="DDM8" i="34"/>
  <c r="DDL8" i="34"/>
  <c r="DDK8" i="34"/>
  <c r="DDJ8" i="34"/>
  <c r="DDI8" i="34"/>
  <c r="DDH8" i="34"/>
  <c r="DDG8" i="34"/>
  <c r="DDF8" i="34"/>
  <c r="DDE8" i="34"/>
  <c r="DDD8" i="34"/>
  <c r="DDC8" i="34"/>
  <c r="DDB8" i="34"/>
  <c r="DDA8" i="34"/>
  <c r="DCZ8" i="34"/>
  <c r="DCY8" i="34"/>
  <c r="DCX8" i="34"/>
  <c r="DCW8" i="34"/>
  <c r="DCV8" i="34"/>
  <c r="DCU8" i="34"/>
  <c r="DCT8" i="34"/>
  <c r="DCS8" i="34"/>
  <c r="DCR8" i="34"/>
  <c r="DCQ8" i="34"/>
  <c r="DCP8" i="34"/>
  <c r="DCO8" i="34"/>
  <c r="DCN8" i="34"/>
  <c r="DCM8" i="34"/>
  <c r="DCL8" i="34"/>
  <c r="DCK8" i="34"/>
  <c r="DCJ8" i="34"/>
  <c r="DCI8" i="34"/>
  <c r="DCH8" i="34"/>
  <c r="DCG8" i="34"/>
  <c r="DCF8" i="34"/>
  <c r="DCE8" i="34"/>
  <c r="DCD8" i="34"/>
  <c r="DCC8" i="34"/>
  <c r="DCB8" i="34"/>
  <c r="DCA8" i="34"/>
  <c r="DBZ8" i="34"/>
  <c r="DBY8" i="34"/>
  <c r="DBX8" i="34"/>
  <c r="DBW8" i="34"/>
  <c r="DBV8" i="34"/>
  <c r="DBU8" i="34"/>
  <c r="DBT8" i="34"/>
  <c r="DBS8" i="34"/>
  <c r="DBR8" i="34"/>
  <c r="DBQ8" i="34"/>
  <c r="DBP8" i="34"/>
  <c r="DBO8" i="34"/>
  <c r="DBN8" i="34"/>
  <c r="DBM8" i="34"/>
  <c r="DBL8" i="34"/>
  <c r="DBK8" i="34"/>
  <c r="DBJ8" i="34"/>
  <c r="DBI8" i="34"/>
  <c r="DBH8" i="34"/>
  <c r="DBG8" i="34"/>
  <c r="DBF8" i="34"/>
  <c r="DBE8" i="34"/>
  <c r="DBD8" i="34"/>
  <c r="DBC8" i="34"/>
  <c r="DBB8" i="34"/>
  <c r="DBA8" i="34"/>
  <c r="DAZ8" i="34"/>
  <c r="DAY8" i="34"/>
  <c r="DAX8" i="34"/>
  <c r="DAW8" i="34"/>
  <c r="DAV8" i="34"/>
  <c r="DAU8" i="34"/>
  <c r="DAT8" i="34"/>
  <c r="DAS8" i="34"/>
  <c r="DAR8" i="34"/>
  <c r="DAQ8" i="34"/>
  <c r="DAP8" i="34"/>
  <c r="DAO8" i="34"/>
  <c r="DAN8" i="34"/>
  <c r="DAM8" i="34"/>
  <c r="DAL8" i="34"/>
  <c r="DAK8" i="34"/>
  <c r="DAJ8" i="34"/>
  <c r="DAI8" i="34"/>
  <c r="DAH8" i="34"/>
  <c r="DAG8" i="34"/>
  <c r="DAF8" i="34"/>
  <c r="DAE8" i="34"/>
  <c r="DAD8" i="34"/>
  <c r="DAC8" i="34"/>
  <c r="DAB8" i="34"/>
  <c r="DAA8" i="34"/>
  <c r="CZZ8" i="34"/>
  <c r="CZY8" i="34"/>
  <c r="CZX8" i="34"/>
  <c r="CZW8" i="34"/>
  <c r="CZV8" i="34"/>
  <c r="CZU8" i="34"/>
  <c r="CZT8" i="34"/>
  <c r="CZS8" i="34"/>
  <c r="CZR8" i="34"/>
  <c r="CZQ8" i="34"/>
  <c r="CZP8" i="34"/>
  <c r="CZO8" i="34"/>
  <c r="CZN8" i="34"/>
  <c r="CZM8" i="34"/>
  <c r="CZL8" i="34"/>
  <c r="CZK8" i="34"/>
  <c r="CZJ8" i="34"/>
  <c r="CZI8" i="34"/>
  <c r="CZH8" i="34"/>
  <c r="CZG8" i="34"/>
  <c r="CZF8" i="34"/>
  <c r="CZE8" i="34"/>
  <c r="CZD8" i="34"/>
  <c r="CZC8" i="34"/>
  <c r="CZB8" i="34"/>
  <c r="CZA8" i="34"/>
  <c r="CYZ8" i="34"/>
  <c r="CYY8" i="34"/>
  <c r="CYX8" i="34"/>
  <c r="CYW8" i="34"/>
  <c r="CYV8" i="34"/>
  <c r="CYU8" i="34"/>
  <c r="CYT8" i="34"/>
  <c r="CYS8" i="34"/>
  <c r="CYR8" i="34"/>
  <c r="CYQ8" i="34"/>
  <c r="CYP8" i="34"/>
  <c r="CYO8" i="34"/>
  <c r="CYN8" i="34"/>
  <c r="CYM8" i="34"/>
  <c r="CYL8" i="34"/>
  <c r="CYK8" i="34"/>
  <c r="CYJ8" i="34"/>
  <c r="CYI8" i="34"/>
  <c r="CYH8" i="34"/>
  <c r="CYG8" i="34"/>
  <c r="CYF8" i="34"/>
  <c r="CYE8" i="34"/>
  <c r="CYD8" i="34"/>
  <c r="CYC8" i="34"/>
  <c r="CYB8" i="34"/>
  <c r="CYA8" i="34"/>
  <c r="CXZ8" i="34"/>
  <c r="CXY8" i="34"/>
  <c r="CXX8" i="34"/>
  <c r="CXW8" i="34"/>
  <c r="CXV8" i="34"/>
  <c r="CXU8" i="34"/>
  <c r="CXT8" i="34"/>
  <c r="CXS8" i="34"/>
  <c r="CXR8" i="34"/>
  <c r="CXQ8" i="34"/>
  <c r="CXP8" i="34"/>
  <c r="CXO8" i="34"/>
  <c r="CXN8" i="34"/>
  <c r="CXM8" i="34"/>
  <c r="CXL8" i="34"/>
  <c r="CXK8" i="34"/>
  <c r="CXJ8" i="34"/>
  <c r="CXI8" i="34"/>
  <c r="CXH8" i="34"/>
  <c r="CXG8" i="34"/>
  <c r="CXF8" i="34"/>
  <c r="CXE8" i="34"/>
  <c r="CXD8" i="34"/>
  <c r="CXC8" i="34"/>
  <c r="CXB8" i="34"/>
  <c r="CXA8" i="34"/>
  <c r="CWZ8" i="34"/>
  <c r="CWY8" i="34"/>
  <c r="CWX8" i="34"/>
  <c r="CWW8" i="34"/>
  <c r="CWV8" i="34"/>
  <c r="CWU8" i="34"/>
  <c r="CWT8" i="34"/>
  <c r="CWS8" i="34"/>
  <c r="CWR8" i="34"/>
  <c r="CWQ8" i="34"/>
  <c r="CWP8" i="34"/>
  <c r="CWO8" i="34"/>
  <c r="CWN8" i="34"/>
  <c r="CWM8" i="34"/>
  <c r="CWL8" i="34"/>
  <c r="CWK8" i="34"/>
  <c r="CWJ8" i="34"/>
  <c r="CWI8" i="34"/>
  <c r="CWH8" i="34"/>
  <c r="CWG8" i="34"/>
  <c r="CWF8" i="34"/>
  <c r="CWE8" i="34"/>
  <c r="CWD8" i="34"/>
  <c r="CWC8" i="34"/>
  <c r="CWB8" i="34"/>
  <c r="CWA8" i="34"/>
  <c r="CVZ8" i="34"/>
  <c r="CVY8" i="34"/>
  <c r="CVX8" i="34"/>
  <c r="CVW8" i="34"/>
  <c r="CVV8" i="34"/>
  <c r="CVU8" i="34"/>
  <c r="CVT8" i="34"/>
  <c r="CVS8" i="34"/>
  <c r="CVR8" i="34"/>
  <c r="CVQ8" i="34"/>
  <c r="CVP8" i="34"/>
  <c r="CVO8" i="34"/>
  <c r="CVN8" i="34"/>
  <c r="CVM8" i="34"/>
  <c r="CVL8" i="34"/>
  <c r="CVK8" i="34"/>
  <c r="CVJ8" i="34"/>
  <c r="CVI8" i="34"/>
  <c r="CVH8" i="34"/>
  <c r="CVG8" i="34"/>
  <c r="CVF8" i="34"/>
  <c r="CVE8" i="34"/>
  <c r="CVD8" i="34"/>
  <c r="CVC8" i="34"/>
  <c r="CVB8" i="34"/>
  <c r="CVA8" i="34"/>
  <c r="CUZ8" i="34"/>
  <c r="CUY8" i="34"/>
  <c r="CUX8" i="34"/>
  <c r="CUW8" i="34"/>
  <c r="CUV8" i="34"/>
  <c r="CUU8" i="34"/>
  <c r="CUT8" i="34"/>
  <c r="CUS8" i="34"/>
  <c r="CUR8" i="34"/>
  <c r="CUQ8" i="34"/>
  <c r="CUP8" i="34"/>
  <c r="CUO8" i="34"/>
  <c r="CUN8" i="34"/>
  <c r="CUM8" i="34"/>
  <c r="CUL8" i="34"/>
  <c r="CUK8" i="34"/>
  <c r="CUJ8" i="34"/>
  <c r="CUI8" i="34"/>
  <c r="CUH8" i="34"/>
  <c r="CUG8" i="34"/>
  <c r="CUF8" i="34"/>
  <c r="CUE8" i="34"/>
  <c r="CUD8" i="34"/>
  <c r="CUC8" i="34"/>
  <c r="CUB8" i="34"/>
  <c r="CUA8" i="34"/>
  <c r="CTZ8" i="34"/>
  <c r="CTY8" i="34"/>
  <c r="CTX8" i="34"/>
  <c r="CTW8" i="34"/>
  <c r="CTV8" i="34"/>
  <c r="CTU8" i="34"/>
  <c r="CTT8" i="34"/>
  <c r="CTS8" i="34"/>
  <c r="CTR8" i="34"/>
  <c r="CTQ8" i="34"/>
  <c r="CTP8" i="34"/>
  <c r="CTO8" i="34"/>
  <c r="CTN8" i="34"/>
  <c r="CTM8" i="34"/>
  <c r="CTL8" i="34"/>
  <c r="CTK8" i="34"/>
  <c r="CTJ8" i="34"/>
  <c r="CTI8" i="34"/>
  <c r="CTH8" i="34"/>
  <c r="CTG8" i="34"/>
  <c r="CTF8" i="34"/>
  <c r="CTE8" i="34"/>
  <c r="CTD8" i="34"/>
  <c r="CTC8" i="34"/>
  <c r="CTB8" i="34"/>
  <c r="CTA8" i="34"/>
  <c r="CSZ8" i="34"/>
  <c r="CSY8" i="34"/>
  <c r="CSX8" i="34"/>
  <c r="CSW8" i="34"/>
  <c r="CSV8" i="34"/>
  <c r="CSU8" i="34"/>
  <c r="CST8" i="34"/>
  <c r="CSS8" i="34"/>
  <c r="CSR8" i="34"/>
  <c r="CSQ8" i="34"/>
  <c r="CSP8" i="34"/>
  <c r="CSO8" i="34"/>
  <c r="CSN8" i="34"/>
  <c r="CSM8" i="34"/>
  <c r="CSL8" i="34"/>
  <c r="CSK8" i="34"/>
  <c r="CSJ8" i="34"/>
  <c r="CSI8" i="34"/>
  <c r="CSH8" i="34"/>
  <c r="CSG8" i="34"/>
  <c r="CSF8" i="34"/>
  <c r="CSE8" i="34"/>
  <c r="CSD8" i="34"/>
  <c r="CSC8" i="34"/>
  <c r="CSB8" i="34"/>
  <c r="CSA8" i="34"/>
  <c r="CRZ8" i="34"/>
  <c r="CRY8" i="34"/>
  <c r="CRX8" i="34"/>
  <c r="CRW8" i="34"/>
  <c r="CRV8" i="34"/>
  <c r="CRU8" i="34"/>
  <c r="CRT8" i="34"/>
  <c r="CRS8" i="34"/>
  <c r="CRR8" i="34"/>
  <c r="CRQ8" i="34"/>
  <c r="CRP8" i="34"/>
  <c r="CRO8" i="34"/>
  <c r="CRN8" i="34"/>
  <c r="CRM8" i="34"/>
  <c r="CRL8" i="34"/>
  <c r="CRK8" i="34"/>
  <c r="CRJ8" i="34"/>
  <c r="CRI8" i="34"/>
  <c r="CRH8" i="34"/>
  <c r="CRG8" i="34"/>
  <c r="CRF8" i="34"/>
  <c r="CRE8" i="34"/>
  <c r="CRD8" i="34"/>
  <c r="CRC8" i="34"/>
  <c r="CRB8" i="34"/>
  <c r="CRA8" i="34"/>
  <c r="CQZ8" i="34"/>
  <c r="CQY8" i="34"/>
  <c r="CQX8" i="34"/>
  <c r="CQW8" i="34"/>
  <c r="CQV8" i="34"/>
  <c r="CQU8" i="34"/>
  <c r="CQT8" i="34"/>
  <c r="CQS8" i="34"/>
  <c r="CQR8" i="34"/>
  <c r="CQQ8" i="34"/>
  <c r="CQP8" i="34"/>
  <c r="CQO8" i="34"/>
  <c r="CQN8" i="34"/>
  <c r="CQM8" i="34"/>
  <c r="CQL8" i="34"/>
  <c r="CQK8" i="34"/>
  <c r="CQJ8" i="34"/>
  <c r="CQI8" i="34"/>
  <c r="CQH8" i="34"/>
  <c r="CQG8" i="34"/>
  <c r="CQF8" i="34"/>
  <c r="CQE8" i="34"/>
  <c r="CQD8" i="34"/>
  <c r="CQC8" i="34"/>
  <c r="CQB8" i="34"/>
  <c r="CQA8" i="34"/>
  <c r="CPZ8" i="34"/>
  <c r="CPY8" i="34"/>
  <c r="CPX8" i="34"/>
  <c r="CPW8" i="34"/>
  <c r="CPV8" i="34"/>
  <c r="CPU8" i="34"/>
  <c r="CPT8" i="34"/>
  <c r="CPS8" i="34"/>
  <c r="CPR8" i="34"/>
  <c r="CPQ8" i="34"/>
  <c r="CPP8" i="34"/>
  <c r="CPO8" i="34"/>
  <c r="CPN8" i="34"/>
  <c r="CPM8" i="34"/>
  <c r="CPL8" i="34"/>
  <c r="CPK8" i="34"/>
  <c r="CPJ8" i="34"/>
  <c r="CPI8" i="34"/>
  <c r="CPH8" i="34"/>
  <c r="CPG8" i="34"/>
  <c r="CPF8" i="34"/>
  <c r="CPE8" i="34"/>
  <c r="CPD8" i="34"/>
  <c r="CPC8" i="34"/>
  <c r="CPB8" i="34"/>
  <c r="CPA8" i="34"/>
  <c r="COZ8" i="34"/>
  <c r="COY8" i="34"/>
  <c r="COX8" i="34"/>
  <c r="COW8" i="34"/>
  <c r="COV8" i="34"/>
  <c r="COU8" i="34"/>
  <c r="COT8" i="34"/>
  <c r="COS8" i="34"/>
  <c r="COR8" i="34"/>
  <c r="COQ8" i="34"/>
  <c r="COP8" i="34"/>
  <c r="COO8" i="34"/>
  <c r="CON8" i="34"/>
  <c r="COM8" i="34"/>
  <c r="COL8" i="34"/>
  <c r="COK8" i="34"/>
  <c r="COJ8" i="34"/>
  <c r="COI8" i="34"/>
  <c r="COH8" i="34"/>
  <c r="COG8" i="34"/>
  <c r="COF8" i="34"/>
  <c r="COE8" i="34"/>
  <c r="COD8" i="34"/>
  <c r="COC8" i="34"/>
  <c r="COB8" i="34"/>
  <c r="COA8" i="34"/>
  <c r="CNZ8" i="34"/>
  <c r="CNY8" i="34"/>
  <c r="CNX8" i="34"/>
  <c r="CNW8" i="34"/>
  <c r="CNV8" i="34"/>
  <c r="CNU8" i="34"/>
  <c r="CNT8" i="34"/>
  <c r="CNS8" i="34"/>
  <c r="CNR8" i="34"/>
  <c r="CNQ8" i="34"/>
  <c r="CNP8" i="34"/>
  <c r="CNO8" i="34"/>
  <c r="CNN8" i="34"/>
  <c r="CNM8" i="34"/>
  <c r="CNL8" i="34"/>
  <c r="CNK8" i="34"/>
  <c r="CNJ8" i="34"/>
  <c r="CNI8" i="34"/>
  <c r="CNH8" i="34"/>
  <c r="CNG8" i="34"/>
  <c r="CNF8" i="34"/>
  <c r="CNE8" i="34"/>
  <c r="CND8" i="34"/>
  <c r="CNC8" i="34"/>
  <c r="CNB8" i="34"/>
  <c r="CNA8" i="34"/>
  <c r="CMZ8" i="34"/>
  <c r="CMY8" i="34"/>
  <c r="CMX8" i="34"/>
  <c r="CMW8" i="34"/>
  <c r="CMV8" i="34"/>
  <c r="CMU8" i="34"/>
  <c r="CMT8" i="34"/>
  <c r="CMS8" i="34"/>
  <c r="CMR8" i="34"/>
  <c r="CMQ8" i="34"/>
  <c r="CMP8" i="34"/>
  <c r="CMO8" i="34"/>
  <c r="CMN8" i="34"/>
  <c r="CMM8" i="34"/>
  <c r="CML8" i="34"/>
  <c r="CMK8" i="34"/>
  <c r="CMJ8" i="34"/>
  <c r="CMI8" i="34"/>
  <c r="CMH8" i="34"/>
  <c r="CMG8" i="34"/>
  <c r="CMF8" i="34"/>
  <c r="CME8" i="34"/>
  <c r="CMD8" i="34"/>
  <c r="CMC8" i="34"/>
  <c r="CMB8" i="34"/>
  <c r="CMA8" i="34"/>
  <c r="CLZ8" i="34"/>
  <c r="CLY8" i="34"/>
  <c r="CLX8" i="34"/>
  <c r="CLW8" i="34"/>
  <c r="CLV8" i="34"/>
  <c r="CLU8" i="34"/>
  <c r="CLT8" i="34"/>
  <c r="CLS8" i="34"/>
  <c r="CLR8" i="34"/>
  <c r="CLQ8" i="34"/>
  <c r="CLP8" i="34"/>
  <c r="CLO8" i="34"/>
  <c r="CLN8" i="34"/>
  <c r="CLM8" i="34"/>
  <c r="CLL8" i="34"/>
  <c r="CLK8" i="34"/>
  <c r="CLJ8" i="34"/>
  <c r="CLI8" i="34"/>
  <c r="CLH8" i="34"/>
  <c r="CLG8" i="34"/>
  <c r="CLF8" i="34"/>
  <c r="CLE8" i="34"/>
  <c r="CLD8" i="34"/>
  <c r="CLC8" i="34"/>
  <c r="CLB8" i="34"/>
  <c r="CLA8" i="34"/>
  <c r="CKZ8" i="34"/>
  <c r="CKY8" i="34"/>
  <c r="CKX8" i="34"/>
  <c r="CKW8" i="34"/>
  <c r="CKV8" i="34"/>
  <c r="CKU8" i="34"/>
  <c r="CKT8" i="34"/>
  <c r="CKS8" i="34"/>
  <c r="CKR8" i="34"/>
  <c r="CKQ8" i="34"/>
  <c r="CKP8" i="34"/>
  <c r="CKO8" i="34"/>
  <c r="CKN8" i="34"/>
  <c r="CKM8" i="34"/>
  <c r="CKL8" i="34"/>
  <c r="CKK8" i="34"/>
  <c r="CKJ8" i="34"/>
  <c r="CKI8" i="34"/>
  <c r="CKH8" i="34"/>
  <c r="CKG8" i="34"/>
  <c r="CKF8" i="34"/>
  <c r="CKE8" i="34"/>
  <c r="CKD8" i="34"/>
  <c r="CKC8" i="34"/>
  <c r="CKB8" i="34"/>
  <c r="CKA8" i="34"/>
  <c r="CJZ8" i="34"/>
  <c r="CJY8" i="34"/>
  <c r="CJX8" i="34"/>
  <c r="CJW8" i="34"/>
  <c r="CJV8" i="34"/>
  <c r="CJU8" i="34"/>
  <c r="CJT8" i="34"/>
  <c r="CJS8" i="34"/>
  <c r="CJR8" i="34"/>
  <c r="CJQ8" i="34"/>
  <c r="CJP8" i="34"/>
  <c r="CJO8" i="34"/>
  <c r="CJN8" i="34"/>
  <c r="CJM8" i="34"/>
  <c r="CJL8" i="34"/>
  <c r="CJK8" i="34"/>
  <c r="CJJ8" i="34"/>
  <c r="CJI8" i="34"/>
  <c r="CJH8" i="34"/>
  <c r="CJG8" i="34"/>
  <c r="CJF8" i="34"/>
  <c r="CJE8" i="34"/>
  <c r="CJD8" i="34"/>
  <c r="CJC8" i="34"/>
  <c r="CJB8" i="34"/>
  <c r="CJA8" i="34"/>
  <c r="CIZ8" i="34"/>
  <c r="CIY8" i="34"/>
  <c r="CIX8" i="34"/>
  <c r="CIW8" i="34"/>
  <c r="CIV8" i="34"/>
  <c r="CIU8" i="34"/>
  <c r="CIT8" i="34"/>
  <c r="CIS8" i="34"/>
  <c r="CIR8" i="34"/>
  <c r="CIQ8" i="34"/>
  <c r="CIP8" i="34"/>
  <c r="CIO8" i="34"/>
  <c r="CIN8" i="34"/>
  <c r="CIM8" i="34"/>
  <c r="CIL8" i="34"/>
  <c r="CIK8" i="34"/>
  <c r="CIJ8" i="34"/>
  <c r="CII8" i="34"/>
  <c r="CIH8" i="34"/>
  <c r="CIG8" i="34"/>
  <c r="CIF8" i="34"/>
  <c r="CIE8" i="34"/>
  <c r="CID8" i="34"/>
  <c r="CIC8" i="34"/>
  <c r="CIB8" i="34"/>
  <c r="CIA8" i="34"/>
  <c r="CHZ8" i="34"/>
  <c r="CHY8" i="34"/>
  <c r="CHX8" i="34"/>
  <c r="CHW8" i="34"/>
  <c r="CHV8" i="34"/>
  <c r="CHU8" i="34"/>
  <c r="CHT8" i="34"/>
  <c r="CHS8" i="34"/>
  <c r="CHR8" i="34"/>
  <c r="CHQ8" i="34"/>
  <c r="CHP8" i="34"/>
  <c r="CHO8" i="34"/>
  <c r="CHN8" i="34"/>
  <c r="CHM8" i="34"/>
  <c r="CHL8" i="34"/>
  <c r="CHK8" i="34"/>
  <c r="CHJ8" i="34"/>
  <c r="CHI8" i="34"/>
  <c r="CHH8" i="34"/>
  <c r="CHG8" i="34"/>
  <c r="CHF8" i="34"/>
  <c r="CHE8" i="34"/>
  <c r="CHD8" i="34"/>
  <c r="CHC8" i="34"/>
  <c r="CHB8" i="34"/>
  <c r="CHA8" i="34"/>
  <c r="CGZ8" i="34"/>
  <c r="CGY8" i="34"/>
  <c r="CGX8" i="34"/>
  <c r="CGW8" i="34"/>
  <c r="CGV8" i="34"/>
  <c r="CGU8" i="34"/>
  <c r="CGT8" i="34"/>
  <c r="CGS8" i="34"/>
  <c r="CGR8" i="34"/>
  <c r="CGQ8" i="34"/>
  <c r="CGP8" i="34"/>
  <c r="CGO8" i="34"/>
  <c r="CGN8" i="34"/>
  <c r="CGM8" i="34"/>
  <c r="CGL8" i="34"/>
  <c r="CGK8" i="34"/>
  <c r="CGJ8" i="34"/>
  <c r="CGI8" i="34"/>
  <c r="CGH8" i="34"/>
  <c r="CGG8" i="34"/>
  <c r="CGF8" i="34"/>
  <c r="CGE8" i="34"/>
  <c r="CGD8" i="34"/>
  <c r="CGC8" i="34"/>
  <c r="CGB8" i="34"/>
  <c r="CGA8" i="34"/>
  <c r="CFZ8" i="34"/>
  <c r="CFY8" i="34"/>
  <c r="CFX8" i="34"/>
  <c r="CFW8" i="34"/>
  <c r="CFV8" i="34"/>
  <c r="CFU8" i="34"/>
  <c r="CFT8" i="34"/>
  <c r="CFS8" i="34"/>
  <c r="CFR8" i="34"/>
  <c r="CFQ8" i="34"/>
  <c r="CFP8" i="34"/>
  <c r="CFO8" i="34"/>
  <c r="CFN8" i="34"/>
  <c r="CFM8" i="34"/>
  <c r="CFL8" i="34"/>
  <c r="CFK8" i="34"/>
  <c r="CFJ8" i="34"/>
  <c r="CFI8" i="34"/>
  <c r="CFH8" i="34"/>
  <c r="CFG8" i="34"/>
  <c r="CFF8" i="34"/>
  <c r="CFE8" i="34"/>
  <c r="CFD8" i="34"/>
  <c r="CFC8" i="34"/>
  <c r="CFB8" i="34"/>
  <c r="CFA8" i="34"/>
  <c r="CEZ8" i="34"/>
  <c r="CEY8" i="34"/>
  <c r="CEX8" i="34"/>
  <c r="CEW8" i="34"/>
  <c r="CEV8" i="34"/>
  <c r="CEU8" i="34"/>
  <c r="CET8" i="34"/>
  <c r="CES8" i="34"/>
  <c r="CER8" i="34"/>
  <c r="CEQ8" i="34"/>
  <c r="CEP8" i="34"/>
  <c r="CEO8" i="34"/>
  <c r="CEN8" i="34"/>
  <c r="CEM8" i="34"/>
  <c r="CEL8" i="34"/>
  <c r="CEK8" i="34"/>
  <c r="CEJ8" i="34"/>
  <c r="CEI8" i="34"/>
  <c r="CEH8" i="34"/>
  <c r="CEG8" i="34"/>
  <c r="CEF8" i="34"/>
  <c r="CEE8" i="34"/>
  <c r="CED8" i="34"/>
  <c r="CEC8" i="34"/>
  <c r="CEB8" i="34"/>
  <c r="CEA8" i="34"/>
  <c r="CDZ8" i="34"/>
  <c r="CDY8" i="34"/>
  <c r="CDX8" i="34"/>
  <c r="CDW8" i="34"/>
  <c r="CDV8" i="34"/>
  <c r="CDU8" i="34"/>
  <c r="CDT8" i="34"/>
  <c r="CDS8" i="34"/>
  <c r="CDR8" i="34"/>
  <c r="CDQ8" i="34"/>
  <c r="CDP8" i="34"/>
  <c r="CDO8" i="34"/>
  <c r="CDN8" i="34"/>
  <c r="CDM8" i="34"/>
  <c r="CDL8" i="34"/>
  <c r="CDK8" i="34"/>
  <c r="CDJ8" i="34"/>
  <c r="CDI8" i="34"/>
  <c r="CDH8" i="34"/>
  <c r="CDG8" i="34"/>
  <c r="CDF8" i="34"/>
  <c r="CDE8" i="34"/>
  <c r="CDD8" i="34"/>
  <c r="CDC8" i="34"/>
  <c r="CDB8" i="34"/>
  <c r="CDA8" i="34"/>
  <c r="CCZ8" i="34"/>
  <c r="CCY8" i="34"/>
  <c r="CCX8" i="34"/>
  <c r="CCW8" i="34"/>
  <c r="CCV8" i="34"/>
  <c r="CCU8" i="34"/>
  <c r="CCT8" i="34"/>
  <c r="CCS8" i="34"/>
  <c r="CCR8" i="34"/>
  <c r="CCQ8" i="34"/>
  <c r="CCP8" i="34"/>
  <c r="CCO8" i="34"/>
  <c r="CCN8" i="34"/>
  <c r="CCM8" i="34"/>
  <c r="CCL8" i="34"/>
  <c r="CCK8" i="34"/>
  <c r="CCJ8" i="34"/>
  <c r="CCI8" i="34"/>
  <c r="CCH8" i="34"/>
  <c r="CCG8" i="34"/>
  <c r="CCF8" i="34"/>
  <c r="CCE8" i="34"/>
  <c r="CCD8" i="34"/>
  <c r="CCC8" i="34"/>
  <c r="CCB8" i="34"/>
  <c r="CCA8" i="34"/>
  <c r="CBZ8" i="34"/>
  <c r="CBY8" i="34"/>
  <c r="CBX8" i="34"/>
  <c r="CBW8" i="34"/>
  <c r="CBV8" i="34"/>
  <c r="CBU8" i="34"/>
  <c r="CBT8" i="34"/>
  <c r="CBS8" i="34"/>
  <c r="CBR8" i="34"/>
  <c r="CBQ8" i="34"/>
  <c r="CBP8" i="34"/>
  <c r="CBO8" i="34"/>
  <c r="CBN8" i="34"/>
  <c r="CBM8" i="34"/>
  <c r="CBL8" i="34"/>
  <c r="CBK8" i="34"/>
  <c r="CBJ8" i="34"/>
  <c r="CBI8" i="34"/>
  <c r="CBH8" i="34"/>
  <c r="CBG8" i="34"/>
  <c r="CBF8" i="34"/>
  <c r="CBE8" i="34"/>
  <c r="CBD8" i="34"/>
  <c r="CBC8" i="34"/>
  <c r="CBB8" i="34"/>
  <c r="CBA8" i="34"/>
  <c r="CAZ8" i="34"/>
  <c r="CAY8" i="34"/>
  <c r="CAX8" i="34"/>
  <c r="CAW8" i="34"/>
  <c r="CAV8" i="34"/>
  <c r="CAU8" i="34"/>
  <c r="CAT8" i="34"/>
  <c r="CAS8" i="34"/>
  <c r="CAR8" i="34"/>
  <c r="CAQ8" i="34"/>
  <c r="CAP8" i="34"/>
  <c r="CAO8" i="34"/>
  <c r="CAN8" i="34"/>
  <c r="CAM8" i="34"/>
  <c r="CAL8" i="34"/>
  <c r="CAK8" i="34"/>
  <c r="CAJ8" i="34"/>
  <c r="CAI8" i="34"/>
  <c r="CAH8" i="34"/>
  <c r="CAG8" i="34"/>
  <c r="CAF8" i="34"/>
  <c r="CAE8" i="34"/>
  <c r="CAD8" i="34"/>
  <c r="CAC8" i="34"/>
  <c r="CAB8" i="34"/>
  <c r="CAA8" i="34"/>
  <c r="BZZ8" i="34"/>
  <c r="BZY8" i="34"/>
  <c r="BZX8" i="34"/>
  <c r="BZW8" i="34"/>
  <c r="BZV8" i="34"/>
  <c r="BZU8" i="34"/>
  <c r="BZT8" i="34"/>
  <c r="BZS8" i="34"/>
  <c r="BZR8" i="34"/>
  <c r="BZQ8" i="34"/>
  <c r="BZP8" i="34"/>
  <c r="BZO8" i="34"/>
  <c r="BZN8" i="34"/>
  <c r="BZM8" i="34"/>
  <c r="BZL8" i="34"/>
  <c r="BZK8" i="34"/>
  <c r="BZJ8" i="34"/>
  <c r="BZI8" i="34"/>
  <c r="BZH8" i="34"/>
  <c r="BZG8" i="34"/>
  <c r="BZF8" i="34"/>
  <c r="BZE8" i="34"/>
  <c r="BZD8" i="34"/>
  <c r="BZC8" i="34"/>
  <c r="BZB8" i="34"/>
  <c r="BZA8" i="34"/>
  <c r="BYZ8" i="34"/>
  <c r="BYY8" i="34"/>
  <c r="BYX8" i="34"/>
  <c r="BYW8" i="34"/>
  <c r="BYV8" i="34"/>
  <c r="BYU8" i="34"/>
  <c r="BYT8" i="34"/>
  <c r="BYS8" i="34"/>
  <c r="BYR8" i="34"/>
  <c r="BYQ8" i="34"/>
  <c r="BYP8" i="34"/>
  <c r="BYO8" i="34"/>
  <c r="BYN8" i="34"/>
  <c r="BYM8" i="34"/>
  <c r="BYL8" i="34"/>
  <c r="BYK8" i="34"/>
  <c r="BYJ8" i="34"/>
  <c r="BYI8" i="34"/>
  <c r="BYH8" i="34"/>
  <c r="BYG8" i="34"/>
  <c r="BYF8" i="34"/>
  <c r="BYE8" i="34"/>
  <c r="BYD8" i="34"/>
  <c r="BYC8" i="34"/>
  <c r="BYB8" i="34"/>
  <c r="BYA8" i="34"/>
  <c r="BXZ8" i="34"/>
  <c r="BXY8" i="34"/>
  <c r="BXX8" i="34"/>
  <c r="BXW8" i="34"/>
  <c r="BXV8" i="34"/>
  <c r="BXU8" i="34"/>
  <c r="BXT8" i="34"/>
  <c r="BXS8" i="34"/>
  <c r="BXR8" i="34"/>
  <c r="BXQ8" i="34"/>
  <c r="BXP8" i="34"/>
  <c r="BXO8" i="34"/>
  <c r="BXN8" i="34"/>
  <c r="BXM8" i="34"/>
  <c r="BXL8" i="34"/>
  <c r="BXK8" i="34"/>
  <c r="BXJ8" i="34"/>
  <c r="BXI8" i="34"/>
  <c r="BXH8" i="34"/>
  <c r="BXG8" i="34"/>
  <c r="BXF8" i="34"/>
  <c r="BXE8" i="34"/>
  <c r="BXD8" i="34"/>
  <c r="BXC8" i="34"/>
  <c r="BXB8" i="34"/>
  <c r="BXA8" i="34"/>
  <c r="BWZ8" i="34"/>
  <c r="BWY8" i="34"/>
  <c r="BWX8" i="34"/>
  <c r="BWW8" i="34"/>
  <c r="BWV8" i="34"/>
  <c r="BWU8" i="34"/>
  <c r="BWT8" i="34"/>
  <c r="BWS8" i="34"/>
  <c r="BWR8" i="34"/>
  <c r="BWQ8" i="34"/>
  <c r="BWP8" i="34"/>
  <c r="BWO8" i="34"/>
  <c r="BWN8" i="34"/>
  <c r="BWM8" i="34"/>
  <c r="BWL8" i="34"/>
  <c r="BWK8" i="34"/>
  <c r="BWJ8" i="34"/>
  <c r="BWI8" i="34"/>
  <c r="BWH8" i="34"/>
  <c r="BWG8" i="34"/>
  <c r="BWF8" i="34"/>
  <c r="BWE8" i="34"/>
  <c r="BWD8" i="34"/>
  <c r="BWC8" i="34"/>
  <c r="BWB8" i="34"/>
  <c r="BWA8" i="34"/>
  <c r="BVZ8" i="34"/>
  <c r="BVY8" i="34"/>
  <c r="BVX8" i="34"/>
  <c r="BVW8" i="34"/>
  <c r="BVV8" i="34"/>
  <c r="BVU8" i="34"/>
  <c r="BVT8" i="34"/>
  <c r="BVS8" i="34"/>
  <c r="BVR8" i="34"/>
  <c r="BVQ8" i="34"/>
  <c r="BVP8" i="34"/>
  <c r="BVO8" i="34"/>
  <c r="BVN8" i="34"/>
  <c r="BVM8" i="34"/>
  <c r="BVL8" i="34"/>
  <c r="BVK8" i="34"/>
  <c r="BVJ8" i="34"/>
  <c r="BVI8" i="34"/>
  <c r="BVH8" i="34"/>
  <c r="BVG8" i="34"/>
  <c r="BVF8" i="34"/>
  <c r="BVE8" i="34"/>
  <c r="BVD8" i="34"/>
  <c r="BVC8" i="34"/>
  <c r="BVB8" i="34"/>
  <c r="BVA8" i="34"/>
  <c r="BUZ8" i="34"/>
  <c r="BUY8" i="34"/>
  <c r="BUX8" i="34"/>
  <c r="BUW8" i="34"/>
  <c r="BUV8" i="34"/>
  <c r="BUU8" i="34"/>
  <c r="BUT8" i="34"/>
  <c r="BUS8" i="34"/>
  <c r="BUR8" i="34"/>
  <c r="BUQ8" i="34"/>
  <c r="BUP8" i="34"/>
  <c r="BUO8" i="34"/>
  <c r="BUN8" i="34"/>
  <c r="BUM8" i="34"/>
  <c r="BUL8" i="34"/>
  <c r="BUK8" i="34"/>
  <c r="BUJ8" i="34"/>
  <c r="BUI8" i="34"/>
  <c r="BUH8" i="34"/>
  <c r="BUG8" i="34"/>
  <c r="BUF8" i="34"/>
  <c r="BUE8" i="34"/>
  <c r="BUD8" i="34"/>
  <c r="BUC8" i="34"/>
  <c r="BUB8" i="34"/>
  <c r="BUA8" i="34"/>
  <c r="BTZ8" i="34"/>
  <c r="BTY8" i="34"/>
  <c r="BTX8" i="34"/>
  <c r="BTW8" i="34"/>
  <c r="BTV8" i="34"/>
  <c r="BTU8" i="34"/>
  <c r="BTT8" i="34"/>
  <c r="BTS8" i="34"/>
  <c r="BTR8" i="34"/>
  <c r="BTQ8" i="34"/>
  <c r="BTP8" i="34"/>
  <c r="BTO8" i="34"/>
  <c r="BTN8" i="34"/>
  <c r="BTM8" i="34"/>
  <c r="BTL8" i="34"/>
  <c r="BTK8" i="34"/>
  <c r="BTJ8" i="34"/>
  <c r="BTI8" i="34"/>
  <c r="BTH8" i="34"/>
  <c r="BTG8" i="34"/>
  <c r="BTF8" i="34"/>
  <c r="BTE8" i="34"/>
  <c r="BTD8" i="34"/>
  <c r="BTC8" i="34"/>
  <c r="BTB8" i="34"/>
  <c r="BTA8" i="34"/>
  <c r="BSZ8" i="34"/>
  <c r="BSY8" i="34"/>
  <c r="BSX8" i="34"/>
  <c r="BSW8" i="34"/>
  <c r="BSV8" i="34"/>
  <c r="BSU8" i="34"/>
  <c r="BST8" i="34"/>
  <c r="BSS8" i="34"/>
  <c r="BSR8" i="34"/>
  <c r="BSQ8" i="34"/>
  <c r="BSP8" i="34"/>
  <c r="BSO8" i="34"/>
  <c r="BSN8" i="34"/>
  <c r="BSM8" i="34"/>
  <c r="BSL8" i="34"/>
  <c r="BSK8" i="34"/>
  <c r="BSJ8" i="34"/>
  <c r="BSI8" i="34"/>
  <c r="BSH8" i="34"/>
  <c r="BSG8" i="34"/>
  <c r="BSF8" i="34"/>
  <c r="BSE8" i="34"/>
  <c r="BSD8" i="34"/>
  <c r="BSC8" i="34"/>
  <c r="BSB8" i="34"/>
  <c r="BSA8" i="34"/>
  <c r="BRZ8" i="34"/>
  <c r="BRY8" i="34"/>
  <c r="BRX8" i="34"/>
  <c r="BRW8" i="34"/>
  <c r="BRV8" i="34"/>
  <c r="BRU8" i="34"/>
  <c r="BRT8" i="34"/>
  <c r="BRS8" i="34"/>
  <c r="BRR8" i="34"/>
  <c r="BRQ8" i="34"/>
  <c r="BRP8" i="34"/>
  <c r="BRO8" i="34"/>
  <c r="BRN8" i="34"/>
  <c r="BRM8" i="34"/>
  <c r="BRL8" i="34"/>
  <c r="BRK8" i="34"/>
  <c r="BRJ8" i="34"/>
  <c r="BRI8" i="34"/>
  <c r="BRH8" i="34"/>
  <c r="BRG8" i="34"/>
  <c r="BRF8" i="34"/>
  <c r="BRE8" i="34"/>
  <c r="BRD8" i="34"/>
  <c r="BRC8" i="34"/>
  <c r="BRB8" i="34"/>
  <c r="BRA8" i="34"/>
  <c r="BQZ8" i="34"/>
  <c r="BQY8" i="34"/>
  <c r="BQX8" i="34"/>
  <c r="BQW8" i="34"/>
  <c r="BQV8" i="34"/>
  <c r="BQU8" i="34"/>
  <c r="BQT8" i="34"/>
  <c r="BQS8" i="34"/>
  <c r="BQR8" i="34"/>
  <c r="BQQ8" i="34"/>
  <c r="BQP8" i="34"/>
  <c r="BQO8" i="34"/>
  <c r="BQN8" i="34"/>
  <c r="BQM8" i="34"/>
  <c r="BQL8" i="34"/>
  <c r="BQK8" i="34"/>
  <c r="BQJ8" i="34"/>
  <c r="BQI8" i="34"/>
  <c r="BQH8" i="34"/>
  <c r="BQG8" i="34"/>
  <c r="BQF8" i="34"/>
  <c r="BQE8" i="34"/>
  <c r="BQD8" i="34"/>
  <c r="BQC8" i="34"/>
  <c r="BQB8" i="34"/>
  <c r="BQA8" i="34"/>
  <c r="BPZ8" i="34"/>
  <c r="BPY8" i="34"/>
  <c r="BPX8" i="34"/>
  <c r="BPW8" i="34"/>
  <c r="BPV8" i="34"/>
  <c r="BPU8" i="34"/>
  <c r="BPT8" i="34"/>
  <c r="BPS8" i="34"/>
  <c r="BPR8" i="34"/>
  <c r="BPQ8" i="34"/>
  <c r="BPP8" i="34"/>
  <c r="BPO8" i="34"/>
  <c r="BPN8" i="34"/>
  <c r="BPM8" i="34"/>
  <c r="BPL8" i="34"/>
  <c r="BPK8" i="34"/>
  <c r="BPJ8" i="34"/>
  <c r="BPI8" i="34"/>
  <c r="BPH8" i="34"/>
  <c r="BPG8" i="34"/>
  <c r="BPF8" i="34"/>
  <c r="BPE8" i="34"/>
  <c r="BPD8" i="34"/>
  <c r="BPC8" i="34"/>
  <c r="BPB8" i="34"/>
  <c r="BPA8" i="34"/>
  <c r="BOZ8" i="34"/>
  <c r="BOY8" i="34"/>
  <c r="BOX8" i="34"/>
  <c r="BOW8" i="34"/>
  <c r="BOV8" i="34"/>
  <c r="BOU8" i="34"/>
  <c r="BOT8" i="34"/>
  <c r="BOS8" i="34"/>
  <c r="BOR8" i="34"/>
  <c r="BOQ8" i="34"/>
  <c r="BOP8" i="34"/>
  <c r="BOO8" i="34"/>
  <c r="BON8" i="34"/>
  <c r="BOM8" i="34"/>
  <c r="BOL8" i="34"/>
  <c r="BOK8" i="34"/>
  <c r="BOJ8" i="34"/>
  <c r="BOI8" i="34"/>
  <c r="BOH8" i="34"/>
  <c r="BOG8" i="34"/>
  <c r="BOF8" i="34"/>
  <c r="BOE8" i="34"/>
  <c r="BOD8" i="34"/>
  <c r="BOC8" i="34"/>
  <c r="BOB8" i="34"/>
  <c r="BOA8" i="34"/>
  <c r="BNZ8" i="34"/>
  <c r="BNY8" i="34"/>
  <c r="BNX8" i="34"/>
  <c r="BNW8" i="34"/>
  <c r="BNV8" i="34"/>
  <c r="BNU8" i="34"/>
  <c r="BNT8" i="34"/>
  <c r="BNS8" i="34"/>
  <c r="BNR8" i="34"/>
  <c r="BNQ8" i="34"/>
  <c r="BNP8" i="34"/>
  <c r="BNO8" i="34"/>
  <c r="BNN8" i="34"/>
  <c r="BNM8" i="34"/>
  <c r="BNL8" i="34"/>
  <c r="BNK8" i="34"/>
  <c r="BNJ8" i="34"/>
  <c r="BNI8" i="34"/>
  <c r="BNH8" i="34"/>
  <c r="BNG8" i="34"/>
  <c r="BNF8" i="34"/>
  <c r="BNE8" i="34"/>
  <c r="BND8" i="34"/>
  <c r="BNC8" i="34"/>
  <c r="BNB8" i="34"/>
  <c r="BNA8" i="34"/>
  <c r="BMZ8" i="34"/>
  <c r="BMY8" i="34"/>
  <c r="BMX8" i="34"/>
  <c r="BMW8" i="34"/>
  <c r="BMV8" i="34"/>
  <c r="BMU8" i="34"/>
  <c r="BMT8" i="34"/>
  <c r="BMS8" i="34"/>
  <c r="BMR8" i="34"/>
  <c r="BMQ8" i="34"/>
  <c r="BMP8" i="34"/>
  <c r="BMO8" i="34"/>
  <c r="BMN8" i="34"/>
  <c r="BMM8" i="34"/>
  <c r="BML8" i="34"/>
  <c r="BMK8" i="34"/>
  <c r="BMJ8" i="34"/>
  <c r="BMI8" i="34"/>
  <c r="BMH8" i="34"/>
  <c r="BMG8" i="34"/>
  <c r="BMF8" i="34"/>
  <c r="BME8" i="34"/>
  <c r="BMD8" i="34"/>
  <c r="BMC8" i="34"/>
  <c r="BMB8" i="34"/>
  <c r="BMA8" i="34"/>
  <c r="BLZ8" i="34"/>
  <c r="BLY8" i="34"/>
  <c r="BLX8" i="34"/>
  <c r="BLW8" i="34"/>
  <c r="BLV8" i="34"/>
  <c r="BLU8" i="34"/>
  <c r="BLT8" i="34"/>
  <c r="BLS8" i="34"/>
  <c r="BLR8" i="34"/>
  <c r="BLQ8" i="34"/>
  <c r="BLP8" i="34"/>
  <c r="BLO8" i="34"/>
  <c r="BLN8" i="34"/>
  <c r="BLM8" i="34"/>
  <c r="BLL8" i="34"/>
  <c r="BLK8" i="34"/>
  <c r="BLJ8" i="34"/>
  <c r="BLI8" i="34"/>
  <c r="BLH8" i="34"/>
  <c r="BLG8" i="34"/>
  <c r="BLF8" i="34"/>
  <c r="BLE8" i="34"/>
  <c r="BLD8" i="34"/>
  <c r="BLC8" i="34"/>
  <c r="BLB8" i="34"/>
  <c r="BLA8" i="34"/>
  <c r="BKZ8" i="34"/>
  <c r="BKY8" i="34"/>
  <c r="BKX8" i="34"/>
  <c r="BKW8" i="34"/>
  <c r="BKV8" i="34"/>
  <c r="BKU8" i="34"/>
  <c r="BKT8" i="34"/>
  <c r="BKS8" i="34"/>
  <c r="BKR8" i="34"/>
  <c r="BKQ8" i="34"/>
  <c r="BKP8" i="34"/>
  <c r="BKO8" i="34"/>
  <c r="BKN8" i="34"/>
  <c r="BKM8" i="34"/>
  <c r="BKL8" i="34"/>
  <c r="BKK8" i="34"/>
  <c r="BKJ8" i="34"/>
  <c r="BKI8" i="34"/>
  <c r="BKH8" i="34"/>
  <c r="BKG8" i="34"/>
  <c r="BKF8" i="34"/>
  <c r="BKE8" i="34"/>
  <c r="BKD8" i="34"/>
  <c r="BKC8" i="34"/>
  <c r="BKB8" i="34"/>
  <c r="BKA8" i="34"/>
  <c r="BJZ8" i="34"/>
  <c r="BJY8" i="34"/>
  <c r="BJX8" i="34"/>
  <c r="BJW8" i="34"/>
  <c r="BJV8" i="34"/>
  <c r="BJU8" i="34"/>
  <c r="BJT8" i="34"/>
  <c r="BJS8" i="34"/>
  <c r="BJR8" i="34"/>
  <c r="BJQ8" i="34"/>
  <c r="BJP8" i="34"/>
  <c r="BJO8" i="34"/>
  <c r="BJN8" i="34"/>
  <c r="BJM8" i="34"/>
  <c r="BJL8" i="34"/>
  <c r="BJK8" i="34"/>
  <c r="BJJ8" i="34"/>
  <c r="BJI8" i="34"/>
  <c r="BJH8" i="34"/>
  <c r="BJG8" i="34"/>
  <c r="BJF8" i="34"/>
  <c r="BJE8" i="34"/>
  <c r="BJD8" i="34"/>
  <c r="BJC8" i="34"/>
  <c r="BJB8" i="34"/>
  <c r="BJA8" i="34"/>
  <c r="BIZ8" i="34"/>
  <c r="BIY8" i="34"/>
  <c r="BIX8" i="34"/>
  <c r="BIW8" i="34"/>
  <c r="BIV8" i="34"/>
  <c r="BIU8" i="34"/>
  <c r="BIT8" i="34"/>
  <c r="BIS8" i="34"/>
  <c r="BIR8" i="34"/>
  <c r="BIQ8" i="34"/>
  <c r="BIP8" i="34"/>
  <c r="BIO8" i="34"/>
  <c r="BIN8" i="34"/>
  <c r="BIM8" i="34"/>
  <c r="BIL8" i="34"/>
  <c r="BIK8" i="34"/>
  <c r="BIJ8" i="34"/>
  <c r="BII8" i="34"/>
  <c r="BIH8" i="34"/>
  <c r="BIG8" i="34"/>
  <c r="BIF8" i="34"/>
  <c r="BIE8" i="34"/>
  <c r="BID8" i="34"/>
  <c r="BIC8" i="34"/>
  <c r="BIB8" i="34"/>
  <c r="BIA8" i="34"/>
  <c r="BHZ8" i="34"/>
  <c r="BHY8" i="34"/>
  <c r="BHX8" i="34"/>
  <c r="BHW8" i="34"/>
  <c r="BHV8" i="34"/>
  <c r="BHU8" i="34"/>
  <c r="BHT8" i="34"/>
  <c r="BHS8" i="34"/>
  <c r="BHR8" i="34"/>
  <c r="BHQ8" i="34"/>
  <c r="BHP8" i="34"/>
  <c r="BHO8" i="34"/>
  <c r="BHN8" i="34"/>
  <c r="BHM8" i="34"/>
  <c r="BHL8" i="34"/>
  <c r="BHK8" i="34"/>
  <c r="BHJ8" i="34"/>
  <c r="BHI8" i="34"/>
  <c r="BHH8" i="34"/>
  <c r="BHG8" i="34"/>
  <c r="BHF8" i="34"/>
  <c r="BHE8" i="34"/>
  <c r="BHD8" i="34"/>
  <c r="BHC8" i="34"/>
  <c r="BHB8" i="34"/>
  <c r="BHA8" i="34"/>
  <c r="BGZ8" i="34"/>
  <c r="BGY8" i="34"/>
  <c r="BGX8" i="34"/>
  <c r="BGW8" i="34"/>
  <c r="BGV8" i="34"/>
  <c r="BGU8" i="34"/>
  <c r="BGT8" i="34"/>
  <c r="BGS8" i="34"/>
  <c r="BGR8" i="34"/>
  <c r="BGQ8" i="34"/>
  <c r="BGP8" i="34"/>
  <c r="BGO8" i="34"/>
  <c r="BGN8" i="34"/>
  <c r="BGM8" i="34"/>
  <c r="BGL8" i="34"/>
  <c r="BGK8" i="34"/>
  <c r="BGJ8" i="34"/>
  <c r="BGI8" i="34"/>
  <c r="BGH8" i="34"/>
  <c r="BGG8" i="34"/>
  <c r="BGF8" i="34"/>
  <c r="BGE8" i="34"/>
  <c r="BGD8" i="34"/>
  <c r="BGC8" i="34"/>
  <c r="BGB8" i="34"/>
  <c r="BGA8" i="34"/>
  <c r="BFZ8" i="34"/>
  <c r="BFY8" i="34"/>
  <c r="BFX8" i="34"/>
  <c r="BFW8" i="34"/>
  <c r="BFV8" i="34"/>
  <c r="BFU8" i="34"/>
  <c r="BFT8" i="34"/>
  <c r="BFS8" i="34"/>
  <c r="BFR8" i="34"/>
  <c r="BFQ8" i="34"/>
  <c r="BFP8" i="34"/>
  <c r="BFO8" i="34"/>
  <c r="BFN8" i="34"/>
  <c r="BFM8" i="34"/>
  <c r="BFL8" i="34"/>
  <c r="BFK8" i="34"/>
  <c r="BFJ8" i="34"/>
  <c r="BFI8" i="34"/>
  <c r="BFH8" i="34"/>
  <c r="BFG8" i="34"/>
  <c r="BFF8" i="34"/>
  <c r="BFE8" i="34"/>
  <c r="BFD8" i="34"/>
  <c r="BFC8" i="34"/>
  <c r="BFB8" i="34"/>
  <c r="BFA8" i="34"/>
  <c r="BEZ8" i="34"/>
  <c r="BEY8" i="34"/>
  <c r="BEX8" i="34"/>
  <c r="BEW8" i="34"/>
  <c r="BEV8" i="34"/>
  <c r="BEU8" i="34"/>
  <c r="BET8" i="34"/>
  <c r="BES8" i="34"/>
  <c r="BER8" i="34"/>
  <c r="BEQ8" i="34"/>
  <c r="BEP8" i="34"/>
  <c r="BEO8" i="34"/>
  <c r="BEN8" i="34"/>
  <c r="BEM8" i="34"/>
  <c r="BEL8" i="34"/>
  <c r="BEK8" i="34"/>
  <c r="BEJ8" i="34"/>
  <c r="BEI8" i="34"/>
  <c r="BEH8" i="34"/>
  <c r="BEG8" i="34"/>
  <c r="BEF8" i="34"/>
  <c r="BEE8" i="34"/>
  <c r="BED8" i="34"/>
  <c r="BEC8" i="34"/>
  <c r="BEB8" i="34"/>
  <c r="BEA8" i="34"/>
  <c r="BDZ8" i="34"/>
  <c r="BDY8" i="34"/>
  <c r="BDX8" i="34"/>
  <c r="BDW8" i="34"/>
  <c r="BDV8" i="34"/>
  <c r="BDU8" i="34"/>
  <c r="BDT8" i="34"/>
  <c r="BDS8" i="34"/>
  <c r="BDR8" i="34"/>
  <c r="BDQ8" i="34"/>
  <c r="BDP8" i="34"/>
  <c r="BDO8" i="34"/>
  <c r="BDN8" i="34"/>
  <c r="BDM8" i="34"/>
  <c r="BDL8" i="34"/>
  <c r="BDK8" i="34"/>
  <c r="BDJ8" i="34"/>
  <c r="BDI8" i="34"/>
  <c r="BDH8" i="34"/>
  <c r="BDG8" i="34"/>
  <c r="BDF8" i="34"/>
  <c r="BDE8" i="34"/>
  <c r="BDD8" i="34"/>
  <c r="BDC8" i="34"/>
  <c r="BDB8" i="34"/>
  <c r="BDA8" i="34"/>
  <c r="BCZ8" i="34"/>
  <c r="BCY8" i="34"/>
  <c r="BCX8" i="34"/>
  <c r="BCW8" i="34"/>
  <c r="BCV8" i="34"/>
  <c r="BCU8" i="34"/>
  <c r="BCT8" i="34"/>
  <c r="BCS8" i="34"/>
  <c r="BCR8" i="34"/>
  <c r="BCQ8" i="34"/>
  <c r="BCP8" i="34"/>
  <c r="BCO8" i="34"/>
  <c r="BCN8" i="34"/>
  <c r="BCM8" i="34"/>
  <c r="BCL8" i="34"/>
  <c r="BCK8" i="34"/>
  <c r="BCJ8" i="34"/>
  <c r="BCI8" i="34"/>
  <c r="BCH8" i="34"/>
  <c r="BCG8" i="34"/>
  <c r="BCF8" i="34"/>
  <c r="BCE8" i="34"/>
  <c r="BCD8" i="34"/>
  <c r="BCC8" i="34"/>
  <c r="BCB8" i="34"/>
  <c r="BCA8" i="34"/>
  <c r="BBZ8" i="34"/>
  <c r="BBY8" i="34"/>
  <c r="BBX8" i="34"/>
  <c r="BBW8" i="34"/>
  <c r="BBV8" i="34"/>
  <c r="BBU8" i="34"/>
  <c r="BBT8" i="34"/>
  <c r="BBS8" i="34"/>
  <c r="BBR8" i="34"/>
  <c r="BBQ8" i="34"/>
  <c r="BBP8" i="34"/>
  <c r="BBO8" i="34"/>
  <c r="BBN8" i="34"/>
  <c r="BBM8" i="34"/>
  <c r="BBL8" i="34"/>
  <c r="BBK8" i="34"/>
  <c r="BBJ8" i="34"/>
  <c r="BBI8" i="34"/>
  <c r="BBH8" i="34"/>
  <c r="BBG8" i="34"/>
  <c r="BBF8" i="34"/>
  <c r="BBE8" i="34"/>
  <c r="BBD8" i="34"/>
  <c r="BBC8" i="34"/>
  <c r="BBB8" i="34"/>
  <c r="BBA8" i="34"/>
  <c r="BAZ8" i="34"/>
  <c r="BAY8" i="34"/>
  <c r="BAX8" i="34"/>
  <c r="BAW8" i="34"/>
  <c r="BAV8" i="34"/>
  <c r="BAU8" i="34"/>
  <c r="BAT8" i="34"/>
  <c r="BAS8" i="34"/>
  <c r="BAR8" i="34"/>
  <c r="BAQ8" i="34"/>
  <c r="BAP8" i="34"/>
  <c r="BAO8" i="34"/>
  <c r="BAN8" i="34"/>
  <c r="BAM8" i="34"/>
  <c r="BAL8" i="34"/>
  <c r="BAK8" i="34"/>
  <c r="BAJ8" i="34"/>
  <c r="BAI8" i="34"/>
  <c r="BAH8" i="34"/>
  <c r="BAG8" i="34"/>
  <c r="BAF8" i="34"/>
  <c r="BAE8" i="34"/>
  <c r="BAD8" i="34"/>
  <c r="BAC8" i="34"/>
  <c r="BAB8" i="34"/>
  <c r="BAA8" i="34"/>
  <c r="AZZ8" i="34"/>
  <c r="AZY8" i="34"/>
  <c r="AZX8" i="34"/>
  <c r="AZW8" i="34"/>
  <c r="AZV8" i="34"/>
  <c r="AZU8" i="34"/>
  <c r="AZT8" i="34"/>
  <c r="AZS8" i="34"/>
  <c r="AZR8" i="34"/>
  <c r="AZQ8" i="34"/>
  <c r="AZP8" i="34"/>
  <c r="AZO8" i="34"/>
  <c r="AZN8" i="34"/>
  <c r="AZM8" i="34"/>
  <c r="AZL8" i="34"/>
  <c r="AZK8" i="34"/>
  <c r="AZJ8" i="34"/>
  <c r="AZI8" i="34"/>
  <c r="AZH8" i="34"/>
  <c r="AZG8" i="34"/>
  <c r="AZF8" i="34"/>
  <c r="AZE8" i="34"/>
  <c r="AZD8" i="34"/>
  <c r="AZC8" i="34"/>
  <c r="AZB8" i="34"/>
  <c r="AZA8" i="34"/>
  <c r="AYZ8" i="34"/>
  <c r="AYY8" i="34"/>
  <c r="AYX8" i="34"/>
  <c r="AYW8" i="34"/>
  <c r="AYV8" i="34"/>
  <c r="AYU8" i="34"/>
  <c r="AYT8" i="34"/>
  <c r="AYS8" i="34"/>
  <c r="AYR8" i="34"/>
  <c r="AYQ8" i="34"/>
  <c r="AYP8" i="34"/>
  <c r="AYO8" i="34"/>
  <c r="AYN8" i="34"/>
  <c r="AYM8" i="34"/>
  <c r="AYL8" i="34"/>
  <c r="AYK8" i="34"/>
  <c r="AYJ8" i="34"/>
  <c r="AYI8" i="34"/>
  <c r="AYH8" i="34"/>
  <c r="AYG8" i="34"/>
  <c r="AYF8" i="34"/>
  <c r="AYE8" i="34"/>
  <c r="AYD8" i="34"/>
  <c r="AYC8" i="34"/>
  <c r="AYB8" i="34"/>
  <c r="AYA8" i="34"/>
  <c r="AXZ8" i="34"/>
  <c r="AXY8" i="34"/>
  <c r="AXX8" i="34"/>
  <c r="AXW8" i="34"/>
  <c r="AXV8" i="34"/>
  <c r="AXU8" i="34"/>
  <c r="AXT8" i="34"/>
  <c r="AXS8" i="34"/>
  <c r="AXR8" i="34"/>
  <c r="AXQ8" i="34"/>
  <c r="AXP8" i="34"/>
  <c r="AXO8" i="34"/>
  <c r="AXN8" i="34"/>
  <c r="AXM8" i="34"/>
  <c r="AXL8" i="34"/>
  <c r="AXK8" i="34"/>
  <c r="AXJ8" i="34"/>
  <c r="AXI8" i="34"/>
  <c r="AXH8" i="34"/>
  <c r="AXG8" i="34"/>
  <c r="AXF8" i="34"/>
  <c r="AXE8" i="34"/>
  <c r="AXD8" i="34"/>
  <c r="AXC8" i="34"/>
  <c r="AXB8" i="34"/>
  <c r="AXA8" i="34"/>
  <c r="AWZ8" i="34"/>
  <c r="AWY8" i="34"/>
  <c r="AWX8" i="34"/>
  <c r="AWW8" i="34"/>
  <c r="AWV8" i="34"/>
  <c r="AWU8" i="34"/>
  <c r="AWT8" i="34"/>
  <c r="AWS8" i="34"/>
  <c r="AWR8" i="34"/>
  <c r="AWQ8" i="34"/>
  <c r="AWP8" i="34"/>
  <c r="AWO8" i="34"/>
  <c r="AWN8" i="34"/>
  <c r="AWM8" i="34"/>
  <c r="AWL8" i="34"/>
  <c r="AWK8" i="34"/>
  <c r="AWJ8" i="34"/>
  <c r="AWI8" i="34"/>
  <c r="AWH8" i="34"/>
  <c r="AWG8" i="34"/>
  <c r="AWF8" i="34"/>
  <c r="AWE8" i="34"/>
  <c r="AWD8" i="34"/>
  <c r="AWC8" i="34"/>
  <c r="AWB8" i="34"/>
  <c r="AWA8" i="34"/>
  <c r="AVZ8" i="34"/>
  <c r="AVY8" i="34"/>
  <c r="AVX8" i="34"/>
  <c r="AVW8" i="34"/>
  <c r="AVV8" i="34"/>
  <c r="AVU8" i="34"/>
  <c r="AVT8" i="34"/>
  <c r="AVS8" i="34"/>
  <c r="AVR8" i="34"/>
  <c r="AVQ8" i="34"/>
  <c r="AVP8" i="34"/>
  <c r="AVO8" i="34"/>
  <c r="AVN8" i="34"/>
  <c r="AVM8" i="34"/>
  <c r="AVL8" i="34"/>
  <c r="AVK8" i="34"/>
  <c r="AVJ8" i="34"/>
  <c r="AVI8" i="34"/>
  <c r="AVH8" i="34"/>
  <c r="AVG8" i="34"/>
  <c r="AVF8" i="34"/>
  <c r="AVE8" i="34"/>
  <c r="AVD8" i="34"/>
  <c r="AVC8" i="34"/>
  <c r="AVB8" i="34"/>
  <c r="AVA8" i="34"/>
  <c r="AUZ8" i="34"/>
  <c r="AUY8" i="34"/>
  <c r="AUX8" i="34"/>
  <c r="AUW8" i="34"/>
  <c r="AUV8" i="34"/>
  <c r="AUU8" i="34"/>
  <c r="AUT8" i="34"/>
  <c r="AUS8" i="34"/>
  <c r="AUR8" i="34"/>
  <c r="AUQ8" i="34"/>
  <c r="AUP8" i="34"/>
  <c r="AUO8" i="34"/>
  <c r="AUN8" i="34"/>
  <c r="AUM8" i="34"/>
  <c r="AUL8" i="34"/>
  <c r="AUK8" i="34"/>
  <c r="AUJ8" i="34"/>
  <c r="AUI8" i="34"/>
  <c r="AUH8" i="34"/>
  <c r="AUG8" i="34"/>
  <c r="AUF8" i="34"/>
  <c r="AUE8" i="34"/>
  <c r="AUD8" i="34"/>
  <c r="AUC8" i="34"/>
  <c r="AUB8" i="34"/>
  <c r="AUA8" i="34"/>
  <c r="ATZ8" i="34"/>
  <c r="ATY8" i="34"/>
  <c r="ATX8" i="34"/>
  <c r="ATW8" i="34"/>
  <c r="ATV8" i="34"/>
  <c r="ATU8" i="34"/>
  <c r="ATT8" i="34"/>
  <c r="ATS8" i="34"/>
  <c r="ATR8" i="34"/>
  <c r="ATQ8" i="34"/>
  <c r="ATP8" i="34"/>
  <c r="ATO8" i="34"/>
  <c r="ATN8" i="34"/>
  <c r="ATM8" i="34"/>
  <c r="ATL8" i="34"/>
  <c r="ATK8" i="34"/>
  <c r="ATJ8" i="34"/>
  <c r="ATI8" i="34"/>
  <c r="ATH8" i="34"/>
  <c r="ATG8" i="34"/>
  <c r="ATF8" i="34"/>
  <c r="ATE8" i="34"/>
  <c r="ATD8" i="34"/>
  <c r="ATC8" i="34"/>
  <c r="ATB8" i="34"/>
  <c r="ATA8" i="34"/>
  <c r="ASZ8" i="34"/>
  <c r="ASY8" i="34"/>
  <c r="ASX8" i="34"/>
  <c r="ASW8" i="34"/>
  <c r="ASV8" i="34"/>
  <c r="ASU8" i="34"/>
  <c r="AST8" i="34"/>
  <c r="ASS8" i="34"/>
  <c r="ASR8" i="34"/>
  <c r="ASQ8" i="34"/>
  <c r="ASP8" i="34"/>
  <c r="ASO8" i="34"/>
  <c r="ASN8" i="34"/>
  <c r="ASM8" i="34"/>
  <c r="ASL8" i="34"/>
  <c r="ASK8" i="34"/>
  <c r="ASJ8" i="34"/>
  <c r="ASI8" i="34"/>
  <c r="ASH8" i="34"/>
  <c r="ASG8" i="34"/>
  <c r="ASF8" i="34"/>
  <c r="ASE8" i="34"/>
  <c r="ASD8" i="34"/>
  <c r="ASC8" i="34"/>
  <c r="ASB8" i="34"/>
  <c r="ASA8" i="34"/>
  <c r="ARZ8" i="34"/>
  <c r="ARY8" i="34"/>
  <c r="ARX8" i="34"/>
  <c r="ARW8" i="34"/>
  <c r="ARV8" i="34"/>
  <c r="ARU8" i="34"/>
  <c r="ART8" i="34"/>
  <c r="ARS8" i="34"/>
  <c r="ARR8" i="34"/>
  <c r="ARQ8" i="34"/>
  <c r="ARP8" i="34"/>
  <c r="ARO8" i="34"/>
  <c r="ARN8" i="34"/>
  <c r="ARM8" i="34"/>
  <c r="ARL8" i="34"/>
  <c r="ARK8" i="34"/>
  <c r="ARJ8" i="34"/>
  <c r="ARI8" i="34"/>
  <c r="ARH8" i="34"/>
  <c r="ARG8" i="34"/>
  <c r="ARF8" i="34"/>
  <c r="ARE8" i="34"/>
  <c r="ARD8" i="34"/>
  <c r="ARC8" i="34"/>
  <c r="ARB8" i="34"/>
  <c r="ARA8" i="34"/>
  <c r="AQZ8" i="34"/>
  <c r="AQY8" i="34"/>
  <c r="AQX8" i="34"/>
  <c r="AQW8" i="34"/>
  <c r="AQV8" i="34"/>
  <c r="AQU8" i="34"/>
  <c r="AQT8" i="34"/>
  <c r="AQS8" i="34"/>
  <c r="AQR8" i="34"/>
  <c r="AQQ8" i="34"/>
  <c r="AQP8" i="34"/>
  <c r="AQO8" i="34"/>
  <c r="AQN8" i="34"/>
  <c r="AQM8" i="34"/>
  <c r="AQL8" i="34"/>
  <c r="AQK8" i="34"/>
  <c r="AQJ8" i="34"/>
  <c r="AQI8" i="34"/>
  <c r="AQH8" i="34"/>
  <c r="AQG8" i="34"/>
  <c r="AQF8" i="34"/>
  <c r="AQE8" i="34"/>
  <c r="AQD8" i="34"/>
  <c r="AQC8" i="34"/>
  <c r="AQB8" i="34"/>
  <c r="AQA8" i="34"/>
  <c r="APZ8" i="34"/>
  <c r="APY8" i="34"/>
  <c r="APX8" i="34"/>
  <c r="APW8" i="34"/>
  <c r="APV8" i="34"/>
  <c r="APU8" i="34"/>
  <c r="APT8" i="34"/>
  <c r="APS8" i="34"/>
  <c r="APR8" i="34"/>
  <c r="APQ8" i="34"/>
  <c r="APP8" i="34"/>
  <c r="APO8" i="34"/>
  <c r="APN8" i="34"/>
  <c r="APM8" i="34"/>
  <c r="APL8" i="34"/>
  <c r="APK8" i="34"/>
  <c r="APJ8" i="34"/>
  <c r="API8" i="34"/>
  <c r="APH8" i="34"/>
  <c r="APG8" i="34"/>
  <c r="APF8" i="34"/>
  <c r="APE8" i="34"/>
  <c r="APD8" i="34"/>
  <c r="APC8" i="34"/>
  <c r="APB8" i="34"/>
  <c r="APA8" i="34"/>
  <c r="AOZ8" i="34"/>
  <c r="AOY8" i="34"/>
  <c r="AOX8" i="34"/>
  <c r="AOW8" i="34"/>
  <c r="AOV8" i="34"/>
  <c r="AOU8" i="34"/>
  <c r="AOT8" i="34"/>
  <c r="AOS8" i="34"/>
  <c r="AOR8" i="34"/>
  <c r="AOQ8" i="34"/>
  <c r="AOP8" i="34"/>
  <c r="AOO8" i="34"/>
  <c r="AON8" i="34"/>
  <c r="AOM8" i="34"/>
  <c r="AOL8" i="34"/>
  <c r="AOK8" i="34"/>
  <c r="AOJ8" i="34"/>
  <c r="AOI8" i="34"/>
  <c r="AOH8" i="34"/>
  <c r="AOG8" i="34"/>
  <c r="AOF8" i="34"/>
  <c r="AOE8" i="34"/>
  <c r="AOD8" i="34"/>
  <c r="AOC8" i="34"/>
  <c r="AOB8" i="34"/>
  <c r="AOA8" i="34"/>
  <c r="ANZ8" i="34"/>
  <c r="ANY8" i="34"/>
  <c r="ANX8" i="34"/>
  <c r="ANW8" i="34"/>
  <c r="ANV8" i="34"/>
  <c r="ANU8" i="34"/>
  <c r="ANT8" i="34"/>
  <c r="ANS8" i="34"/>
  <c r="ANR8" i="34"/>
  <c r="ANQ8" i="34"/>
  <c r="ANP8" i="34"/>
  <c r="ANO8" i="34"/>
  <c r="ANN8" i="34"/>
  <c r="ANM8" i="34"/>
  <c r="ANL8" i="34"/>
  <c r="ANK8" i="34"/>
  <c r="ANJ8" i="34"/>
  <c r="ANI8" i="34"/>
  <c r="ANH8" i="34"/>
  <c r="ANG8" i="34"/>
  <c r="ANF8" i="34"/>
  <c r="ANE8" i="34"/>
  <c r="AND8" i="34"/>
  <c r="ANC8" i="34"/>
  <c r="ANB8" i="34"/>
  <c r="ANA8" i="34"/>
  <c r="AMZ8" i="34"/>
  <c r="AMY8" i="34"/>
  <c r="AMX8" i="34"/>
  <c r="AMW8" i="34"/>
  <c r="AMV8" i="34"/>
  <c r="AMU8" i="34"/>
  <c r="AMT8" i="34"/>
  <c r="AMS8" i="34"/>
  <c r="AMR8" i="34"/>
  <c r="AMQ8" i="34"/>
  <c r="AMP8" i="34"/>
  <c r="AMO8" i="34"/>
  <c r="AMN8" i="34"/>
  <c r="AMM8" i="34"/>
  <c r="AML8" i="34"/>
  <c r="AMK8" i="34"/>
  <c r="AMJ8" i="34"/>
  <c r="AMI8" i="34"/>
  <c r="AMH8" i="34"/>
  <c r="AMG8" i="34"/>
  <c r="AMF8" i="34"/>
  <c r="AME8" i="34"/>
  <c r="AMD8" i="34"/>
  <c r="AMC8" i="34"/>
  <c r="AMB8" i="34"/>
  <c r="AMA8" i="34"/>
  <c r="ALZ8" i="34"/>
  <c r="ALY8" i="34"/>
  <c r="ALX8" i="34"/>
  <c r="ALW8" i="34"/>
  <c r="ALV8" i="34"/>
  <c r="ALU8" i="34"/>
  <c r="ALT8" i="34"/>
  <c r="ALS8" i="34"/>
  <c r="ALR8" i="34"/>
  <c r="ALQ8" i="34"/>
  <c r="ALP8" i="34"/>
  <c r="ALO8" i="34"/>
  <c r="ALN8" i="34"/>
  <c r="ALM8" i="34"/>
  <c r="ALL8" i="34"/>
  <c r="ALK8" i="34"/>
  <c r="ALJ8" i="34"/>
  <c r="ALI8" i="34"/>
  <c r="ALH8" i="34"/>
  <c r="ALG8" i="34"/>
  <c r="ALF8" i="34"/>
  <c r="ALE8" i="34"/>
  <c r="ALD8" i="34"/>
  <c r="ALC8" i="34"/>
  <c r="ALB8" i="34"/>
  <c r="ALA8" i="34"/>
  <c r="AKZ8" i="34"/>
  <c r="AKY8" i="34"/>
  <c r="AKX8" i="34"/>
  <c r="AKW8" i="34"/>
  <c r="AKV8" i="34"/>
  <c r="AKU8" i="34"/>
  <c r="AKT8" i="34"/>
  <c r="AKS8" i="34"/>
  <c r="AKR8" i="34"/>
  <c r="AKQ8" i="34"/>
  <c r="AKP8" i="34"/>
  <c r="AKO8" i="34"/>
  <c r="AKN8" i="34"/>
  <c r="AKM8" i="34"/>
  <c r="AKL8" i="34"/>
  <c r="AKK8" i="34"/>
  <c r="AKJ8" i="34"/>
  <c r="AKI8" i="34"/>
  <c r="AKH8" i="34"/>
  <c r="AKG8" i="34"/>
  <c r="AKF8" i="34"/>
  <c r="AKE8" i="34"/>
  <c r="AKD8" i="34"/>
  <c r="AKC8" i="34"/>
  <c r="AKB8" i="34"/>
  <c r="AKA8" i="34"/>
  <c r="AJZ8" i="34"/>
  <c r="AJY8" i="34"/>
  <c r="AJX8" i="34"/>
  <c r="AJW8" i="34"/>
  <c r="AJV8" i="34"/>
  <c r="AJU8" i="34"/>
  <c r="AJT8" i="34"/>
  <c r="AJS8" i="34"/>
  <c r="AJR8" i="34"/>
  <c r="AJQ8" i="34"/>
  <c r="AJP8" i="34"/>
  <c r="AJO8" i="34"/>
  <c r="AJN8" i="34"/>
  <c r="AJM8" i="34"/>
  <c r="AJL8" i="34"/>
  <c r="AJK8" i="34"/>
  <c r="AJJ8" i="34"/>
  <c r="AJI8" i="34"/>
  <c r="AJH8" i="34"/>
  <c r="AJG8" i="34"/>
  <c r="AJF8" i="34"/>
  <c r="AJE8" i="34"/>
  <c r="AJD8" i="34"/>
  <c r="AJC8" i="34"/>
  <c r="AJB8" i="34"/>
  <c r="AJA8" i="34"/>
  <c r="AIZ8" i="34"/>
  <c r="AIY8" i="34"/>
  <c r="AIX8" i="34"/>
  <c r="AIW8" i="34"/>
  <c r="AIV8" i="34"/>
  <c r="AIU8" i="34"/>
  <c r="AIT8" i="34"/>
  <c r="AIS8" i="34"/>
  <c r="AIR8" i="34"/>
  <c r="AIQ8" i="34"/>
  <c r="AIP8" i="34"/>
  <c r="AIO8" i="34"/>
  <c r="AIN8" i="34"/>
  <c r="AIM8" i="34"/>
  <c r="AIL8" i="34"/>
  <c r="AIK8" i="34"/>
  <c r="AIJ8" i="34"/>
  <c r="AII8" i="34"/>
  <c r="AIH8" i="34"/>
  <c r="AIG8" i="34"/>
  <c r="AIF8" i="34"/>
  <c r="AIE8" i="34"/>
  <c r="AID8" i="34"/>
  <c r="AIC8" i="34"/>
  <c r="AIB8" i="34"/>
  <c r="AIA8" i="34"/>
  <c r="AHZ8" i="34"/>
  <c r="AHY8" i="34"/>
  <c r="AHX8" i="34"/>
  <c r="AHW8" i="34"/>
  <c r="AHV8" i="34"/>
  <c r="AHU8" i="34"/>
  <c r="AHT8" i="34"/>
  <c r="AHS8" i="34"/>
  <c r="AHR8" i="34"/>
  <c r="AHQ8" i="34"/>
  <c r="AHP8" i="34"/>
  <c r="AHO8" i="34"/>
  <c r="AHN8" i="34"/>
  <c r="AHM8" i="34"/>
  <c r="AHL8" i="34"/>
  <c r="AHK8" i="34"/>
  <c r="AHJ8" i="34"/>
  <c r="AHI8" i="34"/>
  <c r="AHH8" i="34"/>
  <c r="AHG8" i="34"/>
  <c r="AHF8" i="34"/>
  <c r="AHE8" i="34"/>
  <c r="AHD8" i="34"/>
  <c r="AHC8" i="34"/>
  <c r="AHB8" i="34"/>
  <c r="AHA8" i="34"/>
  <c r="AGZ8" i="34"/>
  <c r="AGY8" i="34"/>
  <c r="AGX8" i="34"/>
  <c r="AGW8" i="34"/>
  <c r="AGV8" i="34"/>
  <c r="AGU8" i="34"/>
  <c r="AGT8" i="34"/>
  <c r="AGS8" i="34"/>
  <c r="AGR8" i="34"/>
  <c r="AGQ8" i="34"/>
  <c r="AGP8" i="34"/>
  <c r="AGO8" i="34"/>
  <c r="AGN8" i="34"/>
  <c r="AGM8" i="34"/>
  <c r="AGL8" i="34"/>
  <c r="AGK8" i="34"/>
  <c r="AGJ8" i="34"/>
  <c r="AGI8" i="34"/>
  <c r="AGH8" i="34"/>
  <c r="AGG8" i="34"/>
  <c r="AGF8" i="34"/>
  <c r="AGE8" i="34"/>
  <c r="AGD8" i="34"/>
  <c r="AGC8" i="34"/>
  <c r="AGB8" i="34"/>
  <c r="AGA8" i="34"/>
  <c r="AFZ8" i="34"/>
  <c r="AFY8" i="34"/>
  <c r="AFX8" i="34"/>
  <c r="AFW8" i="34"/>
  <c r="AFV8" i="34"/>
  <c r="AFU8" i="34"/>
  <c r="AFT8" i="34"/>
  <c r="AFS8" i="34"/>
  <c r="AFR8" i="34"/>
  <c r="AFQ8" i="34"/>
  <c r="AFP8" i="34"/>
  <c r="AFO8" i="34"/>
  <c r="AFN8" i="34"/>
  <c r="AFM8" i="34"/>
  <c r="AFL8" i="34"/>
  <c r="AFK8" i="34"/>
  <c r="AFJ8" i="34"/>
  <c r="AFI8" i="34"/>
  <c r="AFH8" i="34"/>
  <c r="AFG8" i="34"/>
  <c r="AFF8" i="34"/>
  <c r="AFE8" i="34"/>
  <c r="AFD8" i="34"/>
  <c r="AFC8" i="34"/>
  <c r="AFB8" i="34"/>
  <c r="AFA8" i="34"/>
  <c r="AEZ8" i="34"/>
  <c r="AEY8" i="34"/>
  <c r="AEX8" i="34"/>
  <c r="AEW8" i="34"/>
  <c r="AEV8" i="34"/>
  <c r="AEU8" i="34"/>
  <c r="AET8" i="34"/>
  <c r="AES8" i="34"/>
  <c r="AER8" i="34"/>
  <c r="AEQ8" i="34"/>
  <c r="AEP8" i="34"/>
  <c r="AEO8" i="34"/>
  <c r="AEN8" i="34"/>
  <c r="AEM8" i="34"/>
  <c r="AEL8" i="34"/>
  <c r="AEK8" i="34"/>
  <c r="AEJ8" i="34"/>
  <c r="AEI8" i="34"/>
  <c r="AEH8" i="34"/>
  <c r="AEG8" i="34"/>
  <c r="AEF8" i="34"/>
  <c r="AEE8" i="34"/>
  <c r="AED8" i="34"/>
  <c r="AEC8" i="34"/>
  <c r="AEB8" i="34"/>
  <c r="AEA8" i="34"/>
  <c r="ADZ8" i="34"/>
  <c r="ADY8" i="34"/>
  <c r="ADX8" i="34"/>
  <c r="ADW8" i="34"/>
  <c r="ADV8" i="34"/>
  <c r="ADU8" i="34"/>
  <c r="ADT8" i="34"/>
  <c r="ADS8" i="34"/>
  <c r="ADR8" i="34"/>
  <c r="ADQ8" i="34"/>
  <c r="ADP8" i="34"/>
  <c r="ADO8" i="34"/>
  <c r="ADN8" i="34"/>
  <c r="ADM8" i="34"/>
  <c r="ADL8" i="34"/>
  <c r="ADK8" i="34"/>
  <c r="ADJ8" i="34"/>
  <c r="ADI8" i="34"/>
  <c r="ADH8" i="34"/>
  <c r="ADG8" i="34"/>
  <c r="ADF8" i="34"/>
  <c r="ADE8" i="34"/>
  <c r="ADD8" i="34"/>
  <c r="ADC8" i="34"/>
  <c r="ADB8" i="34"/>
  <c r="ADA8" i="34"/>
  <c r="ACZ8" i="34"/>
  <c r="ACY8" i="34"/>
  <c r="ACX8" i="34"/>
  <c r="ACW8" i="34"/>
  <c r="ACV8" i="34"/>
  <c r="ACU8" i="34"/>
  <c r="ACT8" i="34"/>
  <c r="ACS8" i="34"/>
  <c r="ACR8" i="34"/>
  <c r="ACQ8" i="34"/>
  <c r="ACP8" i="34"/>
  <c r="ACO8" i="34"/>
  <c r="ACN8" i="34"/>
  <c r="ACM8" i="34"/>
  <c r="ACL8" i="34"/>
  <c r="ACK8" i="34"/>
  <c r="ACJ8" i="34"/>
  <c r="ACI8" i="34"/>
  <c r="ACH8" i="34"/>
  <c r="ACG8" i="34"/>
  <c r="ACF8" i="34"/>
  <c r="ACE8" i="34"/>
  <c r="ACD8" i="34"/>
  <c r="ACC8" i="34"/>
  <c r="ACB8" i="34"/>
  <c r="ACA8" i="34"/>
  <c r="ABZ8" i="34"/>
  <c r="ABY8" i="34"/>
  <c r="ABX8" i="34"/>
  <c r="ABW8" i="34"/>
  <c r="ABV8" i="34"/>
  <c r="ABU8" i="34"/>
  <c r="ABT8" i="34"/>
  <c r="ABS8" i="34"/>
  <c r="ABR8" i="34"/>
  <c r="ABQ8" i="34"/>
  <c r="ABP8" i="34"/>
  <c r="ABO8" i="34"/>
  <c r="ABN8" i="34"/>
  <c r="ABM8" i="34"/>
  <c r="ABL8" i="34"/>
  <c r="ABK8" i="34"/>
  <c r="ABJ8" i="34"/>
  <c r="ABI8" i="34"/>
  <c r="ABH8" i="34"/>
  <c r="ABG8" i="34"/>
  <c r="ABF8" i="34"/>
  <c r="ABE8" i="34"/>
  <c r="ABD8" i="34"/>
  <c r="ABC8" i="34"/>
  <c r="ABB8" i="34"/>
  <c r="ABA8" i="34"/>
  <c r="AAZ8" i="34"/>
  <c r="AAY8" i="34"/>
  <c r="AAX8" i="34"/>
  <c r="AAW8" i="34"/>
  <c r="AAV8" i="34"/>
  <c r="AAU8" i="34"/>
  <c r="AAT8" i="34"/>
  <c r="AAS8" i="34"/>
  <c r="AAR8" i="34"/>
  <c r="AAQ8" i="34"/>
  <c r="AAP8" i="34"/>
  <c r="AAO8" i="34"/>
  <c r="AAN8" i="34"/>
  <c r="AAM8" i="34"/>
  <c r="AAL8" i="34"/>
  <c r="AAK8" i="34"/>
  <c r="AAJ8" i="34"/>
  <c r="AAI8" i="34"/>
  <c r="AAH8" i="34"/>
  <c r="AAG8" i="34"/>
  <c r="AAF8" i="34"/>
  <c r="AAE8" i="34"/>
  <c r="AAD8" i="34"/>
  <c r="AAC8" i="34"/>
  <c r="AAB8" i="34"/>
  <c r="AAA8" i="34"/>
  <c r="ZZ8" i="34"/>
  <c r="ZY8" i="34"/>
  <c r="ZX8" i="34"/>
  <c r="ZW8" i="34"/>
  <c r="ZV8" i="34"/>
  <c r="ZU8" i="34"/>
  <c r="ZT8" i="34"/>
  <c r="ZS8" i="34"/>
  <c r="ZR8" i="34"/>
  <c r="ZQ8" i="34"/>
  <c r="ZP8" i="34"/>
  <c r="ZO8" i="34"/>
  <c r="ZN8" i="34"/>
  <c r="ZM8" i="34"/>
  <c r="ZL8" i="34"/>
  <c r="ZK8" i="34"/>
  <c r="ZJ8" i="34"/>
  <c r="ZI8" i="34"/>
  <c r="ZH8" i="34"/>
  <c r="ZG8" i="34"/>
  <c r="ZF8" i="34"/>
  <c r="ZE8" i="34"/>
  <c r="ZD8" i="34"/>
  <c r="ZC8" i="34"/>
  <c r="ZB8" i="34"/>
  <c r="ZA8" i="34"/>
  <c r="YZ8" i="34"/>
  <c r="YY8" i="34"/>
  <c r="YX8" i="34"/>
  <c r="YW8" i="34"/>
  <c r="YV8" i="34"/>
  <c r="YU8" i="34"/>
  <c r="YT8" i="34"/>
  <c r="YS8" i="34"/>
  <c r="YR8" i="34"/>
  <c r="YQ8" i="34"/>
  <c r="YP8" i="34"/>
  <c r="YO8" i="34"/>
  <c r="YN8" i="34"/>
  <c r="YM8" i="34"/>
  <c r="YL8" i="34"/>
  <c r="YK8" i="34"/>
  <c r="YJ8" i="34"/>
  <c r="YI8" i="34"/>
  <c r="YH8" i="34"/>
  <c r="YG8" i="34"/>
  <c r="YF8" i="34"/>
  <c r="YE8" i="34"/>
  <c r="YD8" i="34"/>
  <c r="YC8" i="34"/>
  <c r="YB8" i="34"/>
  <c r="YA8" i="34"/>
  <c r="XZ8" i="34"/>
  <c r="XY8" i="34"/>
  <c r="XX8" i="34"/>
  <c r="XW8" i="34"/>
  <c r="XV8" i="34"/>
  <c r="XU8" i="34"/>
  <c r="XT8" i="34"/>
  <c r="XS8" i="34"/>
  <c r="XR8" i="34"/>
  <c r="XQ8" i="34"/>
  <c r="XP8" i="34"/>
  <c r="XO8" i="34"/>
  <c r="XN8" i="34"/>
  <c r="XM8" i="34"/>
  <c r="XL8" i="34"/>
  <c r="XK8" i="34"/>
  <c r="XJ8" i="34"/>
  <c r="XI8" i="34"/>
  <c r="XH8" i="34"/>
  <c r="XG8" i="34"/>
  <c r="XF8" i="34"/>
  <c r="XE8" i="34"/>
  <c r="XD8" i="34"/>
  <c r="XC8" i="34"/>
  <c r="XB8" i="34"/>
  <c r="XA8" i="34"/>
  <c r="WZ8" i="34"/>
  <c r="WY8" i="34"/>
  <c r="WX8" i="34"/>
  <c r="WW8" i="34"/>
  <c r="WV8" i="34"/>
  <c r="WU8" i="34"/>
  <c r="WT8" i="34"/>
  <c r="WS8" i="34"/>
  <c r="WR8" i="34"/>
  <c r="WQ8" i="34"/>
  <c r="WP8" i="34"/>
  <c r="WO8" i="34"/>
  <c r="WN8" i="34"/>
  <c r="WM8" i="34"/>
  <c r="WL8" i="34"/>
  <c r="WK8" i="34"/>
  <c r="WJ8" i="34"/>
  <c r="WI8" i="34"/>
  <c r="WH8" i="34"/>
  <c r="WG8" i="34"/>
  <c r="WF8" i="34"/>
  <c r="WE8" i="34"/>
  <c r="WD8" i="34"/>
  <c r="WC8" i="34"/>
  <c r="WB8" i="34"/>
  <c r="WA8" i="34"/>
  <c r="VZ8" i="34"/>
  <c r="VY8" i="34"/>
  <c r="VX8" i="34"/>
  <c r="VW8" i="34"/>
  <c r="VV8" i="34"/>
  <c r="VU8" i="34"/>
  <c r="VT8" i="34"/>
  <c r="VS8" i="34"/>
  <c r="VR8" i="34"/>
  <c r="VQ8" i="34"/>
  <c r="VP8" i="34"/>
  <c r="VO8" i="34"/>
  <c r="VN8" i="34"/>
  <c r="VM8" i="34"/>
  <c r="VL8" i="34"/>
  <c r="VK8" i="34"/>
  <c r="VJ8" i="34"/>
  <c r="VI8" i="34"/>
  <c r="VH8" i="34"/>
  <c r="VG8" i="34"/>
  <c r="VF8" i="34"/>
  <c r="VE8" i="34"/>
  <c r="VD8" i="34"/>
  <c r="VC8" i="34"/>
  <c r="VB8" i="34"/>
  <c r="VA8" i="34"/>
  <c r="UZ8" i="34"/>
  <c r="UY8" i="34"/>
  <c r="UX8" i="34"/>
  <c r="UW8" i="34"/>
  <c r="UV8" i="34"/>
  <c r="UU8" i="34"/>
  <c r="UT8" i="34"/>
  <c r="US8" i="34"/>
  <c r="UR8" i="34"/>
  <c r="UQ8" i="34"/>
  <c r="UP8" i="34"/>
  <c r="UO8" i="34"/>
  <c r="UN8" i="34"/>
  <c r="UM8" i="34"/>
  <c r="UL8" i="34"/>
  <c r="UK8" i="34"/>
  <c r="UJ8" i="34"/>
  <c r="UI8" i="34"/>
  <c r="UH8" i="34"/>
  <c r="UG8" i="34"/>
  <c r="UF8" i="34"/>
  <c r="UE8" i="34"/>
  <c r="UD8" i="34"/>
  <c r="UC8" i="34"/>
  <c r="UB8" i="34"/>
  <c r="UA8" i="34"/>
  <c r="TZ8" i="34"/>
  <c r="TY8" i="34"/>
  <c r="TX8" i="34"/>
  <c r="TW8" i="34"/>
  <c r="TV8" i="34"/>
  <c r="TU8" i="34"/>
  <c r="TT8" i="34"/>
  <c r="TS8" i="34"/>
  <c r="TR8" i="34"/>
  <c r="TQ8" i="34"/>
  <c r="TP8" i="34"/>
  <c r="TO8" i="34"/>
  <c r="TN8" i="34"/>
  <c r="TM8" i="34"/>
  <c r="TL8" i="34"/>
  <c r="TK8" i="34"/>
  <c r="TJ8" i="34"/>
  <c r="TI8" i="34"/>
  <c r="TH8" i="34"/>
  <c r="TG8" i="34"/>
  <c r="TF8" i="34"/>
  <c r="TE8" i="34"/>
  <c r="TD8" i="34"/>
  <c r="TC8" i="34"/>
  <c r="TB8" i="34"/>
  <c r="TA8" i="34"/>
  <c r="SZ8" i="34"/>
  <c r="SY8" i="34"/>
  <c r="SX8" i="34"/>
  <c r="SW8" i="34"/>
  <c r="SV8" i="34"/>
  <c r="SU8" i="34"/>
  <c r="ST8" i="34"/>
  <c r="SS8" i="34"/>
  <c r="SR8" i="34"/>
  <c r="SQ8" i="34"/>
  <c r="SP8" i="34"/>
  <c r="SO8" i="34"/>
  <c r="SN8" i="34"/>
  <c r="SM8" i="34"/>
  <c r="SL8" i="34"/>
  <c r="SK8" i="34"/>
  <c r="SJ8" i="34"/>
  <c r="SI8" i="34"/>
  <c r="SH8" i="34"/>
  <c r="SG8" i="34"/>
  <c r="SF8" i="34"/>
  <c r="SE8" i="34"/>
  <c r="SD8" i="34"/>
  <c r="SC8" i="34"/>
  <c r="SB8" i="34"/>
  <c r="SA8" i="34"/>
  <c r="RZ8" i="34"/>
  <c r="RY8" i="34"/>
  <c r="RX8" i="34"/>
  <c r="RW8" i="34"/>
  <c r="RV8" i="34"/>
  <c r="RU8" i="34"/>
  <c r="RT8" i="34"/>
  <c r="RS8" i="34"/>
  <c r="RR8" i="34"/>
  <c r="RQ8" i="34"/>
  <c r="RP8" i="34"/>
  <c r="RO8" i="34"/>
  <c r="RN8" i="34"/>
  <c r="RM8" i="34"/>
  <c r="RL8" i="34"/>
  <c r="RK8" i="34"/>
  <c r="RJ8" i="34"/>
  <c r="RI8" i="34"/>
  <c r="RH8" i="34"/>
  <c r="RG8" i="34"/>
  <c r="RF8" i="34"/>
  <c r="RE8" i="34"/>
  <c r="RD8" i="34"/>
  <c r="RC8" i="34"/>
  <c r="RB8" i="34"/>
  <c r="RA8" i="34"/>
  <c r="QZ8" i="34"/>
  <c r="QY8" i="34"/>
  <c r="QX8" i="34"/>
  <c r="QW8" i="34"/>
  <c r="QV8" i="34"/>
  <c r="QU8" i="34"/>
  <c r="QT8" i="34"/>
  <c r="QS8" i="34"/>
  <c r="QR8" i="34"/>
  <c r="QQ8" i="34"/>
  <c r="QP8" i="34"/>
  <c r="QO8" i="34"/>
  <c r="QN8" i="34"/>
  <c r="QM8" i="34"/>
  <c r="QL8" i="34"/>
  <c r="QK8" i="34"/>
  <c r="QJ8" i="34"/>
  <c r="QI8" i="34"/>
  <c r="QH8" i="34"/>
  <c r="QG8" i="34"/>
  <c r="QF8" i="34"/>
  <c r="QE8" i="34"/>
  <c r="QD8" i="34"/>
  <c r="QC8" i="34"/>
  <c r="QB8" i="34"/>
  <c r="QA8" i="34"/>
  <c r="PZ8" i="34"/>
  <c r="PY8" i="34"/>
  <c r="PX8" i="34"/>
  <c r="PW8" i="34"/>
  <c r="PV8" i="34"/>
  <c r="PU8" i="34"/>
  <c r="PT8" i="34"/>
  <c r="PS8" i="34"/>
  <c r="PR8" i="34"/>
  <c r="PQ8" i="34"/>
  <c r="PP8" i="34"/>
  <c r="PO8" i="34"/>
  <c r="PN8" i="34"/>
  <c r="PM8" i="34"/>
  <c r="PL8" i="34"/>
  <c r="PK8" i="34"/>
  <c r="PJ8" i="34"/>
  <c r="PI8" i="34"/>
  <c r="PH8" i="34"/>
  <c r="PG8" i="34"/>
  <c r="PF8" i="34"/>
  <c r="PE8" i="34"/>
  <c r="PD8" i="34"/>
  <c r="PC8" i="34"/>
  <c r="PB8" i="34"/>
  <c r="PA8" i="34"/>
  <c r="OZ8" i="34"/>
  <c r="OY8" i="34"/>
  <c r="OX8" i="34"/>
  <c r="OW8" i="34"/>
  <c r="OV8" i="34"/>
  <c r="OU8" i="34"/>
  <c r="OT8" i="34"/>
  <c r="OS8" i="34"/>
  <c r="OR8" i="34"/>
  <c r="OQ8" i="34"/>
  <c r="OP8" i="34"/>
  <c r="OO8" i="34"/>
  <c r="ON8" i="34"/>
  <c r="OM8" i="34"/>
  <c r="OL8" i="34"/>
  <c r="OK8" i="34"/>
  <c r="OJ8" i="34"/>
  <c r="OI8" i="34"/>
  <c r="OH8" i="34"/>
  <c r="OG8" i="34"/>
  <c r="OF8" i="34"/>
  <c r="OE8" i="34"/>
  <c r="OD8" i="34"/>
  <c r="OC8" i="34"/>
  <c r="OB8" i="34"/>
  <c r="OA8" i="34"/>
  <c r="NZ8" i="34"/>
  <c r="NY8" i="34"/>
  <c r="NX8" i="34"/>
  <c r="NW8" i="34"/>
  <c r="NV8" i="34"/>
  <c r="NU8" i="34"/>
  <c r="NT8" i="34"/>
  <c r="NS8" i="34"/>
  <c r="NR8" i="34"/>
  <c r="NQ8" i="34"/>
  <c r="NP8" i="34"/>
  <c r="NO8" i="34"/>
  <c r="NN8" i="34"/>
  <c r="NM8" i="34"/>
  <c r="NL8" i="34"/>
  <c r="NK8" i="34"/>
  <c r="NJ8" i="34"/>
  <c r="NI8" i="34"/>
  <c r="NH8" i="34"/>
  <c r="NG8" i="34"/>
  <c r="NF8" i="34"/>
  <c r="NE8" i="34"/>
  <c r="ND8" i="34"/>
  <c r="NC8" i="34"/>
  <c r="NB8" i="34"/>
  <c r="NA8" i="34"/>
  <c r="MZ8" i="34"/>
  <c r="MY8" i="34"/>
  <c r="MX8" i="34"/>
  <c r="MW8" i="34"/>
  <c r="MV8" i="34"/>
  <c r="MU8" i="34"/>
  <c r="MT8" i="34"/>
  <c r="MS8" i="34"/>
  <c r="MR8" i="34"/>
  <c r="MQ8" i="34"/>
  <c r="MP8" i="34"/>
  <c r="MO8" i="34"/>
  <c r="MN8" i="34"/>
  <c r="MM8" i="34"/>
  <c r="ML8" i="34"/>
  <c r="MK8" i="34"/>
  <c r="MJ8" i="34"/>
  <c r="MI8" i="34"/>
  <c r="MH8" i="34"/>
  <c r="MG8" i="34"/>
  <c r="MF8" i="34"/>
  <c r="ME8" i="34"/>
  <c r="MD8" i="34"/>
  <c r="MC8" i="34"/>
  <c r="MB8" i="34"/>
  <c r="MA8" i="34"/>
  <c r="LZ8" i="34"/>
  <c r="LY8" i="34"/>
  <c r="LX8" i="34"/>
  <c r="LW8" i="34"/>
  <c r="LV8" i="34"/>
  <c r="LU8" i="34"/>
  <c r="LT8" i="34"/>
  <c r="LS8" i="34"/>
  <c r="LR8" i="34"/>
  <c r="LQ8" i="34"/>
  <c r="LP8" i="34"/>
  <c r="LO8" i="34"/>
  <c r="LN8" i="34"/>
  <c r="LM8" i="34"/>
  <c r="LL8" i="34"/>
  <c r="LK8" i="34"/>
  <c r="LJ8" i="34"/>
  <c r="LI8" i="34"/>
  <c r="LH8" i="34"/>
  <c r="LG8" i="34"/>
  <c r="LF8" i="34"/>
  <c r="LE8" i="34"/>
  <c r="LD8" i="34"/>
  <c r="LC8" i="34"/>
  <c r="LB8" i="34"/>
  <c r="LA8" i="34"/>
  <c r="KZ8" i="34"/>
  <c r="KY8" i="34"/>
  <c r="KX8" i="34"/>
  <c r="KW8" i="34"/>
  <c r="KV8" i="34"/>
  <c r="KU8" i="34"/>
  <c r="KT8" i="34"/>
  <c r="KS8" i="34"/>
  <c r="KR8" i="34"/>
  <c r="KQ8" i="34"/>
  <c r="KP8" i="34"/>
  <c r="KO8" i="34"/>
  <c r="KN8" i="34"/>
  <c r="KM8" i="34"/>
  <c r="KL8" i="34"/>
  <c r="KK8" i="34"/>
  <c r="KJ8" i="34"/>
  <c r="KI8" i="34"/>
  <c r="KH8" i="34"/>
  <c r="KG8" i="34"/>
  <c r="KF8" i="34"/>
  <c r="KE8" i="34"/>
  <c r="KD8" i="34"/>
  <c r="KC8" i="34"/>
  <c r="KB8" i="34"/>
  <c r="KA8" i="34"/>
  <c r="JZ8" i="34"/>
  <c r="JY8" i="34"/>
  <c r="JX8" i="34"/>
  <c r="JW8" i="34"/>
  <c r="JV8" i="34"/>
  <c r="JU8" i="34"/>
  <c r="JT8" i="34"/>
  <c r="JS8" i="34"/>
  <c r="JR8" i="34"/>
  <c r="JQ8" i="34"/>
  <c r="JP8" i="34"/>
  <c r="JO8" i="34"/>
  <c r="JN8" i="34"/>
  <c r="JM8" i="34"/>
  <c r="JL8" i="34"/>
  <c r="JK8" i="34"/>
  <c r="JJ8" i="34"/>
  <c r="JI8" i="34"/>
  <c r="JH8" i="34"/>
  <c r="JG8" i="34"/>
  <c r="JF8" i="34"/>
  <c r="JE8" i="34"/>
  <c r="JD8" i="34"/>
  <c r="JC8" i="34"/>
  <c r="JB8" i="34"/>
  <c r="JA8" i="34"/>
  <c r="IZ8" i="34"/>
  <c r="IY8" i="34"/>
  <c r="IX8" i="34"/>
  <c r="IW8" i="34"/>
  <c r="IV8" i="34"/>
  <c r="IU8" i="34"/>
  <c r="IT8" i="34"/>
  <c r="IS8" i="34"/>
  <c r="IR8" i="34"/>
  <c r="IQ8" i="34"/>
  <c r="IP8" i="34"/>
  <c r="IO8" i="34"/>
  <c r="IN8" i="34"/>
  <c r="IM8" i="34"/>
  <c r="IL8" i="34"/>
  <c r="IK8" i="34"/>
  <c r="IJ8" i="34"/>
  <c r="II8" i="34"/>
  <c r="IH8" i="34"/>
  <c r="IG8" i="34"/>
  <c r="IF8" i="34"/>
  <c r="IE8" i="34"/>
  <c r="ID8" i="34"/>
  <c r="IC8" i="34"/>
  <c r="IB8" i="34"/>
  <c r="IA8" i="34"/>
  <c r="HZ8" i="34"/>
  <c r="HY8" i="34"/>
  <c r="HX8" i="34"/>
  <c r="HW8" i="34"/>
  <c r="HV8" i="34"/>
  <c r="HU8" i="34"/>
  <c r="HT8" i="34"/>
  <c r="HS8" i="34"/>
  <c r="HR8" i="34"/>
  <c r="HQ8" i="34"/>
  <c r="HP8" i="34"/>
  <c r="HO8" i="34"/>
  <c r="HN8" i="34"/>
  <c r="HM8" i="34"/>
  <c r="HL8" i="34"/>
  <c r="HK8" i="34"/>
  <c r="HJ8" i="34"/>
  <c r="HI8" i="34"/>
  <c r="HH8" i="34"/>
  <c r="HG8" i="34"/>
  <c r="HF8" i="34"/>
  <c r="HE8" i="34"/>
  <c r="HD8" i="34"/>
  <c r="HC8" i="34"/>
  <c r="HB8" i="34"/>
  <c r="HA8" i="34"/>
  <c r="GZ8" i="34"/>
  <c r="GY8" i="34"/>
  <c r="GX8" i="34"/>
  <c r="GW8" i="34"/>
  <c r="GV8" i="34"/>
  <c r="GU8" i="34"/>
  <c r="GT8" i="34"/>
  <c r="GS8" i="34"/>
  <c r="GR8" i="34"/>
  <c r="GQ8" i="34"/>
  <c r="GP8" i="34"/>
  <c r="GO8" i="34"/>
  <c r="GN8" i="34"/>
  <c r="GM8" i="34"/>
  <c r="GL8" i="34"/>
  <c r="GK8" i="34"/>
  <c r="GJ8" i="34"/>
  <c r="GI8" i="34"/>
  <c r="GH8" i="34"/>
  <c r="GG8" i="34"/>
  <c r="GF8" i="34"/>
  <c r="GE8" i="34"/>
  <c r="GD8" i="34"/>
  <c r="GC8" i="34"/>
  <c r="GB8" i="34"/>
  <c r="GA8" i="34"/>
  <c r="FZ8" i="34"/>
  <c r="FY8" i="34"/>
  <c r="FX8" i="34"/>
  <c r="FW8" i="34"/>
  <c r="FV8" i="34"/>
  <c r="FU8" i="34"/>
  <c r="FT8" i="34"/>
  <c r="FS8" i="34"/>
  <c r="FR8" i="34"/>
  <c r="FQ8" i="34"/>
  <c r="FP8" i="34"/>
  <c r="FO8" i="34"/>
  <c r="FN8" i="34"/>
  <c r="FM8" i="34"/>
  <c r="FL8" i="34"/>
  <c r="FK8" i="34"/>
  <c r="FJ8" i="34"/>
  <c r="FI8" i="34"/>
  <c r="FH8" i="34"/>
  <c r="FG8" i="34"/>
  <c r="FF8" i="34"/>
  <c r="FE8" i="34"/>
  <c r="FD8" i="34"/>
  <c r="FC8" i="34"/>
  <c r="FB8" i="34"/>
  <c r="FA8" i="34"/>
  <c r="EZ8" i="34"/>
  <c r="EY8" i="34"/>
  <c r="EX8" i="34"/>
  <c r="EW8" i="34"/>
  <c r="EV8" i="34"/>
  <c r="EU8" i="34"/>
  <c r="ET8" i="34"/>
  <c r="ES8" i="34"/>
  <c r="ER8" i="34"/>
  <c r="EQ8" i="34"/>
  <c r="EP8" i="34"/>
  <c r="EO8" i="34"/>
  <c r="EN8" i="34"/>
  <c r="EM8" i="34"/>
  <c r="EL8" i="34"/>
  <c r="EK8" i="34"/>
  <c r="EJ8" i="34"/>
  <c r="EI8" i="34"/>
  <c r="EH8" i="34"/>
  <c r="EG8" i="34"/>
  <c r="EF8" i="34"/>
  <c r="EE8" i="34"/>
  <c r="ED8" i="34"/>
  <c r="EC8" i="34"/>
  <c r="EB8" i="34"/>
  <c r="EA8" i="34"/>
  <c r="DZ8" i="34"/>
  <c r="DY8" i="34"/>
  <c r="DX8" i="34"/>
  <c r="DW8" i="34"/>
  <c r="DV8" i="34"/>
  <c r="DU8" i="34"/>
  <c r="DT8" i="34"/>
  <c r="DS8" i="34"/>
  <c r="DR8" i="34"/>
  <c r="DQ8" i="34"/>
  <c r="DP8" i="34"/>
  <c r="DO8" i="34"/>
  <c r="DN8" i="34"/>
  <c r="DM8" i="34"/>
  <c r="DL8" i="34"/>
  <c r="DK8" i="34"/>
  <c r="DJ8" i="34"/>
  <c r="DI8" i="34"/>
  <c r="DH8" i="34"/>
  <c r="DG8" i="34"/>
  <c r="DF8" i="34"/>
  <c r="DE8" i="34"/>
  <c r="DD8" i="34"/>
  <c r="DC8" i="34"/>
  <c r="DB8" i="34"/>
  <c r="DA8" i="34"/>
  <c r="CZ8" i="34"/>
  <c r="CY8" i="34"/>
  <c r="CX8" i="34"/>
  <c r="CW8" i="34"/>
  <c r="CV8" i="34"/>
  <c r="CU8" i="34"/>
  <c r="CT8" i="34"/>
  <c r="CS8" i="34"/>
  <c r="CR8" i="34"/>
  <c r="CQ8" i="34"/>
  <c r="CP8" i="34"/>
  <c r="CO8" i="34"/>
  <c r="CN8" i="34"/>
  <c r="CM8" i="34"/>
  <c r="CL8" i="34"/>
  <c r="CK8" i="34"/>
  <c r="CJ8" i="34"/>
  <c r="CI8" i="34"/>
  <c r="CH8" i="34"/>
  <c r="CG8" i="34"/>
  <c r="CF8" i="34"/>
  <c r="CE8" i="34"/>
  <c r="CD8" i="34"/>
  <c r="CC8" i="34"/>
  <c r="CB8" i="34"/>
  <c r="CA8" i="34"/>
  <c r="BZ8" i="34"/>
  <c r="BY8" i="34"/>
  <c r="BX8" i="34"/>
  <c r="BW8" i="34"/>
  <c r="BV8" i="34"/>
  <c r="BU8" i="34"/>
  <c r="BT8" i="34"/>
  <c r="BS8" i="34"/>
  <c r="BR8" i="34"/>
  <c r="BQ8" i="34"/>
  <c r="BP8" i="34"/>
  <c r="BO8" i="34"/>
  <c r="BN8" i="34"/>
  <c r="BM8" i="34"/>
  <c r="BL8" i="34"/>
  <c r="BK8" i="34"/>
  <c r="BJ8" i="34"/>
  <c r="BI8" i="34"/>
  <c r="BH8" i="34"/>
  <c r="BG8" i="34"/>
  <c r="BF8" i="34"/>
  <c r="BE8" i="34"/>
  <c r="BD8" i="34"/>
  <c r="BC8" i="34"/>
  <c r="BB8" i="34"/>
  <c r="BA8" i="34"/>
  <c r="AZ8" i="34"/>
  <c r="AY8" i="34"/>
  <c r="AX8" i="34"/>
  <c r="AW8" i="34"/>
  <c r="AV8" i="34"/>
  <c r="AU8" i="34"/>
  <c r="AT8" i="34"/>
  <c r="AS8" i="34"/>
  <c r="AR8" i="34"/>
  <c r="AQ8" i="34"/>
  <c r="AP8" i="34"/>
  <c r="AO8" i="34"/>
  <c r="AN8" i="34"/>
  <c r="AM8" i="34"/>
  <c r="AL8" i="34"/>
  <c r="AK8" i="34"/>
  <c r="AJ8" i="34"/>
  <c r="AI8" i="34"/>
  <c r="AH8" i="34"/>
  <c r="AG8" i="34"/>
  <c r="AF8" i="34"/>
  <c r="AE8" i="34"/>
  <c r="AD8" i="34"/>
  <c r="AC8" i="34"/>
  <c r="AB8" i="34"/>
  <c r="AA8" i="34"/>
  <c r="Z8" i="34"/>
  <c r="Y8" i="34"/>
  <c r="X8" i="34"/>
  <c r="D7" i="34"/>
  <c r="W6" i="34"/>
  <c r="W8" i="34" s="1"/>
  <c r="D5" i="34"/>
  <c r="AG1778" i="25"/>
  <c r="AH1778" i="25" s="1"/>
  <c r="AH1777" i="25"/>
  <c r="AG1777" i="25"/>
  <c r="AG1776" i="25"/>
  <c r="AH1776" i="25" s="1"/>
  <c r="AG1775" i="25"/>
  <c r="AH1775" i="25" s="1"/>
  <c r="AH1774" i="25"/>
  <c r="AG1774" i="25"/>
  <c r="AH1773" i="25"/>
  <c r="AG1773" i="25"/>
  <c r="AG1772" i="25"/>
  <c r="AH1772" i="25" s="1"/>
  <c r="AH1771" i="25"/>
  <c r="AG1771" i="25"/>
  <c r="AG1770" i="25"/>
  <c r="AH1770" i="25" s="1"/>
  <c r="AG1769" i="25"/>
  <c r="AH1769" i="25" s="1"/>
  <c r="AH1768" i="25"/>
  <c r="AG1768" i="25"/>
  <c r="AH1767" i="25"/>
  <c r="AG1767" i="25"/>
  <c r="AG1766" i="25"/>
  <c r="AH1766" i="25" s="1"/>
  <c r="AH1765" i="25"/>
  <c r="AG1765" i="25"/>
  <c r="AG1764" i="25"/>
  <c r="AH1764" i="25" s="1"/>
  <c r="AG1763" i="25"/>
  <c r="AH1763" i="25" s="1"/>
  <c r="AH1762" i="25"/>
  <c r="AG1762" i="25"/>
  <c r="AH1761" i="25"/>
  <c r="AG1761" i="25"/>
  <c r="AG1760" i="25"/>
  <c r="AH1760" i="25" s="1"/>
  <c r="AH1759" i="25"/>
  <c r="AG1759" i="25"/>
  <c r="AG1758" i="25"/>
  <c r="AH1758" i="25" s="1"/>
  <c r="AG1757" i="25"/>
  <c r="AH1757" i="25" s="1"/>
  <c r="AH1756" i="25"/>
  <c r="AG1756" i="25"/>
  <c r="AH1755" i="25"/>
  <c r="AG1755" i="25"/>
  <c r="AG1754" i="25"/>
  <c r="AH1754" i="25" s="1"/>
  <c r="AH1753" i="25"/>
  <c r="AG1753" i="25"/>
  <c r="AG1752" i="25"/>
  <c r="AH1752" i="25" s="1"/>
  <c r="AG1751" i="25"/>
  <c r="AH1751" i="25" s="1"/>
  <c r="AH1750" i="25"/>
  <c r="AG1750" i="25"/>
  <c r="AH1749" i="25"/>
  <c r="AG1749" i="25"/>
  <c r="AG1748" i="25"/>
  <c r="AH1748" i="25" s="1"/>
  <c r="AH1747" i="25"/>
  <c r="AG1747" i="25"/>
  <c r="AG1746" i="25"/>
  <c r="AH1746" i="25" s="1"/>
  <c r="AG1745" i="25"/>
  <c r="AH1745" i="25" s="1"/>
  <c r="AH1744" i="25"/>
  <c r="AG1744" i="25"/>
  <c r="AH1743" i="25"/>
  <c r="AG1743" i="25"/>
  <c r="AG1742" i="25"/>
  <c r="AH1742" i="25" s="1"/>
  <c r="AH1741" i="25"/>
  <c r="AG1741" i="25"/>
  <c r="AG1740" i="25"/>
  <c r="AH1740" i="25" s="1"/>
  <c r="AG1739" i="25"/>
  <c r="AH1739" i="25" s="1"/>
  <c r="AH1738" i="25"/>
  <c r="AG1738" i="25"/>
  <c r="AH1737" i="25"/>
  <c r="AG1737" i="25"/>
  <c r="AG1736" i="25"/>
  <c r="AH1736" i="25" s="1"/>
  <c r="AH1735" i="25"/>
  <c r="AG1735" i="25"/>
  <c r="AG1734" i="25"/>
  <c r="AH1734" i="25" s="1"/>
  <c r="AG1733" i="25"/>
  <c r="AH1733" i="25" s="1"/>
  <c r="AH1732" i="25"/>
  <c r="AG1732" i="25"/>
  <c r="AH1731" i="25"/>
  <c r="AG1731" i="25"/>
  <c r="AG1730" i="25"/>
  <c r="AH1730" i="25" s="1"/>
  <c r="AH1729" i="25"/>
  <c r="AG1729" i="25"/>
  <c r="AG1728" i="25"/>
  <c r="AH1728" i="25" s="1"/>
  <c r="AG1727" i="25"/>
  <c r="AH1727" i="25" s="1"/>
  <c r="AH1726" i="25"/>
  <c r="AG1726" i="25"/>
  <c r="AH1725" i="25"/>
  <c r="AG1725" i="25"/>
  <c r="AG1724" i="25"/>
  <c r="AH1724" i="25" s="1"/>
  <c r="AH1723" i="25"/>
  <c r="AG1723" i="25"/>
  <c r="AG1722" i="25"/>
  <c r="AH1722" i="25" s="1"/>
  <c r="AG1721" i="25"/>
  <c r="AH1721" i="25" s="1"/>
  <c r="AH1720" i="25"/>
  <c r="AG1720" i="25"/>
  <c r="AH1719" i="25"/>
  <c r="AG1719" i="25"/>
  <c r="AG1718" i="25"/>
  <c r="AH1718" i="25" s="1"/>
  <c r="AH1717" i="25"/>
  <c r="AG1717" i="25"/>
  <c r="AG1716" i="25"/>
  <c r="AH1716" i="25" s="1"/>
  <c r="AG1715" i="25"/>
  <c r="AH1715" i="25" s="1"/>
  <c r="AH1714" i="25"/>
  <c r="AG1714" i="25"/>
  <c r="AH1713" i="25"/>
  <c r="AG1713" i="25"/>
  <c r="AG1712" i="25"/>
  <c r="AH1712" i="25" s="1"/>
  <c r="AH1711" i="25"/>
  <c r="AG1711" i="25"/>
  <c r="AG1710" i="25"/>
  <c r="AH1710" i="25" s="1"/>
  <c r="AG1709" i="25"/>
  <c r="AH1709" i="25" s="1"/>
  <c r="AH1708" i="25"/>
  <c r="AG1708" i="25"/>
  <c r="AH1707" i="25"/>
  <c r="AG1707" i="25"/>
  <c r="AG1706" i="25"/>
  <c r="AH1706" i="25" s="1"/>
  <c r="AH1705" i="25"/>
  <c r="AG1705" i="25"/>
  <c r="AG1704" i="25"/>
  <c r="AH1704" i="25" s="1"/>
  <c r="AG1703" i="25"/>
  <c r="AH1703" i="25" s="1"/>
  <c r="AH1702" i="25"/>
  <c r="AG1702" i="25"/>
  <c r="AH1701" i="25"/>
  <c r="AG1701" i="25"/>
  <c r="AG1700" i="25"/>
  <c r="AH1700" i="25" s="1"/>
  <c r="AH1699" i="25"/>
  <c r="AG1699" i="25"/>
  <c r="AG1698" i="25"/>
  <c r="AH1698" i="25" s="1"/>
  <c r="AG1697" i="25"/>
  <c r="AH1697" i="25" s="1"/>
  <c r="AH1696" i="25"/>
  <c r="AG1696" i="25"/>
  <c r="AH1695" i="25"/>
  <c r="AG1695" i="25"/>
  <c r="AG1694" i="25"/>
  <c r="AH1694" i="25" s="1"/>
  <c r="AH1693" i="25"/>
  <c r="AG1693" i="25"/>
  <c r="AG1692" i="25"/>
  <c r="AH1692" i="25" s="1"/>
  <c r="AG1691" i="25"/>
  <c r="AH1691" i="25" s="1"/>
  <c r="AH1690" i="25"/>
  <c r="AG1690" i="25"/>
  <c r="AH1689" i="25"/>
  <c r="AG1689" i="25"/>
  <c r="AG1688" i="25"/>
  <c r="AH1688" i="25" s="1"/>
  <c r="AH1687" i="25"/>
  <c r="AG1687" i="25"/>
  <c r="AG1686" i="25"/>
  <c r="AH1686" i="25" s="1"/>
  <c r="AG1685" i="25"/>
  <c r="AH1685" i="25" s="1"/>
  <c r="AH1684" i="25"/>
  <c r="AG1684" i="25"/>
  <c r="AH1683" i="25"/>
  <c r="AG1683" i="25"/>
  <c r="AG1682" i="25"/>
  <c r="AH1682" i="25" s="1"/>
  <c r="AH1681" i="25"/>
  <c r="AG1681" i="25"/>
  <c r="AG1680" i="25"/>
  <c r="AH1680" i="25" s="1"/>
  <c r="AG1679" i="25"/>
  <c r="AH1679" i="25" s="1"/>
  <c r="AH1678" i="25"/>
  <c r="AG1678" i="25"/>
  <c r="AH1677" i="25"/>
  <c r="AG1677" i="25"/>
  <c r="AG1676" i="25"/>
  <c r="AH1676" i="25" s="1"/>
  <c r="AH1675" i="25"/>
  <c r="AG1675" i="25"/>
  <c r="AG1674" i="25"/>
  <c r="AH1674" i="25" s="1"/>
  <c r="AG1673" i="25"/>
  <c r="AH1673" i="25" s="1"/>
  <c r="AH1672" i="25"/>
  <c r="AG1672" i="25"/>
  <c r="AH1671" i="25"/>
  <c r="AG1671" i="25"/>
  <c r="AG1670" i="25"/>
  <c r="AH1670" i="25" s="1"/>
  <c r="AH1669" i="25"/>
  <c r="AG1669" i="25"/>
  <c r="AG1668" i="25"/>
  <c r="AH1668" i="25" s="1"/>
  <c r="AG1667" i="25"/>
  <c r="AH1667" i="25" s="1"/>
  <c r="AH1666" i="25"/>
  <c r="AG1666" i="25"/>
  <c r="AH1665" i="25"/>
  <c r="AG1665" i="25"/>
  <c r="AG1664" i="25"/>
  <c r="AH1664" i="25" s="1"/>
  <c r="AH1663" i="25"/>
  <c r="AG1663" i="25"/>
  <c r="AG1662" i="25"/>
  <c r="AH1662" i="25" s="1"/>
  <c r="AG1661" i="25"/>
  <c r="AH1661" i="25" s="1"/>
  <c r="AH1660" i="25"/>
  <c r="AG1660" i="25"/>
  <c r="AH1659" i="25"/>
  <c r="AG1659" i="25"/>
  <c r="AG1658" i="25"/>
  <c r="AH1658" i="25" s="1"/>
  <c r="AH1657" i="25"/>
  <c r="AG1657" i="25"/>
  <c r="AG1656" i="25"/>
  <c r="AH1656" i="25" s="1"/>
  <c r="AG1655" i="25"/>
  <c r="AH1655" i="25" s="1"/>
  <c r="AH1654" i="25"/>
  <c r="AG1654" i="25"/>
  <c r="AH1653" i="25"/>
  <c r="AG1653" i="25"/>
  <c r="AG1652" i="25"/>
  <c r="AH1652" i="25" s="1"/>
  <c r="AH1651" i="25"/>
  <c r="AG1651" i="25"/>
  <c r="AG1650" i="25"/>
  <c r="AH1650" i="25" s="1"/>
  <c r="AG1649" i="25"/>
  <c r="AH1649" i="25" s="1"/>
  <c r="AH1648" i="25"/>
  <c r="AG1648" i="25"/>
  <c r="AH1647" i="25"/>
  <c r="AG1647" i="25"/>
  <c r="AG1646" i="25"/>
  <c r="AH1646" i="25" s="1"/>
  <c r="AH1645" i="25"/>
  <c r="AG1645" i="25"/>
  <c r="AG1644" i="25"/>
  <c r="AH1644" i="25" s="1"/>
  <c r="AG1643" i="25"/>
  <c r="AH1643" i="25" s="1"/>
  <c r="AH1642" i="25"/>
  <c r="AG1642" i="25"/>
  <c r="AH1641" i="25"/>
  <c r="AG1641" i="25"/>
  <c r="AG1640" i="25"/>
  <c r="AH1640" i="25" s="1"/>
  <c r="AH1639" i="25"/>
  <c r="AG1639" i="25"/>
  <c r="AG1638" i="25"/>
  <c r="AH1638" i="25" s="1"/>
  <c r="AG1637" i="25"/>
  <c r="AH1637" i="25" s="1"/>
  <c r="AH1636" i="25"/>
  <c r="AG1636" i="25"/>
  <c r="AH1635" i="25"/>
  <c r="AG1635" i="25"/>
  <c r="AG1634" i="25"/>
  <c r="AH1634" i="25" s="1"/>
  <c r="AH1633" i="25"/>
  <c r="AG1633" i="25"/>
  <c r="AG1632" i="25"/>
  <c r="AH1632" i="25" s="1"/>
  <c r="AG1631" i="25"/>
  <c r="AH1631" i="25" s="1"/>
  <c r="AH1630" i="25"/>
  <c r="AG1630" i="25"/>
  <c r="AH1629" i="25"/>
  <c r="AG1629" i="25"/>
  <c r="AG1628" i="25"/>
  <c r="AH1628" i="25" s="1"/>
  <c r="AH1627" i="25"/>
  <c r="AG1627" i="25"/>
  <c r="AG1626" i="25"/>
  <c r="AH1626" i="25" s="1"/>
  <c r="AG1625" i="25"/>
  <c r="AH1625" i="25" s="1"/>
  <c r="AH1624" i="25"/>
  <c r="AG1624" i="25"/>
  <c r="AH1623" i="25"/>
  <c r="AG1623" i="25"/>
  <c r="AG1622" i="25"/>
  <c r="AH1622" i="25" s="1"/>
  <c r="AH1621" i="25"/>
  <c r="AG1621" i="25"/>
  <c r="AG1620" i="25"/>
  <c r="AH1620" i="25" s="1"/>
  <c r="AG1619" i="25"/>
  <c r="AH1619" i="25" s="1"/>
  <c r="AH1618" i="25"/>
  <c r="AG1618" i="25"/>
  <c r="AH1617" i="25"/>
  <c r="AG1617" i="25"/>
  <c r="AG1616" i="25"/>
  <c r="AH1616" i="25" s="1"/>
  <c r="AH1615" i="25"/>
  <c r="AG1615" i="25"/>
  <c r="AG1614" i="25"/>
  <c r="AH1614" i="25" s="1"/>
  <c r="AG1613" i="25"/>
  <c r="AH1613" i="25" s="1"/>
  <c r="AH1612" i="25"/>
  <c r="AG1612" i="25"/>
  <c r="AH1611" i="25"/>
  <c r="AG1611" i="25"/>
  <c r="AG1610" i="25"/>
  <c r="AH1610" i="25" s="1"/>
  <c r="AH1609" i="25"/>
  <c r="AG1609" i="25"/>
  <c r="AG1608" i="25"/>
  <c r="AH1608" i="25" s="1"/>
  <c r="AG1607" i="25"/>
  <c r="AH1607" i="25" s="1"/>
  <c r="AH1606" i="25"/>
  <c r="AG1606" i="25"/>
  <c r="AH1605" i="25"/>
  <c r="AG1605" i="25"/>
  <c r="AG1604" i="25"/>
  <c r="AH1604" i="25" s="1"/>
  <c r="AH1603" i="25"/>
  <c r="AG1603" i="25"/>
  <c r="AG1602" i="25"/>
  <c r="AH1602" i="25" s="1"/>
  <c r="AG1601" i="25"/>
  <c r="AH1601" i="25" s="1"/>
  <c r="AH1600" i="25"/>
  <c r="AG1600" i="25"/>
  <c r="AH1599" i="25"/>
  <c r="AG1599" i="25"/>
  <c r="AG1598" i="25"/>
  <c r="AH1598" i="25" s="1"/>
  <c r="AH1597" i="25"/>
  <c r="AG1597" i="25"/>
  <c r="AG1596" i="25"/>
  <c r="AH1596" i="25" s="1"/>
  <c r="AG1595" i="25"/>
  <c r="AH1595" i="25" s="1"/>
  <c r="AH1594" i="25"/>
  <c r="AG1594" i="25"/>
  <c r="AH1593" i="25"/>
  <c r="AG1593" i="25"/>
  <c r="AG1592" i="25"/>
  <c r="AH1592" i="25" s="1"/>
  <c r="AH1591" i="25"/>
  <c r="AG1591" i="25"/>
  <c r="AG1590" i="25"/>
  <c r="AH1590" i="25" s="1"/>
  <c r="AG1589" i="25"/>
  <c r="AH1589" i="25" s="1"/>
  <c r="AH1588" i="25"/>
  <c r="AG1588" i="25"/>
  <c r="AH1587" i="25"/>
  <c r="AG1587" i="25"/>
  <c r="AG1586" i="25"/>
  <c r="AH1586" i="25" s="1"/>
  <c r="AH1585" i="25"/>
  <c r="AG1585" i="25"/>
  <c r="AG1584" i="25"/>
  <c r="AH1584" i="25" s="1"/>
  <c r="AG1583" i="25"/>
  <c r="AH1583" i="25" s="1"/>
  <c r="AH1582" i="25"/>
  <c r="AG1582" i="25"/>
  <c r="AH1581" i="25"/>
  <c r="AG1581" i="25"/>
  <c r="AG1580" i="25"/>
  <c r="AH1580" i="25" s="1"/>
  <c r="AH1579" i="25"/>
  <c r="AG1579" i="25"/>
  <c r="AG1578" i="25"/>
  <c r="AH1578" i="25" s="1"/>
  <c r="AG1577" i="25"/>
  <c r="AH1577" i="25" s="1"/>
  <c r="AH1576" i="25"/>
  <c r="AG1576" i="25"/>
  <c r="AH1575" i="25"/>
  <c r="AG1575" i="25"/>
  <c r="AG1574" i="25"/>
  <c r="AH1574" i="25" s="1"/>
  <c r="AH1573" i="25"/>
  <c r="AG1573" i="25"/>
  <c r="AG1572" i="25"/>
  <c r="AH1572" i="25" s="1"/>
  <c r="AG1571" i="25"/>
  <c r="AH1571" i="25" s="1"/>
  <c r="AG1570" i="25"/>
  <c r="AH1570" i="25" s="1"/>
  <c r="AG1569" i="25"/>
  <c r="AH1569" i="25" s="1"/>
  <c r="AG1568" i="25"/>
  <c r="AH1568" i="25" s="1"/>
  <c r="AH1567" i="25"/>
  <c r="AG1567" i="25"/>
  <c r="AG1566" i="25"/>
  <c r="AH1566" i="25" s="1"/>
  <c r="AG1565" i="25"/>
  <c r="AH1565" i="25" s="1"/>
  <c r="AH1564" i="25"/>
  <c r="AG1564" i="25"/>
  <c r="AH1563" i="25"/>
  <c r="AG1563" i="25"/>
  <c r="AG1562" i="25"/>
  <c r="AH1562" i="25" s="1"/>
  <c r="AG1561" i="25"/>
  <c r="AH1561" i="25" s="1"/>
  <c r="AG1560" i="25"/>
  <c r="AH1560" i="25" s="1"/>
  <c r="AG1559" i="25"/>
  <c r="AH1559" i="25" s="1"/>
  <c r="AG1558" i="25"/>
  <c r="AH1558" i="25" s="1"/>
  <c r="AG1557" i="25"/>
  <c r="AH1557" i="25" s="1"/>
  <c r="AG1556" i="25"/>
  <c r="AH1556" i="25" s="1"/>
  <c r="AH1555" i="25"/>
  <c r="AG1555" i="25"/>
  <c r="AG1554" i="25"/>
  <c r="AH1554" i="25" s="1"/>
  <c r="AG1553" i="25"/>
  <c r="AH1553" i="25" s="1"/>
  <c r="AG1552" i="25"/>
  <c r="AH1552" i="25" s="1"/>
  <c r="AH1551" i="25"/>
  <c r="AG1551" i="25"/>
  <c r="AG1550" i="25"/>
  <c r="AH1550" i="25" s="1"/>
  <c r="AG1549" i="25"/>
  <c r="AH1549" i="25" s="1"/>
  <c r="AG1548" i="25"/>
  <c r="AH1548" i="25" s="1"/>
  <c r="AG1547" i="25"/>
  <c r="AH1547" i="25" s="1"/>
  <c r="AG1546" i="25"/>
  <c r="AH1546" i="25" s="1"/>
  <c r="AH1545" i="25"/>
  <c r="AG1545" i="25"/>
  <c r="AG1544" i="25"/>
  <c r="AH1544" i="25" s="1"/>
  <c r="AH1543" i="25"/>
  <c r="AG1543" i="25"/>
  <c r="AG1542" i="25"/>
  <c r="AH1542" i="25" s="1"/>
  <c r="AG1541" i="25"/>
  <c r="AH1541" i="25" s="1"/>
  <c r="AG1540" i="25"/>
  <c r="AH1540" i="25" s="1"/>
  <c r="AH1539" i="25"/>
  <c r="AG1539" i="25"/>
  <c r="AG1538" i="25"/>
  <c r="AH1538" i="25" s="1"/>
  <c r="AH1537" i="25"/>
  <c r="AG1537" i="25"/>
  <c r="AG1536" i="25"/>
  <c r="AH1536" i="25" s="1"/>
  <c r="AG1535" i="25"/>
  <c r="AH1535" i="25" s="1"/>
  <c r="AG1534" i="25"/>
  <c r="AH1534" i="25" s="1"/>
  <c r="AG1533" i="25"/>
  <c r="AH1533" i="25" s="1"/>
  <c r="AG1532" i="25"/>
  <c r="AH1532" i="25" s="1"/>
  <c r="AH1531" i="25"/>
  <c r="AG1531" i="25"/>
  <c r="AG1530" i="25"/>
  <c r="AH1530" i="25" s="1"/>
  <c r="AG1529" i="25"/>
  <c r="AH1529" i="25" s="1"/>
  <c r="AH1528" i="25"/>
  <c r="AG1528" i="25"/>
  <c r="AH1527" i="25"/>
  <c r="AG1527" i="25"/>
  <c r="AG1526" i="25"/>
  <c r="AH1526" i="25" s="1"/>
  <c r="AG1525" i="25"/>
  <c r="AH1525" i="25" s="1"/>
  <c r="AG1524" i="25"/>
  <c r="AH1524" i="25" s="1"/>
  <c r="AG1523" i="25"/>
  <c r="AH1523" i="25" s="1"/>
  <c r="AG1522" i="25"/>
  <c r="AH1522" i="25" s="1"/>
  <c r="AG1521" i="25"/>
  <c r="AH1521" i="25" s="1"/>
  <c r="AG1520" i="25"/>
  <c r="AH1520" i="25" s="1"/>
  <c r="AH1519" i="25"/>
  <c r="AG1519" i="25"/>
  <c r="AG1518" i="25"/>
  <c r="AH1518" i="25" s="1"/>
  <c r="AG1517" i="25"/>
  <c r="AH1517" i="25" s="1"/>
  <c r="AG1516" i="25"/>
  <c r="AH1516" i="25" s="1"/>
  <c r="AH1515" i="25"/>
  <c r="AG1515" i="25"/>
  <c r="AG1514" i="25"/>
  <c r="AH1514" i="25" s="1"/>
  <c r="AG1513" i="25"/>
  <c r="AH1513" i="25" s="1"/>
  <c r="AG1512" i="25"/>
  <c r="AH1512" i="25" s="1"/>
  <c r="AG1511" i="25"/>
  <c r="AH1511" i="25" s="1"/>
  <c r="AG1510" i="25"/>
  <c r="AH1510" i="25" s="1"/>
  <c r="AH1509" i="25"/>
  <c r="AG1509" i="25"/>
  <c r="AG1508" i="25"/>
  <c r="AH1508" i="25" s="1"/>
  <c r="AH1507" i="25"/>
  <c r="AG1507" i="25"/>
  <c r="AG1506" i="25"/>
  <c r="AH1506" i="25" s="1"/>
  <c r="AG1505" i="25"/>
  <c r="AH1505" i="25" s="1"/>
  <c r="AG1504" i="25"/>
  <c r="AH1504" i="25" s="1"/>
  <c r="AH1503" i="25"/>
  <c r="AG1503" i="25"/>
  <c r="AG1502" i="25"/>
  <c r="AH1502" i="25" s="1"/>
  <c r="AG1501" i="25"/>
  <c r="AH1501" i="25" s="1"/>
  <c r="AG1500" i="25"/>
  <c r="AH1500" i="25" s="1"/>
  <c r="AG1499" i="25"/>
  <c r="AH1499" i="25" s="1"/>
  <c r="AG1498" i="25"/>
  <c r="AH1498" i="25" s="1"/>
  <c r="AG1497" i="25"/>
  <c r="AH1497" i="25" s="1"/>
  <c r="AG1496" i="25"/>
  <c r="AH1496" i="25" s="1"/>
  <c r="AH1495" i="25"/>
  <c r="AG1495" i="25"/>
  <c r="AG1494" i="25"/>
  <c r="AH1494" i="25" s="1"/>
  <c r="AG1493" i="25"/>
  <c r="AH1493" i="25" s="1"/>
  <c r="AG1492" i="25"/>
  <c r="AH1492" i="25" s="1"/>
  <c r="AH1491" i="25"/>
  <c r="AG1491" i="25"/>
  <c r="AG1490" i="25"/>
  <c r="AH1490" i="25" s="1"/>
  <c r="AG1489" i="25"/>
  <c r="AH1489" i="25" s="1"/>
  <c r="AG1488" i="25"/>
  <c r="AH1488" i="25" s="1"/>
  <c r="AG1487" i="25"/>
  <c r="AH1487" i="25" s="1"/>
  <c r="AG1486" i="25"/>
  <c r="AH1486" i="25" s="1"/>
  <c r="AG1485" i="25"/>
  <c r="AH1485" i="25" s="1"/>
  <c r="AG1484" i="25"/>
  <c r="AH1484" i="25" s="1"/>
  <c r="AH1483" i="25"/>
  <c r="AG1483" i="25"/>
  <c r="AG1482" i="25"/>
  <c r="AH1482" i="25" s="1"/>
  <c r="AG1481" i="25"/>
  <c r="AH1481" i="25" s="1"/>
  <c r="AG1480" i="25"/>
  <c r="AH1480" i="25" s="1"/>
  <c r="AH1479" i="25"/>
  <c r="AG1479" i="25"/>
  <c r="AG1478" i="25"/>
  <c r="AH1478" i="25" s="1"/>
  <c r="AG1477" i="25"/>
  <c r="AH1477" i="25" s="1"/>
  <c r="AG1476" i="25"/>
  <c r="AH1476" i="25" s="1"/>
  <c r="AG1475" i="25"/>
  <c r="AH1475" i="25" s="1"/>
  <c r="AG1474" i="25"/>
  <c r="AH1474" i="25" s="1"/>
  <c r="AH1473" i="25"/>
  <c r="AG1473" i="25"/>
  <c r="AG1472" i="25"/>
  <c r="AH1472" i="25" s="1"/>
  <c r="AH1471" i="25"/>
  <c r="AG1471" i="25"/>
  <c r="AG1470" i="25"/>
  <c r="AH1470" i="25" s="1"/>
  <c r="AG1469" i="25"/>
  <c r="AH1469" i="25" s="1"/>
  <c r="AG1468" i="25"/>
  <c r="AH1468" i="25" s="1"/>
  <c r="AH1467" i="25"/>
  <c r="AG1467" i="25"/>
  <c r="AG1466" i="25"/>
  <c r="AH1466" i="25" s="1"/>
  <c r="AH1465" i="25"/>
  <c r="AG1465" i="25"/>
  <c r="AG1464" i="25"/>
  <c r="AH1464" i="25" s="1"/>
  <c r="AG1463" i="25"/>
  <c r="AH1463" i="25" s="1"/>
  <c r="AG1462" i="25"/>
  <c r="AH1462" i="25" s="1"/>
  <c r="AH1461" i="25"/>
  <c r="AG1461" i="25"/>
  <c r="AG1460" i="25"/>
  <c r="AH1460" i="25" s="1"/>
  <c r="AH1459" i="25"/>
  <c r="AG1459" i="25"/>
  <c r="AG1458" i="25"/>
  <c r="AH1458" i="25" s="1"/>
  <c r="AG1457" i="25"/>
  <c r="AH1457" i="25" s="1"/>
  <c r="AH1456" i="25"/>
  <c r="AG1456" i="25"/>
  <c r="AG1455" i="25"/>
  <c r="AH1455" i="25" s="1"/>
  <c r="AG1454" i="25"/>
  <c r="AH1454" i="25" s="1"/>
  <c r="AG1453" i="25"/>
  <c r="AH1453" i="25" s="1"/>
  <c r="AH1452" i="25"/>
  <c r="AG1452" i="25"/>
  <c r="AG1451" i="25"/>
  <c r="AH1451" i="25" s="1"/>
  <c r="AH1450" i="25"/>
  <c r="AG1450" i="25"/>
  <c r="AG1449" i="25"/>
  <c r="AH1449" i="25" s="1"/>
  <c r="AG1448" i="25"/>
  <c r="AH1448" i="25" s="1"/>
  <c r="AH1447" i="25"/>
  <c r="AG1447" i="25"/>
  <c r="AG1446" i="25"/>
  <c r="AH1446" i="25" s="1"/>
  <c r="AG1445" i="25"/>
  <c r="AH1445" i="25" s="1"/>
  <c r="AG1444" i="25"/>
  <c r="AH1444" i="25" s="1"/>
  <c r="AG1443" i="25"/>
  <c r="AH1443" i="25" s="1"/>
  <c r="AH1442" i="25"/>
  <c r="AG1442" i="25"/>
  <c r="AG1441" i="25"/>
  <c r="AH1441" i="25" s="1"/>
  <c r="AG1440" i="25"/>
  <c r="AH1440" i="25" s="1"/>
  <c r="AG1439" i="25"/>
  <c r="AH1439" i="25" s="1"/>
  <c r="AG1438" i="25"/>
  <c r="AH1438" i="25" s="1"/>
  <c r="AH1437" i="25"/>
  <c r="AG1437" i="25"/>
  <c r="AG1436" i="25"/>
  <c r="AH1436" i="25" s="1"/>
  <c r="AG1435" i="25"/>
  <c r="AH1435" i="25" s="1"/>
  <c r="AH1434" i="25"/>
  <c r="AG1434" i="25"/>
  <c r="AG1433" i="25"/>
  <c r="AH1433" i="25" s="1"/>
  <c r="AG1432" i="25"/>
  <c r="AH1432" i="25" s="1"/>
  <c r="AG1431" i="25"/>
  <c r="AH1431" i="25" s="1"/>
  <c r="AG1430" i="25"/>
  <c r="AH1430" i="25" s="1"/>
  <c r="AH1429" i="25"/>
  <c r="AG1429" i="25"/>
  <c r="AH1428" i="25"/>
  <c r="AG1428" i="25"/>
  <c r="AG1427" i="25"/>
  <c r="AH1427" i="25" s="1"/>
  <c r="AG1426" i="25"/>
  <c r="AH1426" i="25" s="1"/>
  <c r="AG1425" i="25"/>
  <c r="AH1425" i="25" s="1"/>
  <c r="AH1424" i="25"/>
  <c r="AG1424" i="25"/>
  <c r="AH1423" i="25"/>
  <c r="AG1423" i="25"/>
  <c r="AG1422" i="25"/>
  <c r="AH1422" i="25" s="1"/>
  <c r="AG1421" i="25"/>
  <c r="AH1421" i="25" s="1"/>
  <c r="AG1420" i="25"/>
  <c r="AH1420" i="25" s="1"/>
  <c r="AG1419" i="25"/>
  <c r="AH1419" i="25" s="1"/>
  <c r="AH1418" i="25"/>
  <c r="AG1418" i="25"/>
  <c r="AG1417" i="25"/>
  <c r="AH1417" i="25" s="1"/>
  <c r="AH1416" i="25"/>
  <c r="AG1416" i="25"/>
  <c r="AG1415" i="25"/>
  <c r="AH1415" i="25" s="1"/>
  <c r="AH1414" i="25"/>
  <c r="AG1414" i="25"/>
  <c r="AH1413" i="25"/>
  <c r="AG1413" i="25"/>
  <c r="AG1412" i="25"/>
  <c r="AH1412" i="25" s="1"/>
  <c r="AH1411" i="25"/>
  <c r="AG1411" i="25"/>
  <c r="AH1410" i="25"/>
  <c r="AG1410" i="25"/>
  <c r="AG1409" i="25"/>
  <c r="AH1409" i="25" s="1"/>
  <c r="AH1408" i="25"/>
  <c r="AG1408" i="25"/>
  <c r="AG1407" i="25"/>
  <c r="AH1407" i="25" s="1"/>
  <c r="AH1406" i="25"/>
  <c r="AG1406" i="25"/>
  <c r="AG1405" i="25"/>
  <c r="AH1405" i="25" s="1"/>
  <c r="AG1404" i="25"/>
  <c r="AH1404" i="25" s="1"/>
  <c r="AG1403" i="25"/>
  <c r="AH1403" i="25" s="1"/>
  <c r="AG1402" i="25"/>
  <c r="AH1402" i="25" s="1"/>
  <c r="AH1401" i="25"/>
  <c r="AG1401" i="25"/>
  <c r="AH1400" i="25"/>
  <c r="AG1400" i="25"/>
  <c r="AG1399" i="25"/>
  <c r="AH1399" i="25" s="1"/>
  <c r="AH1398" i="25"/>
  <c r="AG1398" i="25"/>
  <c r="AG1397" i="25"/>
  <c r="AH1397" i="25" s="1"/>
  <c r="AH1396" i="25"/>
  <c r="AG1396" i="25"/>
  <c r="AH1395" i="25"/>
  <c r="AG1395" i="25"/>
  <c r="AG1394" i="25"/>
  <c r="AH1394" i="25" s="1"/>
  <c r="AH1393" i="25"/>
  <c r="AG1393" i="25"/>
  <c r="AG1392" i="25"/>
  <c r="AH1392" i="25" s="1"/>
  <c r="AG1391" i="25"/>
  <c r="AH1391" i="25" s="1"/>
  <c r="AG1390" i="25"/>
  <c r="AH1390" i="25" s="1"/>
  <c r="AG1389" i="25"/>
  <c r="AH1389" i="25" s="1"/>
  <c r="AH1388" i="25"/>
  <c r="AG1388" i="25"/>
  <c r="AG1387" i="25"/>
  <c r="AH1387" i="25" s="1"/>
  <c r="AH1386" i="25"/>
  <c r="AG1386" i="25"/>
  <c r="AG1385" i="25"/>
  <c r="AH1385" i="25" s="1"/>
  <c r="AG1384" i="25"/>
  <c r="AH1384" i="25" s="1"/>
  <c r="AH1383" i="25"/>
  <c r="AG1383" i="25"/>
  <c r="AG1382" i="25"/>
  <c r="AH1382" i="25" s="1"/>
  <c r="AG1381" i="25"/>
  <c r="AH1381" i="25" s="1"/>
  <c r="AH1380" i="25"/>
  <c r="AG1380" i="25"/>
  <c r="AG1379" i="25"/>
  <c r="AH1379" i="25" s="1"/>
  <c r="AH1378" i="25"/>
  <c r="AG1378" i="25"/>
  <c r="AG1377" i="25"/>
  <c r="AH1377" i="25" s="1"/>
  <c r="AG1376" i="25"/>
  <c r="AH1376" i="25" s="1"/>
  <c r="AH1375" i="25"/>
  <c r="AG1375" i="25"/>
  <c r="AH1374" i="25"/>
  <c r="AG1374" i="25"/>
  <c r="AG1373" i="25"/>
  <c r="AH1373" i="25" s="1"/>
  <c r="AG1372" i="25"/>
  <c r="AH1372" i="25" s="1"/>
  <c r="AG1371" i="25"/>
  <c r="AH1371" i="25" s="1"/>
  <c r="AH1370" i="25"/>
  <c r="AG1370" i="25"/>
  <c r="AH1369" i="25"/>
  <c r="AG1369" i="25"/>
  <c r="AG1368" i="25"/>
  <c r="AH1368" i="25" s="1"/>
  <c r="AG1367" i="25"/>
  <c r="AH1367" i="25" s="1"/>
  <c r="AH1366" i="25"/>
  <c r="AG1366" i="25"/>
  <c r="AH1365" i="25"/>
  <c r="AG1365" i="25"/>
  <c r="AG1364" i="25"/>
  <c r="AH1364" i="25" s="1"/>
  <c r="AG1363" i="25"/>
  <c r="AH1363" i="25" s="1"/>
  <c r="AH1362" i="25"/>
  <c r="AG1362" i="25"/>
  <c r="AG1361" i="25"/>
  <c r="AH1361" i="25" s="1"/>
  <c r="AG1360" i="25"/>
  <c r="AH1360" i="25" s="1"/>
  <c r="AH1359" i="25"/>
  <c r="AG1359" i="25"/>
  <c r="AG1358" i="25"/>
  <c r="AH1358" i="25" s="1"/>
  <c r="AH1357" i="25"/>
  <c r="AG1357" i="25"/>
  <c r="AH1356" i="25"/>
  <c r="AG1356" i="25"/>
  <c r="AG1355" i="25"/>
  <c r="AH1355" i="25" s="1"/>
  <c r="AH1354" i="25"/>
  <c r="AG1354" i="25"/>
  <c r="AG1353" i="25"/>
  <c r="AH1353" i="25" s="1"/>
  <c r="AH1352" i="25"/>
  <c r="AG1352" i="25"/>
  <c r="AH1351" i="25"/>
  <c r="AG1351" i="25"/>
  <c r="AG1350" i="25"/>
  <c r="AH1350" i="25" s="1"/>
  <c r="AG1349" i="25"/>
  <c r="AH1349" i="25" s="1"/>
  <c r="AG1348" i="25"/>
  <c r="AH1348" i="25" s="1"/>
  <c r="AG1347" i="25"/>
  <c r="AH1347" i="25" s="1"/>
  <c r="AH1346" i="25"/>
  <c r="AG1346" i="25"/>
  <c r="AG1345" i="25"/>
  <c r="AH1345" i="25" s="1"/>
  <c r="AH1344" i="25"/>
  <c r="AG1344" i="25"/>
  <c r="AG1343" i="25"/>
  <c r="AH1343" i="25" s="1"/>
  <c r="AH1342" i="25"/>
  <c r="AG1342" i="25"/>
  <c r="AH1341" i="25"/>
  <c r="AG1341" i="25"/>
  <c r="AG1340" i="25"/>
  <c r="AH1340" i="25" s="1"/>
  <c r="AH1339" i="25"/>
  <c r="AG1339" i="25"/>
  <c r="AG1338" i="25"/>
  <c r="AH1338" i="25" s="1"/>
  <c r="AG1337" i="25"/>
  <c r="AH1337" i="25" s="1"/>
  <c r="AH1336" i="25"/>
  <c r="AG1336" i="25"/>
  <c r="AG1335" i="25"/>
  <c r="AH1335" i="25" s="1"/>
  <c r="AH1334" i="25"/>
  <c r="AG1334" i="25"/>
  <c r="AG1333" i="25"/>
  <c r="AH1333" i="25" s="1"/>
  <c r="AG1332" i="25"/>
  <c r="AH1332" i="25" s="1"/>
  <c r="AG1331" i="25"/>
  <c r="AH1331" i="25" s="1"/>
  <c r="AG1330" i="25"/>
  <c r="AH1330" i="25" s="1"/>
  <c r="AH1329" i="25"/>
  <c r="AG1329" i="25"/>
  <c r="AH1328" i="25"/>
  <c r="AG1328" i="25"/>
  <c r="AG1327" i="25"/>
  <c r="AH1327" i="25" s="1"/>
  <c r="AH1326" i="25"/>
  <c r="AG1326" i="25"/>
  <c r="AG1325" i="25"/>
  <c r="AH1325" i="25" s="1"/>
  <c r="AH1324" i="25"/>
  <c r="AG1324" i="25"/>
  <c r="AG1323" i="25"/>
  <c r="AH1323" i="25" s="1"/>
  <c r="AG1322" i="25"/>
  <c r="AH1322" i="25" s="1"/>
  <c r="AH1321" i="25"/>
  <c r="AG1321" i="25"/>
  <c r="AG1320" i="25"/>
  <c r="AH1320" i="25" s="1"/>
  <c r="AG1319" i="25"/>
  <c r="AH1319" i="25" s="1"/>
  <c r="AG1318" i="25"/>
  <c r="AH1318" i="25" s="1"/>
  <c r="AG1317" i="25"/>
  <c r="AH1317" i="25" s="1"/>
  <c r="AH1316" i="25"/>
  <c r="AG1316" i="25"/>
  <c r="AH1315" i="25"/>
  <c r="AG1315" i="25"/>
  <c r="AH1314" i="25"/>
  <c r="AG1314" i="25"/>
  <c r="AG1313" i="25"/>
  <c r="AH1313" i="25" s="1"/>
  <c r="AG1312" i="25"/>
  <c r="AH1312" i="25" s="1"/>
  <c r="AH1311" i="25"/>
  <c r="AG1311" i="25"/>
  <c r="AH1310" i="25"/>
  <c r="AG1310" i="25"/>
  <c r="AG1309" i="25"/>
  <c r="AH1309" i="25" s="1"/>
  <c r="AG1308" i="25"/>
  <c r="AH1308" i="25" s="1"/>
  <c r="AG1307" i="25"/>
  <c r="AH1307" i="25" s="1"/>
  <c r="AH1306" i="25"/>
  <c r="AG1306" i="25"/>
  <c r="AG1305" i="25"/>
  <c r="AH1305" i="25" s="1"/>
  <c r="AG1304" i="25"/>
  <c r="AH1304" i="25" s="1"/>
  <c r="AH1303" i="25"/>
  <c r="AG1303" i="25"/>
  <c r="AH1302" i="25"/>
  <c r="AG1302" i="25"/>
  <c r="AG1301" i="25"/>
  <c r="AH1301" i="25" s="1"/>
  <c r="AH1300" i="25"/>
  <c r="AG1300" i="25"/>
  <c r="AG1299" i="25"/>
  <c r="AH1299" i="25" s="1"/>
  <c r="AH1298" i="25"/>
  <c r="AG1298" i="25"/>
  <c r="AH1297" i="25"/>
  <c r="AG1297" i="25"/>
  <c r="AG1296" i="25"/>
  <c r="AH1296" i="25" s="1"/>
  <c r="AG1295" i="25"/>
  <c r="AH1295" i="25" s="1"/>
  <c r="AH1294" i="25"/>
  <c r="AG1294" i="25"/>
  <c r="AH1293" i="25"/>
  <c r="AG1293" i="25"/>
  <c r="AG1292" i="25"/>
  <c r="AH1292" i="25" s="1"/>
  <c r="AG1291" i="25"/>
  <c r="AH1291" i="25" s="1"/>
  <c r="AH1290" i="25"/>
  <c r="AG1290" i="25"/>
  <c r="AG1289" i="25"/>
  <c r="AH1289" i="25" s="1"/>
  <c r="AG1288" i="25"/>
  <c r="AH1288" i="25" s="1"/>
  <c r="AH1287" i="25"/>
  <c r="AG1287" i="25"/>
  <c r="AG1286" i="25"/>
  <c r="AH1286" i="25" s="1"/>
  <c r="AH1285" i="25"/>
  <c r="AG1285" i="25"/>
  <c r="AH1284" i="25"/>
  <c r="AG1284" i="25"/>
  <c r="AG1283" i="25"/>
  <c r="AH1283" i="25" s="1"/>
  <c r="AH1282" i="25"/>
  <c r="AG1282" i="25"/>
  <c r="AG1281" i="25"/>
  <c r="AH1281" i="25" s="1"/>
  <c r="AH1280" i="25"/>
  <c r="AG1280" i="25"/>
  <c r="AG1279" i="25"/>
  <c r="AH1279" i="25" s="1"/>
  <c r="AG1278" i="25"/>
  <c r="AH1278" i="25" s="1"/>
  <c r="AG1277" i="25"/>
  <c r="AH1277" i="25" s="1"/>
  <c r="AG1276" i="25"/>
  <c r="AH1276" i="25" s="1"/>
  <c r="AG1275" i="25"/>
  <c r="AH1275" i="25" s="1"/>
  <c r="AG1274" i="25"/>
  <c r="AH1274" i="25" s="1"/>
  <c r="AG1273" i="25"/>
  <c r="AH1273" i="25" s="1"/>
  <c r="AH1272" i="25"/>
  <c r="AG1272" i="25"/>
  <c r="AG1271" i="25"/>
  <c r="AH1271" i="25" s="1"/>
  <c r="AH1270" i="25"/>
  <c r="AG1270" i="25"/>
  <c r="AH1269" i="25"/>
  <c r="AG1269" i="25"/>
  <c r="AG1268" i="25"/>
  <c r="AH1268" i="25" s="1"/>
  <c r="AH1267" i="25"/>
  <c r="AG1267" i="25"/>
  <c r="AH1266" i="25"/>
  <c r="AG1266" i="25"/>
  <c r="AG1265" i="25"/>
  <c r="AH1265" i="25" s="1"/>
  <c r="AG1264" i="25"/>
  <c r="AH1264" i="25" s="1"/>
  <c r="AG1263" i="25"/>
  <c r="AH1263" i="25" s="1"/>
  <c r="AH1262" i="25"/>
  <c r="AG1262" i="25"/>
  <c r="AG1261" i="25"/>
  <c r="AH1261" i="25" s="1"/>
  <c r="AG1260" i="25"/>
  <c r="AH1260" i="25" s="1"/>
  <c r="AG1259" i="25"/>
  <c r="AH1259" i="25" s="1"/>
  <c r="AG1258" i="25"/>
  <c r="AH1258" i="25" s="1"/>
  <c r="AH1257" i="25"/>
  <c r="AG1257" i="25"/>
  <c r="AG1256" i="25"/>
  <c r="AH1256" i="25" s="1"/>
  <c r="AG1255" i="25"/>
  <c r="AH1255" i="25" s="1"/>
  <c r="AH1254" i="25"/>
  <c r="AG1254" i="25"/>
  <c r="AG1253" i="25"/>
  <c r="AH1253" i="25" s="1"/>
  <c r="AH1252" i="25"/>
  <c r="AG1252" i="25"/>
  <c r="AH1251" i="25"/>
  <c r="AG1251" i="25"/>
  <c r="AG1250" i="25"/>
  <c r="AH1250" i="25" s="1"/>
  <c r="AG1249" i="25"/>
  <c r="AH1249" i="25" s="1"/>
  <c r="AG1248" i="25"/>
  <c r="AH1248" i="25" s="1"/>
  <c r="AG1247" i="25"/>
  <c r="AH1247" i="25" s="1"/>
  <c r="AG1246" i="25"/>
  <c r="AH1246" i="25" s="1"/>
  <c r="AG1245" i="25"/>
  <c r="AH1245" i="25" s="1"/>
  <c r="AH1244" i="25"/>
  <c r="AG1244" i="25"/>
  <c r="AH1243" i="25"/>
  <c r="AG1243" i="25"/>
  <c r="AG1242" i="25"/>
  <c r="AH1242" i="25" s="1"/>
  <c r="AG1241" i="25"/>
  <c r="AH1241" i="25" s="1"/>
  <c r="AG1240" i="25"/>
  <c r="AH1240" i="25" s="1"/>
  <c r="AH1239" i="25"/>
  <c r="AG1239" i="25"/>
  <c r="AH1238" i="25"/>
  <c r="AG1238" i="25"/>
  <c r="AG1237" i="25"/>
  <c r="AH1237" i="25" s="1"/>
  <c r="AH1236" i="25"/>
  <c r="AG1236" i="25"/>
  <c r="AG1235" i="25"/>
  <c r="AH1235" i="25" s="1"/>
  <c r="AH1234" i="25"/>
  <c r="AG1234" i="25"/>
  <c r="AG1233" i="25"/>
  <c r="AH1233" i="25" s="1"/>
  <c r="AG1232" i="25"/>
  <c r="AH1232" i="25" s="1"/>
  <c r="AH1231" i="25"/>
  <c r="AG1231" i="25"/>
  <c r="AG1230" i="25"/>
  <c r="AH1230" i="25" s="1"/>
  <c r="AG1229" i="25"/>
  <c r="AH1229" i="25" s="1"/>
  <c r="AH1228" i="25"/>
  <c r="AG1228" i="25"/>
  <c r="AG1227" i="25"/>
  <c r="AH1227" i="25" s="1"/>
  <c r="AH1226" i="25"/>
  <c r="AG1226" i="25"/>
  <c r="AH1225" i="25"/>
  <c r="AG1225" i="25"/>
  <c r="AG1224" i="25"/>
  <c r="AH1224" i="25" s="1"/>
  <c r="AG1223" i="25"/>
  <c r="AH1223" i="25" s="1"/>
  <c r="AG1222" i="25"/>
  <c r="AH1222" i="25" s="1"/>
  <c r="AH1221" i="25"/>
  <c r="AG1221" i="25"/>
  <c r="AG1220" i="25"/>
  <c r="AH1220" i="25" s="1"/>
  <c r="AG1219" i="25"/>
  <c r="AH1219" i="25" s="1"/>
  <c r="AH1218" i="25"/>
  <c r="AG1218" i="25"/>
  <c r="AG1217" i="25"/>
  <c r="AH1217" i="25" s="1"/>
  <c r="AG1216" i="25"/>
  <c r="AH1216" i="25" s="1"/>
  <c r="AG1215" i="25"/>
  <c r="AH1215" i="25" s="1"/>
  <c r="AG1214" i="25"/>
  <c r="AH1214" i="25" s="1"/>
  <c r="AH1213" i="25"/>
  <c r="AG1213" i="25"/>
  <c r="AG1212" i="25"/>
  <c r="AH1212" i="25" s="1"/>
  <c r="AG1211" i="25"/>
  <c r="AH1211" i="25" s="1"/>
  <c r="AH1210" i="25"/>
  <c r="AG1210" i="25"/>
  <c r="AG1209" i="25"/>
  <c r="AH1209" i="25" s="1"/>
  <c r="AH1208" i="25"/>
  <c r="AG1208" i="25"/>
  <c r="AH1207" i="25"/>
  <c r="AG1207" i="25"/>
  <c r="AG1206" i="25"/>
  <c r="AH1206" i="25" s="1"/>
  <c r="AG1205" i="25"/>
  <c r="AH1205" i="25" s="1"/>
  <c r="AG1204" i="25"/>
  <c r="AH1204" i="25" s="1"/>
  <c r="AG1203" i="25"/>
  <c r="AH1203" i="25" s="1"/>
  <c r="AH1202" i="25"/>
  <c r="AG1202" i="25"/>
  <c r="AG1201" i="25"/>
  <c r="AH1201" i="25" s="1"/>
  <c r="AH1200" i="25"/>
  <c r="AG1200" i="25"/>
  <c r="AG1199" i="25"/>
  <c r="AH1199" i="25" s="1"/>
  <c r="AH1198" i="25"/>
  <c r="AG1198" i="25"/>
  <c r="AG1197" i="25"/>
  <c r="AH1197" i="25" s="1"/>
  <c r="AG1196" i="25"/>
  <c r="AH1196" i="25" s="1"/>
  <c r="AH1195" i="25"/>
  <c r="AG1195" i="25"/>
  <c r="AH1194" i="25"/>
  <c r="AG1194" i="25"/>
  <c r="AG1193" i="25"/>
  <c r="AH1193" i="25" s="1"/>
  <c r="AH1192" i="25"/>
  <c r="AG1192" i="25"/>
  <c r="AG1191" i="25"/>
  <c r="AH1191" i="25" s="1"/>
  <c r="AG1190" i="25"/>
  <c r="AH1190" i="25" s="1"/>
  <c r="AG1189" i="25"/>
  <c r="AH1189" i="25" s="1"/>
  <c r="AG1188" i="25"/>
  <c r="AH1188" i="25" s="1"/>
  <c r="AG1187" i="25"/>
  <c r="AH1187" i="25" s="1"/>
  <c r="AG1186" i="25"/>
  <c r="AH1186" i="25" s="1"/>
  <c r="AH1185" i="25"/>
  <c r="AG1185" i="25"/>
  <c r="AH1184" i="25"/>
  <c r="AG1184" i="25"/>
  <c r="AG1183" i="25"/>
  <c r="AH1183" i="25" s="1"/>
  <c r="AH1182" i="25"/>
  <c r="AG1182" i="25"/>
  <c r="AG1181" i="25"/>
  <c r="AH1181" i="25" s="1"/>
  <c r="AH1180" i="25"/>
  <c r="AG1180" i="25"/>
  <c r="AH1179" i="25"/>
  <c r="AG1179" i="25"/>
  <c r="AG1178" i="25"/>
  <c r="AH1178" i="25" s="1"/>
  <c r="AH1177" i="25"/>
  <c r="AG1177" i="25"/>
  <c r="AG1176" i="25"/>
  <c r="AH1176" i="25" s="1"/>
  <c r="AG1175" i="25"/>
  <c r="AH1175" i="25" s="1"/>
  <c r="AG1174" i="25"/>
  <c r="AH1174" i="25" s="1"/>
  <c r="AG1173" i="25"/>
  <c r="AH1173" i="25" s="1"/>
  <c r="AH1172" i="25"/>
  <c r="AG1172" i="25"/>
  <c r="AH1171" i="25"/>
  <c r="AG1171" i="25"/>
  <c r="AH1170" i="25"/>
  <c r="AG1170" i="25"/>
  <c r="AG1169" i="25"/>
  <c r="AH1169" i="25" s="1"/>
  <c r="AG1168" i="25"/>
  <c r="AH1168" i="25" s="1"/>
  <c r="AH1167" i="25"/>
  <c r="AG1167" i="25"/>
  <c r="AH1166" i="25"/>
  <c r="AG1166" i="25"/>
  <c r="AG1165" i="25"/>
  <c r="AH1165" i="25" s="1"/>
  <c r="AH1164" i="25"/>
  <c r="AG1164" i="25"/>
  <c r="AG1163" i="25"/>
  <c r="AH1163" i="25" s="1"/>
  <c r="AH1162" i="25"/>
  <c r="AG1162" i="25"/>
  <c r="AG1161" i="25"/>
  <c r="AH1161" i="25" s="1"/>
  <c r="AG1160" i="25"/>
  <c r="AH1160" i="25" s="1"/>
  <c r="AH1159" i="25"/>
  <c r="AG1159" i="25"/>
  <c r="AH1158" i="25"/>
  <c r="AG1158" i="25"/>
  <c r="AG1157" i="25"/>
  <c r="AH1157" i="25" s="1"/>
  <c r="AH1156" i="25"/>
  <c r="AG1156" i="25"/>
  <c r="AG1155" i="25"/>
  <c r="AH1155" i="25" s="1"/>
  <c r="AH1154" i="25"/>
  <c r="AG1154" i="25"/>
  <c r="AG1153" i="25"/>
  <c r="AH1153" i="25" s="1"/>
  <c r="AG1152" i="25"/>
  <c r="AH1152" i="25" s="1"/>
  <c r="AG1151" i="25"/>
  <c r="AH1151" i="25" s="1"/>
  <c r="AH1150" i="25"/>
  <c r="AG1150" i="25"/>
  <c r="AH1149" i="25"/>
  <c r="AG1149" i="25"/>
  <c r="AG1148" i="25"/>
  <c r="AH1148" i="25" s="1"/>
  <c r="AG1147" i="25"/>
  <c r="AH1147" i="25" s="1"/>
  <c r="AH1146" i="25"/>
  <c r="AG1146" i="25"/>
  <c r="AG1145" i="25"/>
  <c r="AH1145" i="25" s="1"/>
  <c r="AG1144" i="25"/>
  <c r="AH1144" i="25" s="1"/>
  <c r="AH1143" i="25"/>
  <c r="AG1143" i="25"/>
  <c r="AG1142" i="25"/>
  <c r="AH1142" i="25" s="1"/>
  <c r="AH1141" i="25"/>
  <c r="AG1141" i="25"/>
  <c r="AH1140" i="25"/>
  <c r="AG1140" i="25"/>
  <c r="AG1139" i="25"/>
  <c r="AH1139" i="25" s="1"/>
  <c r="AG1138" i="25"/>
  <c r="AH1138" i="25" s="1"/>
  <c r="AG1137" i="25"/>
  <c r="AH1137" i="25" s="1"/>
  <c r="AH1136" i="25"/>
  <c r="AG1136" i="25"/>
  <c r="AH1135" i="25"/>
  <c r="AG1135" i="25"/>
  <c r="AG1134" i="25"/>
  <c r="AH1134" i="25" s="1"/>
  <c r="AG1133" i="25"/>
  <c r="AH1133" i="25" s="1"/>
  <c r="AG1132" i="25"/>
  <c r="AH1132" i="25" s="1"/>
  <c r="AG1131" i="25"/>
  <c r="AH1131" i="25" s="1"/>
  <c r="AH1130" i="25"/>
  <c r="AG1130" i="25"/>
  <c r="AG1129" i="25"/>
  <c r="AH1129" i="25" s="1"/>
  <c r="AH1128" i="25"/>
  <c r="AG1128" i="25"/>
  <c r="AG1127" i="25"/>
  <c r="AH1127" i="25" s="1"/>
  <c r="AH1126" i="25"/>
  <c r="AG1126" i="25"/>
  <c r="AH1125" i="25"/>
  <c r="AG1125" i="25"/>
  <c r="AG1124" i="25"/>
  <c r="AH1124" i="25" s="1"/>
  <c r="AH1123" i="25"/>
  <c r="AG1123" i="25"/>
  <c r="AH1122" i="25"/>
  <c r="AG1122" i="25"/>
  <c r="AG1121" i="25"/>
  <c r="AH1121" i="25" s="1"/>
  <c r="AH1120" i="25"/>
  <c r="AG1120" i="25"/>
  <c r="AG1119" i="25"/>
  <c r="AH1119" i="25" s="1"/>
  <c r="AH1118" i="25"/>
  <c r="AG1118" i="25"/>
  <c r="AG1117" i="25"/>
  <c r="AH1117" i="25" s="1"/>
  <c r="AG1116" i="25"/>
  <c r="AH1116" i="25" s="1"/>
  <c r="AG1115" i="25"/>
  <c r="AH1115" i="25" s="1"/>
  <c r="AG1114" i="25"/>
  <c r="AH1114" i="25" s="1"/>
  <c r="AH1113" i="25"/>
  <c r="AG1113" i="25"/>
  <c r="AH1112" i="25"/>
  <c r="AG1112" i="25"/>
  <c r="AG1111" i="25"/>
  <c r="AH1111" i="25" s="1"/>
  <c r="AH1110" i="25"/>
  <c r="AG1110" i="25"/>
  <c r="AG1109" i="25"/>
  <c r="AH1109" i="25" s="1"/>
  <c r="AH1108" i="25"/>
  <c r="AG1108" i="25"/>
  <c r="AH1107" i="25"/>
  <c r="AG1107" i="25"/>
  <c r="AG1106" i="25"/>
  <c r="AH1106" i="25" s="1"/>
  <c r="AH1105" i="25"/>
  <c r="AG1105" i="25"/>
  <c r="AG1104" i="25"/>
  <c r="AH1104" i="25" s="1"/>
  <c r="AG1103" i="25"/>
  <c r="AH1103" i="25" s="1"/>
  <c r="AG1102" i="25"/>
  <c r="AH1102" i="25" s="1"/>
  <c r="AG1101" i="25"/>
  <c r="AH1101" i="25" s="1"/>
  <c r="AH1100" i="25"/>
  <c r="AG1100" i="25"/>
  <c r="AH1099" i="25"/>
  <c r="AG1099" i="25"/>
  <c r="AH1098" i="25"/>
  <c r="AG1098" i="25"/>
  <c r="AG1097" i="25"/>
  <c r="AH1097" i="25" s="1"/>
  <c r="AH1096" i="25"/>
  <c r="AG1096" i="25"/>
  <c r="AH1095" i="25"/>
  <c r="AG1095" i="25"/>
  <c r="AH1094" i="25"/>
  <c r="AG1094" i="25"/>
  <c r="AG1093" i="25"/>
  <c r="AH1093" i="25" s="1"/>
  <c r="AH1092" i="25"/>
  <c r="AG1092" i="25"/>
  <c r="AG1091" i="25"/>
  <c r="AH1091" i="25" s="1"/>
  <c r="AH1090" i="25"/>
  <c r="AG1090" i="25"/>
  <c r="AH1089" i="25"/>
  <c r="AG1089" i="25"/>
  <c r="AG1088" i="25"/>
  <c r="AH1088" i="25" s="1"/>
  <c r="AH1087" i="25"/>
  <c r="AG1087" i="25"/>
  <c r="AG1086" i="25"/>
  <c r="AH1086" i="25" s="1"/>
  <c r="AG1085" i="25"/>
  <c r="AH1085" i="25" s="1"/>
  <c r="AG1084" i="25"/>
  <c r="AH1084" i="25" s="1"/>
  <c r="AH1083" i="25"/>
  <c r="AG1083" i="25"/>
  <c r="AH1082" i="25"/>
  <c r="AG1082" i="25"/>
  <c r="AG1081" i="25"/>
  <c r="AH1081" i="25" s="1"/>
  <c r="AG1080" i="25"/>
  <c r="AH1080" i="25" s="1"/>
  <c r="AG1079" i="25"/>
  <c r="AH1079" i="25" s="1"/>
  <c r="AH1078" i="25"/>
  <c r="AG1078" i="25"/>
  <c r="AG1077" i="25"/>
  <c r="AH1077" i="25" s="1"/>
  <c r="AH1076" i="25"/>
  <c r="AG1076" i="25"/>
  <c r="AG1075" i="25"/>
  <c r="AH1075" i="25" s="1"/>
  <c r="AH1074" i="25"/>
  <c r="AG1074" i="25"/>
  <c r="AG1073" i="25"/>
  <c r="AH1073" i="25" s="1"/>
  <c r="AH1072" i="25"/>
  <c r="AG1072" i="25"/>
  <c r="AH1071" i="25"/>
  <c r="AG1071" i="25"/>
  <c r="AG1070" i="25"/>
  <c r="AH1070" i="25" s="1"/>
  <c r="AH1069" i="25"/>
  <c r="AG1069" i="25"/>
  <c r="AH1068" i="25"/>
  <c r="AG1068" i="25"/>
  <c r="AG1067" i="25"/>
  <c r="AH1067" i="25" s="1"/>
  <c r="AG1066" i="25"/>
  <c r="AH1066" i="25" s="1"/>
  <c r="AG1065" i="25"/>
  <c r="AH1065" i="25" s="1"/>
  <c r="AH1064" i="25"/>
  <c r="AG1064" i="25"/>
  <c r="AH1063" i="25"/>
  <c r="AG1063" i="25"/>
  <c r="AG1062" i="25"/>
  <c r="AH1062" i="25" s="1"/>
  <c r="AG1061" i="25"/>
  <c r="AH1061" i="25" s="1"/>
  <c r="AH1060" i="25"/>
  <c r="AG1060" i="25"/>
  <c r="AG1059" i="25"/>
  <c r="AH1059" i="25" s="1"/>
  <c r="AG1058" i="25"/>
  <c r="AH1058" i="25" s="1"/>
  <c r="AH1057" i="25"/>
  <c r="AG1057" i="25"/>
  <c r="AH1056" i="25"/>
  <c r="AG1056" i="25"/>
  <c r="AG1055" i="25"/>
  <c r="AH1055" i="25" s="1"/>
  <c r="AH1054" i="25"/>
  <c r="AG1054" i="25"/>
  <c r="AG1053" i="25"/>
  <c r="AH1053" i="25" s="1"/>
  <c r="AH1052" i="25"/>
  <c r="AG1052" i="25"/>
  <c r="AH1051" i="25"/>
  <c r="AG1051" i="25"/>
  <c r="AG1050" i="25"/>
  <c r="AH1050" i="25" s="1"/>
  <c r="AG1049" i="25"/>
  <c r="AH1049" i="25" s="1"/>
  <c r="AG1048" i="25"/>
  <c r="AH1048" i="25" s="1"/>
  <c r="AH1047" i="25"/>
  <c r="AG1047" i="25"/>
  <c r="AG1046" i="25"/>
  <c r="AH1046" i="25" s="1"/>
  <c r="AG1045" i="25"/>
  <c r="AH1045" i="25" s="1"/>
  <c r="AH1044" i="25"/>
  <c r="AG1044" i="25"/>
  <c r="AG1043" i="25"/>
  <c r="AH1043" i="25" s="1"/>
  <c r="AG1042" i="25"/>
  <c r="AH1042" i="25" s="1"/>
  <c r="AG1041" i="25"/>
  <c r="AH1041" i="25" s="1"/>
  <c r="AH1040" i="25"/>
  <c r="AG1040" i="25"/>
  <c r="AG1039" i="25"/>
  <c r="AH1039" i="25" s="1"/>
  <c r="AG1038" i="25"/>
  <c r="AH1038" i="25" s="1"/>
  <c r="AG1037" i="25"/>
  <c r="AH1037" i="25" s="1"/>
  <c r="AH1036" i="25"/>
  <c r="AG1036" i="25"/>
  <c r="AH1035" i="25"/>
  <c r="AG1035" i="25"/>
  <c r="AH1034" i="25"/>
  <c r="AG1034" i="25"/>
  <c r="AG1033" i="25"/>
  <c r="AH1033" i="25" s="1"/>
  <c r="AH1032" i="25"/>
  <c r="AG1032" i="25"/>
  <c r="AG1031" i="25"/>
  <c r="AH1031" i="25" s="1"/>
  <c r="AH1030" i="25"/>
  <c r="AG1030" i="25"/>
  <c r="AG1029" i="25"/>
  <c r="AH1029" i="25" s="1"/>
  <c r="AH1028" i="25"/>
  <c r="AG1028" i="25"/>
  <c r="AH1027" i="25"/>
  <c r="AG1027" i="25"/>
  <c r="AG1026" i="25"/>
  <c r="AH1026" i="25" s="1"/>
  <c r="AG1025" i="25"/>
  <c r="AH1025" i="25" s="1"/>
  <c r="AG1024" i="25"/>
  <c r="AH1024" i="25" s="1"/>
  <c r="AH1023" i="25"/>
  <c r="AG1023" i="25"/>
  <c r="AH1022" i="25"/>
  <c r="AG1022" i="25"/>
  <c r="AG1021" i="25"/>
  <c r="AH1021" i="25" s="1"/>
  <c r="AH1020" i="25"/>
  <c r="AG1020" i="25"/>
  <c r="AG1019" i="25"/>
  <c r="AH1019" i="25" s="1"/>
  <c r="AH1018" i="25"/>
  <c r="AG1018" i="25"/>
  <c r="AH1017" i="25"/>
  <c r="AG1017" i="25"/>
  <c r="AG1016" i="25"/>
  <c r="AH1016" i="25" s="1"/>
  <c r="AH1015" i="25"/>
  <c r="AG1015" i="25"/>
  <c r="AG1014" i="25"/>
  <c r="AH1014" i="25" s="1"/>
  <c r="AG1013" i="25"/>
  <c r="AH1013" i="25" s="1"/>
  <c r="AG1012" i="25"/>
  <c r="AH1012" i="25" s="1"/>
  <c r="AH1011" i="25"/>
  <c r="AG1011" i="25"/>
  <c r="AH1010" i="25"/>
  <c r="AG1010" i="25"/>
  <c r="AG1009" i="25"/>
  <c r="AH1009" i="25" s="1"/>
  <c r="AH1008" i="25"/>
  <c r="AG1008" i="25"/>
  <c r="AG1007" i="25"/>
  <c r="AH1007" i="25" s="1"/>
  <c r="AH1006" i="25"/>
  <c r="AG1006" i="25"/>
  <c r="AG1005" i="25"/>
  <c r="AH1005" i="25" s="1"/>
  <c r="AG1004" i="25"/>
  <c r="AH1004" i="25" s="1"/>
  <c r="AG1003" i="25"/>
  <c r="AH1003" i="25" s="1"/>
  <c r="AG1002" i="25"/>
  <c r="AH1002" i="25" s="1"/>
  <c r="AG1001" i="25"/>
  <c r="AH1001" i="25" s="1"/>
  <c r="AG1000" i="25"/>
  <c r="AH1000" i="25" s="1"/>
  <c r="AH999" i="25"/>
  <c r="AG999" i="25"/>
  <c r="AG998" i="25"/>
  <c r="AH998" i="25" s="1"/>
  <c r="AH997" i="25"/>
  <c r="AG997" i="25"/>
  <c r="AH996" i="25"/>
  <c r="AG996" i="25"/>
  <c r="AG995" i="25"/>
  <c r="AH995" i="25" s="1"/>
  <c r="AH994" i="25"/>
  <c r="AG994" i="25"/>
  <c r="AH993" i="25"/>
  <c r="AG993" i="25"/>
  <c r="AG992" i="25"/>
  <c r="AH992" i="25" s="1"/>
  <c r="AH991" i="25"/>
  <c r="AG991" i="25"/>
  <c r="AG990" i="25"/>
  <c r="AH990" i="25" s="1"/>
  <c r="AG989" i="25"/>
  <c r="AH989" i="25" s="1"/>
  <c r="AG988" i="25"/>
  <c r="AH988" i="25" s="1"/>
  <c r="AH987" i="25"/>
  <c r="AG987" i="25"/>
  <c r="AG986" i="25"/>
  <c r="AH986" i="25" s="1"/>
  <c r="AG985" i="25"/>
  <c r="AH985" i="25" s="1"/>
  <c r="AH984" i="25"/>
  <c r="AG984" i="25"/>
  <c r="AG983" i="25"/>
  <c r="AH983" i="25" s="1"/>
  <c r="AH982" i="25"/>
  <c r="AG982" i="25"/>
  <c r="AH981" i="25"/>
  <c r="AG981" i="25"/>
  <c r="AG980" i="25"/>
  <c r="AH980" i="25" s="1"/>
  <c r="AH979" i="25"/>
  <c r="AG979" i="25"/>
  <c r="AG978" i="25"/>
  <c r="AH978" i="25" s="1"/>
  <c r="AG977" i="25"/>
  <c r="AH977" i="25" s="1"/>
  <c r="AG976" i="25"/>
  <c r="AH976" i="25" s="1"/>
  <c r="AG975" i="25"/>
  <c r="AH975" i="25" s="1"/>
  <c r="AH974" i="25"/>
  <c r="AG974" i="25"/>
  <c r="AH973" i="25"/>
  <c r="AG973" i="25"/>
  <c r="AG972" i="25"/>
  <c r="AH972" i="25" s="1"/>
  <c r="AG971" i="25"/>
  <c r="AH971" i="25" s="1"/>
  <c r="AG970" i="25"/>
  <c r="AH970" i="25" s="1"/>
  <c r="AH969" i="25"/>
  <c r="AG969" i="25"/>
  <c r="AH968" i="25"/>
  <c r="AG968" i="25"/>
  <c r="AG967" i="25"/>
  <c r="AH967" i="25" s="1"/>
  <c r="AH966" i="25"/>
  <c r="AG966" i="25"/>
  <c r="AG965" i="25"/>
  <c r="AH965" i="25" s="1"/>
  <c r="AH964" i="25"/>
  <c r="AG964" i="25"/>
  <c r="AH963" i="25"/>
  <c r="AG963" i="25"/>
  <c r="AG962" i="25"/>
  <c r="AH962" i="25" s="1"/>
  <c r="AH961" i="25"/>
  <c r="AG961" i="25"/>
  <c r="AH960" i="25"/>
  <c r="AG960" i="25"/>
  <c r="AG959" i="25"/>
  <c r="AH959" i="25" s="1"/>
  <c r="AG958" i="25"/>
  <c r="AH958" i="25" s="1"/>
  <c r="AG957" i="25"/>
  <c r="AH957" i="25" s="1"/>
  <c r="AH956" i="25"/>
  <c r="AG956" i="25"/>
  <c r="AH955" i="25"/>
  <c r="AG955" i="25"/>
  <c r="AG954" i="25"/>
  <c r="AH954" i="25" s="1"/>
  <c r="AG953" i="25"/>
  <c r="AH953" i="25" s="1"/>
  <c r="AG952" i="25"/>
  <c r="AH952" i="25" s="1"/>
  <c r="AH951" i="25"/>
  <c r="AG951" i="25"/>
  <c r="AG950" i="25"/>
  <c r="AH950" i="25" s="1"/>
  <c r="AG949" i="25"/>
  <c r="AH949" i="25" s="1"/>
  <c r="AH948" i="25"/>
  <c r="AG948" i="25"/>
  <c r="AG947" i="25"/>
  <c r="AH947" i="25" s="1"/>
  <c r="AH946" i="25"/>
  <c r="AG946" i="25"/>
  <c r="AG945" i="25"/>
  <c r="AH945" i="25" s="1"/>
  <c r="AG944" i="25"/>
  <c r="AH944" i="25" s="1"/>
  <c r="AH943" i="25"/>
  <c r="AG943" i="25"/>
  <c r="AG942" i="25"/>
  <c r="AH942" i="25" s="1"/>
  <c r="AG941" i="25"/>
  <c r="AH941" i="25" s="1"/>
  <c r="AH940" i="25"/>
  <c r="AG940" i="25"/>
  <c r="AG939" i="25"/>
  <c r="AH939" i="25" s="1"/>
  <c r="AH938" i="25"/>
  <c r="AG938" i="25"/>
  <c r="AH937" i="25"/>
  <c r="AG937" i="25"/>
  <c r="AG936" i="25"/>
  <c r="AH936" i="25" s="1"/>
  <c r="AG935" i="25"/>
  <c r="AH935" i="25" s="1"/>
  <c r="AG934" i="25"/>
  <c r="AH934" i="25" s="1"/>
  <c r="AH933" i="25"/>
  <c r="AG933" i="25"/>
  <c r="AG932" i="25"/>
  <c r="AH932" i="25" s="1"/>
  <c r="AG931" i="25"/>
  <c r="AH931" i="25" s="1"/>
  <c r="AH930" i="25"/>
  <c r="AG930" i="25"/>
  <c r="AG929" i="25"/>
  <c r="AH929" i="25" s="1"/>
  <c r="AH928" i="25"/>
  <c r="AG928" i="25"/>
  <c r="AH927" i="25"/>
  <c r="AG927" i="25"/>
  <c r="AG926" i="25"/>
  <c r="AH926" i="25" s="1"/>
  <c r="AH925" i="25"/>
  <c r="AG925" i="25"/>
  <c r="AH924" i="25"/>
  <c r="AG924" i="25"/>
  <c r="AG923" i="25"/>
  <c r="AH923" i="25" s="1"/>
  <c r="AG922" i="25"/>
  <c r="AH922" i="25" s="1"/>
  <c r="AG921" i="25"/>
  <c r="AH921" i="25" s="1"/>
  <c r="AH920" i="25"/>
  <c r="AG920" i="25"/>
  <c r="AG919" i="25"/>
  <c r="AH919" i="25" s="1"/>
  <c r="AG918" i="25"/>
  <c r="AH918" i="25" s="1"/>
  <c r="AG917" i="25"/>
  <c r="AH917" i="25" s="1"/>
  <c r="AG916" i="25"/>
  <c r="AH916" i="25" s="1"/>
  <c r="AH915" i="25"/>
  <c r="AG915" i="25"/>
  <c r="AH914" i="25"/>
  <c r="AG914" i="25"/>
  <c r="AG913" i="25"/>
  <c r="AH913" i="25" s="1"/>
  <c r="AH912" i="25"/>
  <c r="AG912" i="25"/>
  <c r="AG911" i="25"/>
  <c r="AH911" i="25" s="1"/>
  <c r="AH910" i="25"/>
  <c r="AG910" i="25"/>
  <c r="AH909" i="25"/>
  <c r="AG909" i="25"/>
  <c r="AG908" i="25"/>
  <c r="AH908" i="25" s="1"/>
  <c r="AH907" i="25"/>
  <c r="AG907" i="25"/>
  <c r="AG906" i="25"/>
  <c r="AH906" i="25" s="1"/>
  <c r="AG905" i="25"/>
  <c r="AH905" i="25" s="1"/>
  <c r="AH904" i="25"/>
  <c r="AG904" i="25"/>
  <c r="AG903" i="25"/>
  <c r="AH903" i="25" s="1"/>
  <c r="AH902" i="25"/>
  <c r="AG902" i="25"/>
  <c r="AH901" i="25"/>
  <c r="AG901" i="25"/>
  <c r="AG900" i="25"/>
  <c r="AH900" i="25" s="1"/>
  <c r="AG899" i="25"/>
  <c r="AH899" i="25" s="1"/>
  <c r="AG898" i="25"/>
  <c r="AH898" i="25" s="1"/>
  <c r="AH897" i="25"/>
  <c r="AG897" i="25"/>
  <c r="AH896" i="25"/>
  <c r="AG896" i="25"/>
  <c r="AG895" i="25"/>
  <c r="AH895" i="25" s="1"/>
  <c r="AH894" i="25"/>
  <c r="AG894" i="25"/>
  <c r="AG893" i="25"/>
  <c r="AH893" i="25" s="1"/>
  <c r="AH892" i="25"/>
  <c r="AG892" i="25"/>
  <c r="AG891" i="25"/>
  <c r="AH891" i="25" s="1"/>
  <c r="AG890" i="25"/>
  <c r="AH890" i="25" s="1"/>
  <c r="AH889" i="25"/>
  <c r="AG889" i="25"/>
  <c r="AG888" i="25"/>
  <c r="AH888" i="25" s="1"/>
  <c r="AG887" i="25"/>
  <c r="AH887" i="25" s="1"/>
  <c r="AG886" i="25"/>
  <c r="AH886" i="25" s="1"/>
  <c r="AG885" i="25"/>
  <c r="AH885" i="25" s="1"/>
  <c r="AH884" i="25"/>
  <c r="AG884" i="25"/>
  <c r="AG883" i="25"/>
  <c r="AH883" i="25" s="1"/>
  <c r="AG882" i="25"/>
  <c r="AH882" i="25" s="1"/>
  <c r="AG881" i="25"/>
  <c r="AH881" i="25" s="1"/>
  <c r="AG880" i="25"/>
  <c r="AH880" i="25" s="1"/>
  <c r="AH879" i="25"/>
  <c r="AG879" i="25"/>
  <c r="AG878" i="25"/>
  <c r="AH878" i="25" s="1"/>
  <c r="AG877" i="25"/>
  <c r="AH877" i="25" s="1"/>
  <c r="AH876" i="25"/>
  <c r="AG876" i="25"/>
  <c r="AG875" i="25"/>
  <c r="AH875" i="25" s="1"/>
  <c r="AH874" i="25"/>
  <c r="AG874" i="25"/>
  <c r="AG873" i="25"/>
  <c r="AH873" i="25" s="1"/>
  <c r="AG872" i="25"/>
  <c r="AH872" i="25" s="1"/>
  <c r="AH871" i="25"/>
  <c r="AG871" i="25"/>
  <c r="AG870" i="25"/>
  <c r="AH870" i="25" s="1"/>
  <c r="AG869" i="25"/>
  <c r="AH869" i="25" s="1"/>
  <c r="AG868" i="25"/>
  <c r="AH868" i="25" s="1"/>
  <c r="AG867" i="25"/>
  <c r="AH867" i="25" s="1"/>
  <c r="AH866" i="25"/>
  <c r="AG866" i="25"/>
  <c r="AG865" i="25"/>
  <c r="AH865" i="25" s="1"/>
  <c r="AG864" i="25"/>
  <c r="AH864" i="25" s="1"/>
  <c r="AG863" i="25"/>
  <c r="AH863" i="25" s="1"/>
  <c r="AG862" i="25"/>
  <c r="AH862" i="25" s="1"/>
  <c r="AH861" i="25"/>
  <c r="AG861" i="25"/>
  <c r="AG860" i="25"/>
  <c r="AH860" i="25" s="1"/>
  <c r="AG859" i="25"/>
  <c r="AH859" i="25" s="1"/>
  <c r="AH858" i="25"/>
  <c r="AG858" i="25"/>
  <c r="AG857" i="25"/>
  <c r="AH857" i="25" s="1"/>
  <c r="AH856" i="25"/>
  <c r="AG856" i="25"/>
  <c r="AG855" i="25"/>
  <c r="AH855" i="25" s="1"/>
  <c r="AG854" i="25"/>
  <c r="AH854" i="25" s="1"/>
  <c r="AH853" i="25"/>
  <c r="AG853" i="25"/>
  <c r="AH852" i="25"/>
  <c r="AG852" i="25"/>
  <c r="AG851" i="25"/>
  <c r="AH851" i="25" s="1"/>
  <c r="AH850" i="25"/>
  <c r="AG850" i="25"/>
  <c r="AG849" i="25"/>
  <c r="AH849" i="25" s="1"/>
  <c r="AH848" i="25"/>
  <c r="AG848" i="25"/>
  <c r="AG847" i="25"/>
  <c r="AH847" i="25" s="1"/>
  <c r="AG846" i="25"/>
  <c r="AH846" i="25" s="1"/>
  <c r="AG845" i="25"/>
  <c r="AH845" i="25" s="1"/>
  <c r="AG844" i="25"/>
  <c r="AH844" i="25" s="1"/>
  <c r="AH843" i="25"/>
  <c r="AG843" i="25"/>
  <c r="AG842" i="25"/>
  <c r="AH842" i="25" s="1"/>
  <c r="AG841" i="25"/>
  <c r="AH841" i="25" s="1"/>
  <c r="AH840" i="25"/>
  <c r="AG840" i="25"/>
  <c r="AG839" i="25"/>
  <c r="AH839" i="25" s="1"/>
  <c r="AH838" i="25"/>
  <c r="AG838" i="25"/>
  <c r="AG837" i="25"/>
  <c r="AH837" i="25" s="1"/>
  <c r="AG836" i="25"/>
  <c r="AH836" i="25" s="1"/>
  <c r="AH835" i="25"/>
  <c r="AG835" i="25"/>
  <c r="AG834" i="25"/>
  <c r="AH834" i="25" s="1"/>
  <c r="AG833" i="25"/>
  <c r="AH833" i="25" s="1"/>
  <c r="AG832" i="25"/>
  <c r="AH832" i="25" s="1"/>
  <c r="AG831" i="25"/>
  <c r="AH831" i="25" s="1"/>
  <c r="AH830" i="25"/>
  <c r="AG830" i="25"/>
  <c r="AG829" i="25"/>
  <c r="AH829" i="25" s="1"/>
  <c r="AG828" i="25"/>
  <c r="AH828" i="25" s="1"/>
  <c r="AG827" i="25"/>
  <c r="AH827" i="25" s="1"/>
  <c r="AG826" i="25"/>
  <c r="AH826" i="25" s="1"/>
  <c r="AH825" i="25"/>
  <c r="AG825" i="25"/>
  <c r="AG824" i="25"/>
  <c r="AH824" i="25" s="1"/>
  <c r="AG823" i="25"/>
  <c r="AH823" i="25" s="1"/>
  <c r="AH822" i="25"/>
  <c r="AG822" i="25"/>
  <c r="AG821" i="25"/>
  <c r="AH821" i="25" s="1"/>
  <c r="AH820" i="25"/>
  <c r="AG820" i="25"/>
  <c r="AH819" i="25"/>
  <c r="AG819" i="25"/>
  <c r="AG818" i="25"/>
  <c r="AH818" i="25" s="1"/>
  <c r="AH817" i="25"/>
  <c r="AG817" i="25"/>
  <c r="AH816" i="25"/>
  <c r="AG816" i="25"/>
  <c r="AG815" i="25"/>
  <c r="AH815" i="25" s="1"/>
  <c r="AG814" i="25"/>
  <c r="AH814" i="25" s="1"/>
  <c r="AG813" i="25"/>
  <c r="AH813" i="25" s="1"/>
  <c r="AH812" i="25"/>
  <c r="AG812" i="25"/>
  <c r="AH811" i="25"/>
  <c r="AG811" i="25"/>
  <c r="AG810" i="25"/>
  <c r="AH810" i="25" s="1"/>
  <c r="AG809" i="25"/>
  <c r="AH809" i="25" s="1"/>
  <c r="AG808" i="25"/>
  <c r="AH808" i="25" s="1"/>
  <c r="AH807" i="25"/>
  <c r="AG807" i="25"/>
  <c r="AH806" i="25"/>
  <c r="AG806" i="25"/>
  <c r="AG805" i="25"/>
  <c r="AH805" i="25" s="1"/>
  <c r="AH804" i="25"/>
  <c r="AG804" i="25"/>
  <c r="AG803" i="25"/>
  <c r="AH803" i="25" s="1"/>
  <c r="AH802" i="25"/>
  <c r="AG802" i="25"/>
  <c r="AG801" i="25"/>
  <c r="AH801" i="25" s="1"/>
  <c r="AG800" i="25"/>
  <c r="AH800" i="25" s="1"/>
  <c r="AH799" i="25"/>
  <c r="AG799" i="25"/>
  <c r="AH798" i="25"/>
  <c r="AG798" i="25"/>
  <c r="AG797" i="25"/>
  <c r="AH797" i="25" s="1"/>
  <c r="AH796" i="25"/>
  <c r="AG796" i="25"/>
  <c r="AG795" i="25"/>
  <c r="AH795" i="25" s="1"/>
  <c r="AH794" i="25"/>
  <c r="AG794" i="25"/>
  <c r="AG793" i="25"/>
  <c r="AH793" i="25" s="1"/>
  <c r="AG792" i="25"/>
  <c r="AH792" i="25" s="1"/>
  <c r="AG791" i="25"/>
  <c r="AH791" i="25" s="1"/>
  <c r="AG790" i="25"/>
  <c r="AH790" i="25" s="1"/>
  <c r="AH789" i="25"/>
  <c r="AG789" i="25"/>
  <c r="AG788" i="25"/>
  <c r="AH788" i="25" s="1"/>
  <c r="AG787" i="25"/>
  <c r="AH787" i="25" s="1"/>
  <c r="AH786" i="25"/>
  <c r="AG786" i="25"/>
  <c r="AG785" i="25"/>
  <c r="AH785" i="25" s="1"/>
  <c r="AH784" i="25"/>
  <c r="AG784" i="25"/>
  <c r="AH783" i="25"/>
  <c r="AG783" i="25"/>
  <c r="AG782" i="25"/>
  <c r="AH782" i="25" s="1"/>
  <c r="AH781" i="25"/>
  <c r="AG781" i="25"/>
  <c r="AH780" i="25"/>
  <c r="AG780" i="25"/>
  <c r="AG779" i="25"/>
  <c r="AH779" i="25" s="1"/>
  <c r="AG778" i="25"/>
  <c r="AH778" i="25" s="1"/>
  <c r="AG777" i="25"/>
  <c r="AH777" i="25" s="1"/>
  <c r="AH776" i="25"/>
  <c r="AG776" i="25"/>
  <c r="AG775" i="25"/>
  <c r="AH775" i="25" s="1"/>
  <c r="AG774" i="25"/>
  <c r="AH774" i="25" s="1"/>
  <c r="AG773" i="25"/>
  <c r="AH773" i="25" s="1"/>
  <c r="AG772" i="25"/>
  <c r="AH772" i="25" s="1"/>
  <c r="AH771" i="25"/>
  <c r="AG771" i="25"/>
  <c r="AH770" i="25"/>
  <c r="AG770" i="25"/>
  <c r="AG769" i="25"/>
  <c r="AH769" i="25" s="1"/>
  <c r="AH768" i="25"/>
  <c r="AG768" i="25"/>
  <c r="AG767" i="25"/>
  <c r="AH767" i="25" s="1"/>
  <c r="AH766" i="25"/>
  <c r="AG766" i="25"/>
  <c r="AH765" i="25"/>
  <c r="AG765" i="25"/>
  <c r="AG764" i="25"/>
  <c r="AH764" i="25" s="1"/>
  <c r="AH763" i="25"/>
  <c r="AG763" i="25"/>
  <c r="AG762" i="25"/>
  <c r="AH762" i="25" s="1"/>
  <c r="AG761" i="25"/>
  <c r="AH761" i="25" s="1"/>
  <c r="AG760" i="25"/>
  <c r="AH760" i="25" s="1"/>
  <c r="AG759" i="25"/>
  <c r="AH759" i="25" s="1"/>
  <c r="AH758" i="25"/>
  <c r="AG758" i="25"/>
  <c r="AH757" i="25"/>
  <c r="AG757" i="25"/>
  <c r="AG756" i="25"/>
  <c r="AH756" i="25" s="1"/>
  <c r="AG755" i="25"/>
  <c r="AH755" i="25" s="1"/>
  <c r="AG754" i="25"/>
  <c r="AH754" i="25" s="1"/>
  <c r="AH753" i="25"/>
  <c r="AG753" i="25"/>
  <c r="AG752" i="25"/>
  <c r="AH752" i="25" s="1"/>
  <c r="AG751" i="25"/>
  <c r="AH751" i="25" s="1"/>
  <c r="AH750" i="25"/>
  <c r="AG750" i="25"/>
  <c r="AG749" i="25"/>
  <c r="AH749" i="25" s="1"/>
  <c r="AH748" i="25"/>
  <c r="AG748" i="25"/>
  <c r="AG747" i="25"/>
  <c r="AH747" i="25" s="1"/>
  <c r="AG746" i="25"/>
  <c r="AH746" i="25" s="1"/>
  <c r="AH745" i="25"/>
  <c r="AG745" i="25"/>
  <c r="AG744" i="25"/>
  <c r="AH744" i="25" s="1"/>
  <c r="AG743" i="25"/>
  <c r="AH743" i="25" s="1"/>
  <c r="AG742" i="25"/>
  <c r="AH742" i="25" s="1"/>
  <c r="AG741" i="25"/>
  <c r="AH741" i="25" s="1"/>
  <c r="AH740" i="25"/>
  <c r="AG740" i="25"/>
  <c r="AG739" i="25"/>
  <c r="AH739" i="25" s="1"/>
  <c r="AG738" i="25"/>
  <c r="AH738" i="25" s="1"/>
  <c r="AG737" i="25"/>
  <c r="AH737" i="25" s="1"/>
  <c r="AG736" i="25"/>
  <c r="AH736" i="25" s="1"/>
  <c r="AH735" i="25"/>
  <c r="AG735" i="25"/>
  <c r="AG734" i="25"/>
  <c r="AH734" i="25" s="1"/>
  <c r="AG733" i="25"/>
  <c r="AH733" i="25" s="1"/>
  <c r="AH732" i="25"/>
  <c r="AG732" i="25"/>
  <c r="AG731" i="25"/>
  <c r="AH731" i="25" s="1"/>
  <c r="AH730" i="25"/>
  <c r="AG730" i="25"/>
  <c r="AG729" i="25"/>
  <c r="AH729" i="25" s="1"/>
  <c r="AG728" i="25"/>
  <c r="AH728" i="25" s="1"/>
  <c r="AH727" i="25"/>
  <c r="AG727" i="25"/>
  <c r="AG726" i="25"/>
  <c r="AH726" i="25" s="1"/>
  <c r="AG725" i="25"/>
  <c r="AH725" i="25" s="1"/>
  <c r="AG724" i="25"/>
  <c r="AH724" i="25" s="1"/>
  <c r="AG723" i="25"/>
  <c r="AH723" i="25" s="1"/>
  <c r="AH722" i="25"/>
  <c r="AG722" i="25"/>
  <c r="AH721" i="25"/>
  <c r="AG721" i="25"/>
  <c r="AG720" i="25"/>
  <c r="AH720" i="25" s="1"/>
  <c r="AG719" i="25"/>
  <c r="AH719" i="25" s="1"/>
  <c r="AG718" i="25"/>
  <c r="AH718" i="25" s="1"/>
  <c r="AH717" i="25"/>
  <c r="AG717" i="25"/>
  <c r="AG716" i="25"/>
  <c r="AH716" i="25" s="1"/>
  <c r="AG715" i="25"/>
  <c r="AH715" i="25" s="1"/>
  <c r="AH714" i="25"/>
  <c r="AG714" i="25"/>
  <c r="AG713" i="25"/>
  <c r="AH713" i="25" s="1"/>
  <c r="AH712" i="25"/>
  <c r="AG712" i="25"/>
  <c r="AG711" i="25"/>
  <c r="AH711" i="25" s="1"/>
  <c r="AG710" i="25"/>
  <c r="AH710" i="25" s="1"/>
  <c r="AH709" i="25"/>
  <c r="AG709" i="25"/>
  <c r="AG708" i="25"/>
  <c r="AH708" i="25" s="1"/>
  <c r="AG707" i="25"/>
  <c r="AH707" i="25" s="1"/>
  <c r="AH706" i="25"/>
  <c r="AG706" i="25"/>
  <c r="AG705" i="25"/>
  <c r="AH705" i="25" s="1"/>
  <c r="AH704" i="25"/>
  <c r="AG704" i="25"/>
  <c r="AG703" i="25"/>
  <c r="AH703" i="25" s="1"/>
  <c r="AG702" i="25"/>
  <c r="AH702" i="25" s="1"/>
  <c r="AG701" i="25"/>
  <c r="AH701" i="25" s="1"/>
  <c r="AG700" i="25"/>
  <c r="AH700" i="25" s="1"/>
  <c r="AH699" i="25"/>
  <c r="AG699" i="25"/>
  <c r="AG698" i="25"/>
  <c r="AH698" i="25" s="1"/>
  <c r="AG697" i="25"/>
  <c r="AH697" i="25" s="1"/>
  <c r="AH696" i="25"/>
  <c r="AG696" i="25"/>
  <c r="AG695" i="25"/>
  <c r="AH695" i="25" s="1"/>
  <c r="AG694" i="25"/>
  <c r="AH694" i="25" s="1"/>
  <c r="AH693" i="25"/>
  <c r="AG693" i="25"/>
  <c r="AG692" i="25"/>
  <c r="AH692" i="25" s="1"/>
  <c r="AG691" i="25"/>
  <c r="AH691" i="25" s="1"/>
  <c r="AH690" i="25"/>
  <c r="AG690" i="25"/>
  <c r="AH689" i="25"/>
  <c r="AG689" i="25"/>
  <c r="AG688" i="25"/>
  <c r="AH688" i="25" s="1"/>
  <c r="AH687" i="25"/>
  <c r="AG687" i="25"/>
  <c r="AH686" i="25"/>
  <c r="AG686" i="25"/>
  <c r="AG685" i="25"/>
  <c r="AH685" i="25" s="1"/>
  <c r="AH684" i="25"/>
  <c r="AG684" i="25"/>
  <c r="AH683" i="25"/>
  <c r="AG683" i="25"/>
  <c r="AG682" i="25"/>
  <c r="AH682" i="25" s="1"/>
  <c r="AH681" i="25"/>
  <c r="AG681" i="25"/>
  <c r="AH680" i="25"/>
  <c r="AG680" i="25"/>
  <c r="AG679" i="25"/>
  <c r="AH679" i="25" s="1"/>
  <c r="AH678" i="25"/>
  <c r="AG678" i="25"/>
  <c r="AH677" i="25"/>
  <c r="AG677" i="25"/>
  <c r="AG676" i="25"/>
  <c r="AH676" i="25" s="1"/>
  <c r="AH675" i="25"/>
  <c r="AG675" i="25"/>
  <c r="AG674" i="25"/>
  <c r="AH674" i="25" s="1"/>
  <c r="AG673" i="25"/>
  <c r="AH673" i="25" s="1"/>
  <c r="AH672" i="25"/>
  <c r="AG672" i="25"/>
  <c r="AH671" i="25"/>
  <c r="AG671" i="25"/>
  <c r="AG670" i="25"/>
  <c r="AH670" i="25" s="1"/>
  <c r="AH669" i="25"/>
  <c r="AG669" i="25"/>
  <c r="AG668" i="25"/>
  <c r="AH668" i="25" s="1"/>
  <c r="AG667" i="25"/>
  <c r="AH667" i="25" s="1"/>
  <c r="AH666" i="25"/>
  <c r="AG666" i="25"/>
  <c r="AG665" i="25"/>
  <c r="AH665" i="25" s="1"/>
  <c r="AG664" i="25"/>
  <c r="AH664" i="25" s="1"/>
  <c r="AH663" i="25"/>
  <c r="AG663" i="25"/>
  <c r="AG662" i="25"/>
  <c r="AH662" i="25" s="1"/>
  <c r="AG661" i="25"/>
  <c r="AH661" i="25" s="1"/>
  <c r="AH660" i="25"/>
  <c r="AG660" i="25"/>
  <c r="AG659" i="25"/>
  <c r="AH659" i="25" s="1"/>
  <c r="AG658" i="25"/>
  <c r="AH658" i="25" s="1"/>
  <c r="AH657" i="25"/>
  <c r="AG657" i="25"/>
  <c r="AG656" i="25"/>
  <c r="AH656" i="25" s="1"/>
  <c r="AG655" i="25"/>
  <c r="AH655" i="25" s="1"/>
  <c r="AH654" i="25"/>
  <c r="AG654" i="25"/>
  <c r="AH653" i="25"/>
  <c r="AG653" i="25"/>
  <c r="AG652" i="25"/>
  <c r="AH652" i="25" s="1"/>
  <c r="AH651" i="25"/>
  <c r="AG651" i="25"/>
  <c r="AH650" i="25"/>
  <c r="AG650" i="25"/>
  <c r="AG649" i="25"/>
  <c r="AH649" i="25" s="1"/>
  <c r="AH648" i="25"/>
  <c r="AG648" i="25"/>
  <c r="AH647" i="25"/>
  <c r="AG647" i="25"/>
  <c r="AG646" i="25"/>
  <c r="AH646" i="25" s="1"/>
  <c r="AH645" i="25"/>
  <c r="AG645" i="25"/>
  <c r="AH644" i="25"/>
  <c r="AG644" i="25"/>
  <c r="AG643" i="25"/>
  <c r="AH643" i="25" s="1"/>
  <c r="AH642" i="25"/>
  <c r="AG642" i="25"/>
  <c r="AH641" i="25"/>
  <c r="AG641" i="25"/>
  <c r="AG640" i="25"/>
  <c r="AH640" i="25" s="1"/>
  <c r="AH639" i="25"/>
  <c r="AG639" i="25"/>
  <c r="AG638" i="25"/>
  <c r="AH638" i="25" s="1"/>
  <c r="AG637" i="25"/>
  <c r="AH637" i="25" s="1"/>
  <c r="AH636" i="25"/>
  <c r="AG636" i="25"/>
  <c r="AH635" i="25"/>
  <c r="AG635" i="25"/>
  <c r="AG634" i="25"/>
  <c r="AH634" i="25" s="1"/>
  <c r="AH633" i="25"/>
  <c r="AG633" i="25"/>
  <c r="AG632" i="25"/>
  <c r="AH632" i="25" s="1"/>
  <c r="AG631" i="25"/>
  <c r="AH631" i="25" s="1"/>
  <c r="AH630" i="25"/>
  <c r="AG630" i="25"/>
  <c r="AG629" i="25"/>
  <c r="AH629" i="25" s="1"/>
  <c r="AG628" i="25"/>
  <c r="AH628" i="25" s="1"/>
  <c r="AH627" i="25"/>
  <c r="AG627" i="25"/>
  <c r="AG626" i="25"/>
  <c r="AH626" i="25" s="1"/>
  <c r="AG625" i="25"/>
  <c r="AH625" i="25" s="1"/>
  <c r="AH624" i="25"/>
  <c r="AG624" i="25"/>
  <c r="AG623" i="25"/>
  <c r="AH623" i="25" s="1"/>
  <c r="AG622" i="25"/>
  <c r="AH622" i="25" s="1"/>
  <c r="AH621" i="25"/>
  <c r="AG621" i="25"/>
  <c r="AG620" i="25"/>
  <c r="AH620" i="25" s="1"/>
  <c r="AG619" i="25"/>
  <c r="AH619" i="25" s="1"/>
  <c r="AH618" i="25"/>
  <c r="AG618" i="25"/>
  <c r="AH617" i="25"/>
  <c r="AG617" i="25"/>
  <c r="AG616" i="25"/>
  <c r="AH616" i="25" s="1"/>
  <c r="AH615" i="25"/>
  <c r="AG615" i="25"/>
  <c r="AH614" i="25"/>
  <c r="AG614" i="25"/>
  <c r="AG613" i="25"/>
  <c r="AH613" i="25" s="1"/>
  <c r="AH612" i="25"/>
  <c r="AG612" i="25"/>
  <c r="AH611" i="25"/>
  <c r="AG611" i="25"/>
  <c r="AG610" i="25"/>
  <c r="AH610" i="25" s="1"/>
  <c r="AH609" i="25"/>
  <c r="AG609" i="25"/>
  <c r="AH608" i="25"/>
  <c r="AG608" i="25"/>
  <c r="AG607" i="25"/>
  <c r="AH607" i="25" s="1"/>
  <c r="AH606" i="25"/>
  <c r="AG606" i="25"/>
  <c r="AH605" i="25"/>
  <c r="AG605" i="25"/>
  <c r="AG604" i="25"/>
  <c r="AH604" i="25" s="1"/>
  <c r="AH603" i="25"/>
  <c r="AG603" i="25"/>
  <c r="AG602" i="25"/>
  <c r="AH602" i="25" s="1"/>
  <c r="AG601" i="25"/>
  <c r="AH601" i="25" s="1"/>
  <c r="AH600" i="25"/>
  <c r="AG600" i="25"/>
  <c r="AH599" i="25"/>
  <c r="AG599" i="25"/>
  <c r="AG598" i="25"/>
  <c r="AH598" i="25" s="1"/>
  <c r="AH597" i="25"/>
  <c r="AG597" i="25"/>
  <c r="AG596" i="25"/>
  <c r="AH596" i="25" s="1"/>
  <c r="AG595" i="25"/>
  <c r="AH595" i="25" s="1"/>
  <c r="AH594" i="25"/>
  <c r="AG594" i="25"/>
  <c r="AG593" i="25"/>
  <c r="AH593" i="25" s="1"/>
  <c r="AG592" i="25"/>
  <c r="AH592" i="25" s="1"/>
  <c r="AH591" i="25"/>
  <c r="AG591" i="25"/>
  <c r="AG590" i="25"/>
  <c r="AH590" i="25" s="1"/>
  <c r="AG589" i="25"/>
  <c r="AH589" i="25" s="1"/>
  <c r="AH588" i="25"/>
  <c r="AG588" i="25"/>
  <c r="AG587" i="25"/>
  <c r="AH587" i="25" s="1"/>
  <c r="AG586" i="25"/>
  <c r="AH586" i="25" s="1"/>
  <c r="AH585" i="25"/>
  <c r="AG585" i="25"/>
  <c r="AG584" i="25"/>
  <c r="AH584" i="25" s="1"/>
  <c r="AG583" i="25"/>
  <c r="AH583" i="25" s="1"/>
  <c r="AH582" i="25"/>
  <c r="AG582" i="25"/>
  <c r="AH581" i="25"/>
  <c r="AG581" i="25"/>
  <c r="AG580" i="25"/>
  <c r="AH580" i="25" s="1"/>
  <c r="AH579" i="25"/>
  <c r="AG579" i="25"/>
  <c r="AH578" i="25"/>
  <c r="AG578" i="25"/>
  <c r="AG577" i="25"/>
  <c r="AH577" i="25" s="1"/>
  <c r="AH576" i="25"/>
  <c r="AG576" i="25"/>
  <c r="AH575" i="25"/>
  <c r="AG575" i="25"/>
  <c r="AG574" i="25"/>
  <c r="AH574" i="25" s="1"/>
  <c r="AH573" i="25"/>
  <c r="AG573" i="25"/>
  <c r="AH572" i="25"/>
  <c r="AG572" i="25"/>
  <c r="AG571" i="25"/>
  <c r="AH571" i="25" s="1"/>
  <c r="AH570" i="25"/>
  <c r="AG570" i="25"/>
  <c r="AH569" i="25"/>
  <c r="AG569" i="25"/>
  <c r="AG568" i="25"/>
  <c r="AH568" i="25" s="1"/>
  <c r="AH567" i="25"/>
  <c r="AG567" i="25"/>
  <c r="AG566" i="25"/>
  <c r="AH566" i="25" s="1"/>
  <c r="AG565" i="25"/>
  <c r="AH565" i="25" s="1"/>
  <c r="AH564" i="25"/>
  <c r="AG564" i="25"/>
  <c r="AH563" i="25"/>
  <c r="AG563" i="25"/>
  <c r="AG562" i="25"/>
  <c r="AH562" i="25" s="1"/>
  <c r="AH561" i="25"/>
  <c r="AG561" i="25"/>
  <c r="AG560" i="25"/>
  <c r="AH560" i="25" s="1"/>
  <c r="AG559" i="25"/>
  <c r="AH559" i="25" s="1"/>
  <c r="AH558" i="25"/>
  <c r="AG558" i="25"/>
  <c r="AG557" i="25"/>
  <c r="AH557" i="25" s="1"/>
  <c r="AG556" i="25"/>
  <c r="AH556" i="25" s="1"/>
  <c r="AH555" i="25"/>
  <c r="AG555" i="25"/>
  <c r="AG554" i="25"/>
  <c r="AH554" i="25" s="1"/>
  <c r="AG553" i="25"/>
  <c r="AH553" i="25" s="1"/>
  <c r="AH552" i="25"/>
  <c r="AG552" i="25"/>
  <c r="AG551" i="25"/>
  <c r="AH551" i="25" s="1"/>
  <c r="AG550" i="25"/>
  <c r="AH550" i="25" s="1"/>
  <c r="AH549" i="25"/>
  <c r="AG549" i="25"/>
  <c r="AG548" i="25"/>
  <c r="AH548" i="25" s="1"/>
  <c r="AG547" i="25"/>
  <c r="AH547" i="25" s="1"/>
  <c r="AH546" i="25"/>
  <c r="AG546" i="25"/>
  <c r="AH545" i="25"/>
  <c r="AG545" i="25"/>
  <c r="AG544" i="25"/>
  <c r="AH544" i="25" s="1"/>
  <c r="AH543" i="25"/>
  <c r="AG543" i="25"/>
  <c r="AH542" i="25"/>
  <c r="AG542" i="25"/>
  <c r="AG541" i="25"/>
  <c r="AH541" i="25" s="1"/>
  <c r="AH540" i="25"/>
  <c r="AG540" i="25"/>
  <c r="AH539" i="25"/>
  <c r="AG539" i="25"/>
  <c r="AG538" i="25"/>
  <c r="AH538" i="25" s="1"/>
  <c r="AH537" i="25"/>
  <c r="AG537" i="25"/>
  <c r="AH536" i="25"/>
  <c r="AG536" i="25"/>
  <c r="AG535" i="25"/>
  <c r="AH535" i="25" s="1"/>
  <c r="AH534" i="25"/>
  <c r="AG534" i="25"/>
  <c r="AH533" i="25"/>
  <c r="AG533" i="25"/>
  <c r="AG532" i="25"/>
  <c r="AH532" i="25" s="1"/>
  <c r="AH531" i="25"/>
  <c r="AG531" i="25"/>
  <c r="AG530" i="25"/>
  <c r="AH530" i="25" s="1"/>
  <c r="AG529" i="25"/>
  <c r="AH529" i="25" s="1"/>
  <c r="AH528" i="25"/>
  <c r="AG528" i="25"/>
  <c r="AH527" i="25"/>
  <c r="AG527" i="25"/>
  <c r="AG526" i="25"/>
  <c r="AH526" i="25" s="1"/>
  <c r="AH525" i="25"/>
  <c r="AG525" i="25"/>
  <c r="AG524" i="25"/>
  <c r="AH524" i="25" s="1"/>
  <c r="AG523" i="25"/>
  <c r="AH523" i="25" s="1"/>
  <c r="AH522" i="25"/>
  <c r="AG522" i="25"/>
  <c r="AG521" i="25"/>
  <c r="AH521" i="25" s="1"/>
  <c r="AG520" i="25"/>
  <c r="AH520" i="25" s="1"/>
  <c r="AH519" i="25"/>
  <c r="AG519" i="25"/>
  <c r="AG518" i="25"/>
  <c r="AH518" i="25" s="1"/>
  <c r="AG517" i="25"/>
  <c r="AH517" i="25" s="1"/>
  <c r="AH516" i="25"/>
  <c r="AG516" i="25"/>
  <c r="AG515" i="25"/>
  <c r="AH515" i="25" s="1"/>
  <c r="AG514" i="25"/>
  <c r="AH514" i="25" s="1"/>
  <c r="AH513" i="25"/>
  <c r="AG513" i="25"/>
  <c r="AG512" i="25"/>
  <c r="AH512" i="25" s="1"/>
  <c r="AG511" i="25"/>
  <c r="AH511" i="25" s="1"/>
  <c r="AH510" i="25"/>
  <c r="AG510" i="25"/>
  <c r="AH509" i="25"/>
  <c r="AG509" i="25"/>
  <c r="AG508" i="25"/>
  <c r="AH508" i="25" s="1"/>
  <c r="AH507" i="25"/>
  <c r="AG507" i="25"/>
  <c r="AH506" i="25"/>
  <c r="AG506" i="25"/>
  <c r="AG505" i="25"/>
  <c r="AH505" i="25" s="1"/>
  <c r="AH504" i="25"/>
  <c r="AG504" i="25"/>
  <c r="AH503" i="25"/>
  <c r="AG503" i="25"/>
  <c r="AG502" i="25"/>
  <c r="AH502" i="25" s="1"/>
  <c r="AH501" i="25"/>
  <c r="AG501" i="25"/>
  <c r="U501" i="25"/>
  <c r="T501" i="25" s="1"/>
  <c r="S501" i="25"/>
  <c r="R501" i="25"/>
  <c r="Q501" i="25"/>
  <c r="G501" i="25"/>
  <c r="F501" i="25"/>
  <c r="D501" i="25"/>
  <c r="B501" i="25"/>
  <c r="AH500" i="25"/>
  <c r="AG500" i="25"/>
  <c r="U500" i="25"/>
  <c r="T500" i="25"/>
  <c r="S500" i="25"/>
  <c r="R500" i="25"/>
  <c r="Q500" i="25"/>
  <c r="G500" i="25"/>
  <c r="F500" i="25"/>
  <c r="D500" i="25"/>
  <c r="B500" i="25"/>
  <c r="AG499" i="25"/>
  <c r="AH499" i="25" s="1"/>
  <c r="U499" i="25"/>
  <c r="T499" i="25" s="1"/>
  <c r="S499" i="25"/>
  <c r="R499" i="25"/>
  <c r="Q499" i="25"/>
  <c r="G499" i="25"/>
  <c r="F499" i="25"/>
  <c r="D499" i="25"/>
  <c r="B499" i="25"/>
  <c r="AH498" i="25"/>
  <c r="AG498" i="25"/>
  <c r="U498" i="25"/>
  <c r="T498" i="25" s="1"/>
  <c r="S498" i="25"/>
  <c r="R498" i="25"/>
  <c r="Q498" i="25"/>
  <c r="G498" i="25"/>
  <c r="F498" i="25"/>
  <c r="D498" i="25"/>
  <c r="B498" i="25"/>
  <c r="AG497" i="25"/>
  <c r="AH497" i="25" s="1"/>
  <c r="U497" i="25"/>
  <c r="T497" i="25"/>
  <c r="S497" i="25"/>
  <c r="R497" i="25"/>
  <c r="Q497" i="25"/>
  <c r="G497" i="25"/>
  <c r="F497" i="25"/>
  <c r="D497" i="25"/>
  <c r="B497" i="25"/>
  <c r="AG496" i="25"/>
  <c r="AH496" i="25" s="1"/>
  <c r="U496" i="25"/>
  <c r="S496" i="25"/>
  <c r="R496" i="25"/>
  <c r="Q496" i="25"/>
  <c r="G496" i="25"/>
  <c r="F496" i="25"/>
  <c r="D496" i="25"/>
  <c r="B496" i="25"/>
  <c r="AH495" i="25"/>
  <c r="AG495" i="25"/>
  <c r="U495" i="25"/>
  <c r="T495" i="25" s="1"/>
  <c r="S495" i="25"/>
  <c r="R495" i="25"/>
  <c r="Q495" i="25"/>
  <c r="G495" i="25"/>
  <c r="F495" i="25"/>
  <c r="D495" i="25"/>
  <c r="B495" i="25"/>
  <c r="AG494" i="25"/>
  <c r="AH494" i="25" s="1"/>
  <c r="U494" i="25"/>
  <c r="S494" i="25"/>
  <c r="R494" i="25"/>
  <c r="Q494" i="25"/>
  <c r="G494" i="25"/>
  <c r="T494" i="25" s="1"/>
  <c r="F494" i="25"/>
  <c r="D494" i="25"/>
  <c r="B494" i="25"/>
  <c r="AG493" i="25"/>
  <c r="AH493" i="25" s="1"/>
  <c r="U493" i="25"/>
  <c r="S493" i="25"/>
  <c r="R493" i="25"/>
  <c r="Q493" i="25"/>
  <c r="G493" i="25"/>
  <c r="F493" i="25"/>
  <c r="D493" i="25"/>
  <c r="B493" i="25"/>
  <c r="AH492" i="25"/>
  <c r="AG492" i="25"/>
  <c r="U492" i="25"/>
  <c r="T492" i="25"/>
  <c r="S492" i="25"/>
  <c r="R492" i="25"/>
  <c r="Q492" i="25"/>
  <c r="G492" i="25"/>
  <c r="F492" i="25"/>
  <c r="D492" i="25"/>
  <c r="B492" i="25"/>
  <c r="AH491" i="25"/>
  <c r="AG491" i="25"/>
  <c r="U491" i="25"/>
  <c r="S491" i="25"/>
  <c r="R491" i="25"/>
  <c r="Q491" i="25"/>
  <c r="G491" i="25"/>
  <c r="T491" i="25" s="1"/>
  <c r="F491" i="25"/>
  <c r="D491" i="25"/>
  <c r="B491" i="25"/>
  <c r="AG490" i="25"/>
  <c r="AH490" i="25" s="1"/>
  <c r="U490" i="25"/>
  <c r="S490" i="25"/>
  <c r="R490" i="25"/>
  <c r="Q490" i="25"/>
  <c r="G490" i="25"/>
  <c r="F490" i="25"/>
  <c r="D490" i="25"/>
  <c r="B490" i="25"/>
  <c r="AH489" i="25"/>
  <c r="AG489" i="25"/>
  <c r="U489" i="25"/>
  <c r="T489" i="25" s="1"/>
  <c r="S489" i="25"/>
  <c r="R489" i="25"/>
  <c r="Q489" i="25"/>
  <c r="G489" i="25"/>
  <c r="F489" i="25"/>
  <c r="D489" i="25"/>
  <c r="B489" i="25"/>
  <c r="AG488" i="25"/>
  <c r="AH488" i="25" s="1"/>
  <c r="U488" i="25"/>
  <c r="T488" i="25"/>
  <c r="S488" i="25"/>
  <c r="R488" i="25"/>
  <c r="Q488" i="25"/>
  <c r="G488" i="25"/>
  <c r="F488" i="25"/>
  <c r="D488" i="25"/>
  <c r="B488" i="25"/>
  <c r="AG487" i="25"/>
  <c r="AH487" i="25" s="1"/>
  <c r="U487" i="25"/>
  <c r="T487" i="25" s="1"/>
  <c r="S487" i="25"/>
  <c r="R487" i="25"/>
  <c r="Q487" i="25"/>
  <c r="G487" i="25"/>
  <c r="F487" i="25"/>
  <c r="D487" i="25"/>
  <c r="B487" i="25"/>
  <c r="AH486" i="25"/>
  <c r="AG486" i="25"/>
  <c r="U486" i="25"/>
  <c r="T486" i="25" s="1"/>
  <c r="S486" i="25"/>
  <c r="R486" i="25"/>
  <c r="Q486" i="25"/>
  <c r="G486" i="25"/>
  <c r="F486" i="25"/>
  <c r="D486" i="25"/>
  <c r="B486" i="25"/>
  <c r="AG485" i="25"/>
  <c r="AH485" i="25" s="1"/>
  <c r="U485" i="25"/>
  <c r="T485" i="25"/>
  <c r="S485" i="25"/>
  <c r="R485" i="25"/>
  <c r="Q485" i="25"/>
  <c r="G485" i="25"/>
  <c r="F485" i="25"/>
  <c r="D485" i="25"/>
  <c r="B485" i="25"/>
  <c r="AG484" i="25"/>
  <c r="AH484" i="25" s="1"/>
  <c r="U484" i="25"/>
  <c r="T484" i="25" s="1"/>
  <c r="S484" i="25"/>
  <c r="R484" i="25"/>
  <c r="Q484" i="25"/>
  <c r="G484" i="25"/>
  <c r="F484" i="25"/>
  <c r="D484" i="25"/>
  <c r="B484" i="25"/>
  <c r="AH483" i="25"/>
  <c r="AG483" i="25"/>
  <c r="U483" i="25"/>
  <c r="T483" i="25"/>
  <c r="S483" i="25"/>
  <c r="R483" i="25"/>
  <c r="Q483" i="25"/>
  <c r="G483" i="25"/>
  <c r="F483" i="25"/>
  <c r="D483" i="25"/>
  <c r="B483" i="25"/>
  <c r="AG482" i="25"/>
  <c r="AH482" i="25" s="1"/>
  <c r="U482" i="25"/>
  <c r="S482" i="25"/>
  <c r="R482" i="25"/>
  <c r="Q482" i="25"/>
  <c r="G482" i="25"/>
  <c r="T482" i="25" s="1"/>
  <c r="F482" i="25"/>
  <c r="D482" i="25"/>
  <c r="B482" i="25"/>
  <c r="AG481" i="25"/>
  <c r="AH481" i="25" s="1"/>
  <c r="U481" i="25"/>
  <c r="T481" i="25" s="1"/>
  <c r="S481" i="25"/>
  <c r="R481" i="25"/>
  <c r="Q481" i="25"/>
  <c r="G481" i="25"/>
  <c r="F481" i="25"/>
  <c r="D481" i="25"/>
  <c r="B481" i="25"/>
  <c r="AH480" i="25"/>
  <c r="AG480" i="25"/>
  <c r="U480" i="25"/>
  <c r="T480" i="25"/>
  <c r="S480" i="25"/>
  <c r="R480" i="25"/>
  <c r="Q480" i="25"/>
  <c r="G480" i="25"/>
  <c r="F480" i="25"/>
  <c r="D480" i="25"/>
  <c r="B480" i="25"/>
  <c r="AG479" i="25"/>
  <c r="AH479" i="25" s="1"/>
  <c r="U479" i="25"/>
  <c r="S479" i="25"/>
  <c r="R479" i="25"/>
  <c r="Q479" i="25"/>
  <c r="G479" i="25"/>
  <c r="T479" i="25" s="1"/>
  <c r="F479" i="25"/>
  <c r="D479" i="25"/>
  <c r="B479" i="25"/>
  <c r="AG478" i="25"/>
  <c r="AH478" i="25" s="1"/>
  <c r="U478" i="25"/>
  <c r="T478" i="25" s="1"/>
  <c r="S478" i="25"/>
  <c r="R478" i="25"/>
  <c r="Q478" i="25"/>
  <c r="G478" i="25"/>
  <c r="F478" i="25"/>
  <c r="D478" i="25"/>
  <c r="B478" i="25"/>
  <c r="AH477" i="25"/>
  <c r="AG477" i="25"/>
  <c r="U477" i="25"/>
  <c r="T477" i="25"/>
  <c r="S477" i="25"/>
  <c r="R477" i="25"/>
  <c r="Q477" i="25"/>
  <c r="G477" i="25"/>
  <c r="F477" i="25"/>
  <c r="D477" i="25"/>
  <c r="B477" i="25"/>
  <c r="AG476" i="25"/>
  <c r="AH476" i="25" s="1"/>
  <c r="U476" i="25"/>
  <c r="S476" i="25"/>
  <c r="R476" i="25"/>
  <c r="Q476" i="25"/>
  <c r="G476" i="25"/>
  <c r="T476" i="25" s="1"/>
  <c r="F476" i="25"/>
  <c r="D476" i="25"/>
  <c r="B476" i="25"/>
  <c r="AG475" i="25"/>
  <c r="AH475" i="25" s="1"/>
  <c r="U475" i="25"/>
  <c r="T475" i="25" s="1"/>
  <c r="S475" i="25"/>
  <c r="R475" i="25"/>
  <c r="Q475" i="25"/>
  <c r="G475" i="25"/>
  <c r="F475" i="25"/>
  <c r="D475" i="25"/>
  <c r="B475" i="25"/>
  <c r="AH474" i="25"/>
  <c r="AG474" i="25"/>
  <c r="U474" i="25"/>
  <c r="T474" i="25" s="1"/>
  <c r="S474" i="25"/>
  <c r="R474" i="25"/>
  <c r="Q474" i="25"/>
  <c r="G474" i="25"/>
  <c r="F474" i="25"/>
  <c r="D474" i="25"/>
  <c r="B474" i="25"/>
  <c r="AH473" i="25"/>
  <c r="AG473" i="25"/>
  <c r="U473" i="25"/>
  <c r="T473" i="25"/>
  <c r="S473" i="25"/>
  <c r="R473" i="25"/>
  <c r="Q473" i="25"/>
  <c r="G473" i="25"/>
  <c r="F473" i="25"/>
  <c r="D473" i="25"/>
  <c r="B473" i="25"/>
  <c r="AG472" i="25"/>
  <c r="AH472" i="25" s="1"/>
  <c r="U472" i="25"/>
  <c r="T472" i="25" s="1"/>
  <c r="S472" i="25"/>
  <c r="R472" i="25"/>
  <c r="Q472" i="25"/>
  <c r="G472" i="25"/>
  <c r="F472" i="25"/>
  <c r="D472" i="25"/>
  <c r="B472" i="25"/>
  <c r="AH471" i="25"/>
  <c r="AG471" i="25"/>
  <c r="U471" i="25"/>
  <c r="T471" i="25"/>
  <c r="S471" i="25"/>
  <c r="R471" i="25"/>
  <c r="Q471" i="25"/>
  <c r="G471" i="25"/>
  <c r="F471" i="25"/>
  <c r="D471" i="25"/>
  <c r="B471" i="25"/>
  <c r="AH470" i="25"/>
  <c r="AG470" i="25"/>
  <c r="U470" i="25"/>
  <c r="T470" i="25"/>
  <c r="S470" i="25"/>
  <c r="R470" i="25"/>
  <c r="Q470" i="25"/>
  <c r="G470" i="25"/>
  <c r="F470" i="25"/>
  <c r="D470" i="25"/>
  <c r="B470" i="25"/>
  <c r="AG469" i="25"/>
  <c r="AH469" i="25" s="1"/>
  <c r="U469" i="25"/>
  <c r="S469" i="25"/>
  <c r="R469" i="25"/>
  <c r="Q469" i="25"/>
  <c r="G469" i="25"/>
  <c r="F469" i="25"/>
  <c r="D469" i="25"/>
  <c r="B469" i="25"/>
  <c r="AH468" i="25"/>
  <c r="AG468" i="25"/>
  <c r="U468" i="25"/>
  <c r="T468" i="25"/>
  <c r="S468" i="25"/>
  <c r="R468" i="25"/>
  <c r="Q468" i="25"/>
  <c r="G468" i="25"/>
  <c r="F468" i="25"/>
  <c r="D468" i="25"/>
  <c r="B468" i="25"/>
  <c r="AG467" i="25"/>
  <c r="AH467" i="25" s="1"/>
  <c r="U467" i="25"/>
  <c r="S467" i="25"/>
  <c r="R467" i="25"/>
  <c r="Q467" i="25"/>
  <c r="G467" i="25"/>
  <c r="T467" i="25" s="1"/>
  <c r="F467" i="25"/>
  <c r="D467" i="25"/>
  <c r="B467" i="25"/>
  <c r="AG466" i="25"/>
  <c r="AH466" i="25" s="1"/>
  <c r="U466" i="25"/>
  <c r="S466" i="25"/>
  <c r="R466" i="25"/>
  <c r="Q466" i="25"/>
  <c r="G466" i="25"/>
  <c r="F466" i="25"/>
  <c r="D466" i="25"/>
  <c r="B466" i="25"/>
  <c r="AH465" i="25"/>
  <c r="AG465" i="25"/>
  <c r="U465" i="25"/>
  <c r="T465" i="25" s="1"/>
  <c r="S465" i="25"/>
  <c r="R465" i="25"/>
  <c r="Q465" i="25"/>
  <c r="G465" i="25"/>
  <c r="F465" i="25"/>
  <c r="D465" i="25"/>
  <c r="B465" i="25"/>
  <c r="AH464" i="25"/>
  <c r="AG464" i="25"/>
  <c r="U464" i="25"/>
  <c r="T464" i="25"/>
  <c r="S464" i="25"/>
  <c r="R464" i="25"/>
  <c r="Q464" i="25"/>
  <c r="G464" i="25"/>
  <c r="F464" i="25"/>
  <c r="D464" i="25"/>
  <c r="B464" i="25"/>
  <c r="AG463" i="25"/>
  <c r="AH463" i="25" s="1"/>
  <c r="U463" i="25"/>
  <c r="T463" i="25" s="1"/>
  <c r="S463" i="25"/>
  <c r="R463" i="25"/>
  <c r="Q463" i="25"/>
  <c r="G463" i="25"/>
  <c r="F463" i="25"/>
  <c r="D463" i="25"/>
  <c r="B463" i="25"/>
  <c r="AH462" i="25"/>
  <c r="AG462" i="25"/>
  <c r="U462" i="25"/>
  <c r="T462" i="25" s="1"/>
  <c r="S462" i="25"/>
  <c r="R462" i="25"/>
  <c r="Q462" i="25"/>
  <c r="G462" i="25"/>
  <c r="F462" i="25"/>
  <c r="D462" i="25"/>
  <c r="B462" i="25"/>
  <c r="AH461" i="25"/>
  <c r="AG461" i="25"/>
  <c r="U461" i="25"/>
  <c r="S461" i="25"/>
  <c r="R461" i="25"/>
  <c r="Q461" i="25"/>
  <c r="G461" i="25"/>
  <c r="T461" i="25" s="1"/>
  <c r="F461" i="25"/>
  <c r="D461" i="25"/>
  <c r="B461" i="25"/>
  <c r="AG460" i="25"/>
  <c r="AH460" i="25" s="1"/>
  <c r="U460" i="25"/>
  <c r="T460" i="25" s="1"/>
  <c r="S460" i="25"/>
  <c r="R460" i="25"/>
  <c r="Q460" i="25"/>
  <c r="G460" i="25"/>
  <c r="F460" i="25"/>
  <c r="D460" i="25"/>
  <c r="B460" i="25"/>
  <c r="AH459" i="25"/>
  <c r="AG459" i="25"/>
  <c r="U459" i="25"/>
  <c r="T459" i="25"/>
  <c r="S459" i="25"/>
  <c r="R459" i="25"/>
  <c r="Q459" i="25"/>
  <c r="G459" i="25"/>
  <c r="F459" i="25"/>
  <c r="D459" i="25"/>
  <c r="B459" i="25"/>
  <c r="AG458" i="25"/>
  <c r="AH458" i="25" s="1"/>
  <c r="U458" i="25"/>
  <c r="S458" i="25"/>
  <c r="R458" i="25"/>
  <c r="Q458" i="25"/>
  <c r="G458" i="25"/>
  <c r="T458" i="25" s="1"/>
  <c r="F458" i="25"/>
  <c r="D458" i="25"/>
  <c r="B458" i="25"/>
  <c r="AG457" i="25"/>
  <c r="AH457" i="25" s="1"/>
  <c r="U457" i="25"/>
  <c r="S457" i="25"/>
  <c r="R457" i="25"/>
  <c r="Q457" i="25"/>
  <c r="G457" i="25"/>
  <c r="F457" i="25"/>
  <c r="D457" i="25"/>
  <c r="B457" i="25"/>
  <c r="AH456" i="25"/>
  <c r="AG456" i="25"/>
  <c r="U456" i="25"/>
  <c r="T456" i="25" s="1"/>
  <c r="S456" i="25"/>
  <c r="R456" i="25"/>
  <c r="Q456" i="25"/>
  <c r="G456" i="25"/>
  <c r="F456" i="25"/>
  <c r="D456" i="25"/>
  <c r="B456" i="25"/>
  <c r="AH455" i="25"/>
  <c r="AG455" i="25"/>
  <c r="U455" i="25"/>
  <c r="T455" i="25"/>
  <c r="S455" i="25"/>
  <c r="R455" i="25"/>
  <c r="Q455" i="25"/>
  <c r="G455" i="25"/>
  <c r="F455" i="25"/>
  <c r="D455" i="25"/>
  <c r="B455" i="25"/>
  <c r="AG454" i="25"/>
  <c r="AH454" i="25" s="1"/>
  <c r="U454" i="25"/>
  <c r="S454" i="25"/>
  <c r="R454" i="25"/>
  <c r="Q454" i="25"/>
  <c r="G454" i="25"/>
  <c r="F454" i="25"/>
  <c r="D454" i="25"/>
  <c r="B454" i="25"/>
  <c r="AH453" i="25"/>
  <c r="AG453" i="25"/>
  <c r="U453" i="25"/>
  <c r="T453" i="25"/>
  <c r="S453" i="25"/>
  <c r="R453" i="25"/>
  <c r="Q453" i="25"/>
  <c r="G453" i="25"/>
  <c r="F453" i="25"/>
  <c r="D453" i="25"/>
  <c r="B453" i="25"/>
  <c r="AG452" i="25"/>
  <c r="AH452" i="25" s="1"/>
  <c r="U452" i="25"/>
  <c r="T452" i="25" s="1"/>
  <c r="S452" i="25"/>
  <c r="R452" i="25"/>
  <c r="Q452" i="25"/>
  <c r="G452" i="25"/>
  <c r="F452" i="25"/>
  <c r="D452" i="25"/>
  <c r="B452" i="25"/>
  <c r="AG451" i="25"/>
  <c r="AH451" i="25" s="1"/>
  <c r="U451" i="25"/>
  <c r="T451" i="25"/>
  <c r="S451" i="25"/>
  <c r="R451" i="25"/>
  <c r="Q451" i="25"/>
  <c r="G451" i="25"/>
  <c r="F451" i="25"/>
  <c r="D451" i="25"/>
  <c r="B451" i="25"/>
  <c r="AH450" i="25"/>
  <c r="AG450" i="25"/>
  <c r="U450" i="25"/>
  <c r="T450" i="25" s="1"/>
  <c r="S450" i="25"/>
  <c r="R450" i="25"/>
  <c r="Q450" i="25"/>
  <c r="G450" i="25"/>
  <c r="F450" i="25"/>
  <c r="D450" i="25"/>
  <c r="B450" i="25"/>
  <c r="AG449" i="25"/>
  <c r="AH449" i="25" s="1"/>
  <c r="U449" i="25"/>
  <c r="T449" i="25"/>
  <c r="S449" i="25"/>
  <c r="R449" i="25"/>
  <c r="Q449" i="25"/>
  <c r="G449" i="25"/>
  <c r="F449" i="25"/>
  <c r="D449" i="25"/>
  <c r="B449" i="25"/>
  <c r="AG448" i="25"/>
  <c r="AH448" i="25" s="1"/>
  <c r="U448" i="25"/>
  <c r="T448" i="25" s="1"/>
  <c r="S448" i="25"/>
  <c r="R448" i="25"/>
  <c r="Q448" i="25"/>
  <c r="G448" i="25"/>
  <c r="F448" i="25"/>
  <c r="D448" i="25"/>
  <c r="B448" i="25"/>
  <c r="AH447" i="25"/>
  <c r="AG447" i="25"/>
  <c r="U447" i="25"/>
  <c r="T447" i="25"/>
  <c r="S447" i="25"/>
  <c r="R447" i="25"/>
  <c r="Q447" i="25"/>
  <c r="G447" i="25"/>
  <c r="F447" i="25"/>
  <c r="D447" i="25"/>
  <c r="B447" i="25"/>
  <c r="AG446" i="25"/>
  <c r="AH446" i="25" s="1"/>
  <c r="U446" i="25"/>
  <c r="S446" i="25"/>
  <c r="R446" i="25"/>
  <c r="Q446" i="25"/>
  <c r="G446" i="25"/>
  <c r="T446" i="25" s="1"/>
  <c r="F446" i="25"/>
  <c r="D446" i="25"/>
  <c r="B446" i="25"/>
  <c r="AG445" i="25"/>
  <c r="AH445" i="25" s="1"/>
  <c r="U445" i="25"/>
  <c r="S445" i="25"/>
  <c r="R445" i="25"/>
  <c r="Q445" i="25"/>
  <c r="G445" i="25"/>
  <c r="F445" i="25"/>
  <c r="D445" i="25"/>
  <c r="B445" i="25"/>
  <c r="AH444" i="25"/>
  <c r="AG444" i="25"/>
  <c r="U444" i="25"/>
  <c r="T444" i="25" s="1"/>
  <c r="S444" i="25"/>
  <c r="R444" i="25"/>
  <c r="Q444" i="25"/>
  <c r="G444" i="25"/>
  <c r="F444" i="25"/>
  <c r="D444" i="25"/>
  <c r="B444" i="25"/>
  <c r="AH443" i="25"/>
  <c r="AG443" i="25"/>
  <c r="U443" i="25"/>
  <c r="T443" i="25"/>
  <c r="S443" i="25"/>
  <c r="R443" i="25"/>
  <c r="Q443" i="25"/>
  <c r="G443" i="25"/>
  <c r="F443" i="25"/>
  <c r="D443" i="25"/>
  <c r="B443" i="25"/>
  <c r="AG442" i="25"/>
  <c r="AH442" i="25" s="1"/>
  <c r="U442" i="25"/>
  <c r="T442" i="25" s="1"/>
  <c r="S442" i="25"/>
  <c r="R442" i="25"/>
  <c r="Q442" i="25"/>
  <c r="G442" i="25"/>
  <c r="F442" i="25"/>
  <c r="D442" i="25"/>
  <c r="B442" i="25"/>
  <c r="AH441" i="25"/>
  <c r="AG441" i="25"/>
  <c r="U441" i="25"/>
  <c r="T441" i="25"/>
  <c r="S441" i="25"/>
  <c r="R441" i="25"/>
  <c r="Q441" i="25"/>
  <c r="G441" i="25"/>
  <c r="F441" i="25"/>
  <c r="D441" i="25"/>
  <c r="B441" i="25"/>
  <c r="AG440" i="25"/>
  <c r="AH440" i="25" s="1"/>
  <c r="U440" i="25"/>
  <c r="S440" i="25"/>
  <c r="R440" i="25"/>
  <c r="Q440" i="25"/>
  <c r="G440" i="25"/>
  <c r="T440" i="25" s="1"/>
  <c r="F440" i="25"/>
  <c r="D440" i="25"/>
  <c r="B440" i="25"/>
  <c r="AG439" i="25"/>
  <c r="AH439" i="25" s="1"/>
  <c r="U439" i="25"/>
  <c r="T439" i="25"/>
  <c r="S439" i="25"/>
  <c r="R439" i="25"/>
  <c r="Q439" i="25"/>
  <c r="G439" i="25"/>
  <c r="F439" i="25"/>
  <c r="D439" i="25"/>
  <c r="B439" i="25"/>
  <c r="AH438" i="25"/>
  <c r="AG438" i="25"/>
  <c r="U438" i="25"/>
  <c r="T438" i="25" s="1"/>
  <c r="S438" i="25"/>
  <c r="R438" i="25"/>
  <c r="Q438" i="25"/>
  <c r="G438" i="25"/>
  <c r="F438" i="25"/>
  <c r="D438" i="25"/>
  <c r="B438" i="25"/>
  <c r="AH437" i="25"/>
  <c r="AG437" i="25"/>
  <c r="U437" i="25"/>
  <c r="S437" i="25"/>
  <c r="R437" i="25"/>
  <c r="Q437" i="25"/>
  <c r="G437" i="25"/>
  <c r="T437" i="25" s="1"/>
  <c r="F437" i="25"/>
  <c r="D437" i="25"/>
  <c r="B437" i="25"/>
  <c r="AH436" i="25"/>
  <c r="AG436" i="25"/>
  <c r="U436" i="25"/>
  <c r="S436" i="25"/>
  <c r="R436" i="25"/>
  <c r="Q436" i="25"/>
  <c r="G436" i="25"/>
  <c r="F436" i="25"/>
  <c r="D436" i="25"/>
  <c r="B436" i="25"/>
  <c r="AH435" i="25"/>
  <c r="AG435" i="25"/>
  <c r="U435" i="25"/>
  <c r="T435" i="25" s="1"/>
  <c r="S435" i="25"/>
  <c r="R435" i="25"/>
  <c r="Q435" i="25"/>
  <c r="G435" i="25"/>
  <c r="F435" i="25"/>
  <c r="D435" i="25"/>
  <c r="B435" i="25"/>
  <c r="AH434" i="25"/>
  <c r="AG434" i="25"/>
  <c r="U434" i="25"/>
  <c r="T434" i="25"/>
  <c r="S434" i="25"/>
  <c r="R434" i="25"/>
  <c r="Q434" i="25"/>
  <c r="G434" i="25"/>
  <c r="F434" i="25"/>
  <c r="D434" i="25"/>
  <c r="B434" i="25"/>
  <c r="AG433" i="25"/>
  <c r="AH433" i="25" s="1"/>
  <c r="U433" i="25"/>
  <c r="T433" i="25" s="1"/>
  <c r="S433" i="25"/>
  <c r="R433" i="25"/>
  <c r="Q433" i="25"/>
  <c r="G433" i="25"/>
  <c r="F433" i="25"/>
  <c r="D433" i="25"/>
  <c r="B433" i="25"/>
  <c r="AH432" i="25"/>
  <c r="AG432" i="25"/>
  <c r="U432" i="25"/>
  <c r="T432" i="25"/>
  <c r="S432" i="25"/>
  <c r="R432" i="25"/>
  <c r="Q432" i="25"/>
  <c r="G432" i="25"/>
  <c r="F432" i="25"/>
  <c r="D432" i="25"/>
  <c r="B432" i="25"/>
  <c r="AG431" i="25"/>
  <c r="AH431" i="25" s="1"/>
  <c r="U431" i="25"/>
  <c r="S431" i="25"/>
  <c r="R431" i="25"/>
  <c r="Q431" i="25"/>
  <c r="G431" i="25"/>
  <c r="T431" i="25" s="1"/>
  <c r="F431" i="25"/>
  <c r="D431" i="25"/>
  <c r="B431" i="25"/>
  <c r="AH430" i="25"/>
  <c r="AG430" i="25"/>
  <c r="U430" i="25"/>
  <c r="T430" i="25" s="1"/>
  <c r="S430" i="25"/>
  <c r="R430" i="25"/>
  <c r="Q430" i="25"/>
  <c r="G430" i="25"/>
  <c r="F430" i="25"/>
  <c r="D430" i="25"/>
  <c r="B430" i="25"/>
  <c r="AH429" i="25"/>
  <c r="AG429" i="25"/>
  <c r="U429" i="25"/>
  <c r="T429" i="25"/>
  <c r="S429" i="25"/>
  <c r="R429" i="25"/>
  <c r="Q429" i="25"/>
  <c r="G429" i="25"/>
  <c r="F429" i="25"/>
  <c r="D429" i="25"/>
  <c r="B429" i="25"/>
  <c r="AG428" i="25"/>
  <c r="AH428" i="25" s="1"/>
  <c r="U428" i="25"/>
  <c r="T428" i="25" s="1"/>
  <c r="S428" i="25"/>
  <c r="R428" i="25"/>
  <c r="Q428" i="25"/>
  <c r="G428" i="25"/>
  <c r="F428" i="25"/>
  <c r="D428" i="25"/>
  <c r="B428" i="25"/>
  <c r="AG427" i="25"/>
  <c r="AH427" i="25" s="1"/>
  <c r="U427" i="25"/>
  <c r="T427" i="25"/>
  <c r="S427" i="25"/>
  <c r="R427" i="25"/>
  <c r="Q427" i="25"/>
  <c r="G427" i="25"/>
  <c r="F427" i="25"/>
  <c r="D427" i="25"/>
  <c r="B427" i="25"/>
  <c r="AG426" i="25"/>
  <c r="AH426" i="25" s="1"/>
  <c r="U426" i="25"/>
  <c r="T426" i="25" s="1"/>
  <c r="S426" i="25"/>
  <c r="R426" i="25"/>
  <c r="Q426" i="25"/>
  <c r="G426" i="25"/>
  <c r="F426" i="25"/>
  <c r="D426" i="25"/>
  <c r="B426" i="25"/>
  <c r="AH425" i="25"/>
  <c r="AG425" i="25"/>
  <c r="U425" i="25"/>
  <c r="T425" i="25" s="1"/>
  <c r="S425" i="25"/>
  <c r="R425" i="25"/>
  <c r="Q425" i="25"/>
  <c r="G425" i="25"/>
  <c r="F425" i="25"/>
  <c r="D425" i="25"/>
  <c r="B425" i="25"/>
  <c r="AH424" i="25"/>
  <c r="AG424" i="25"/>
  <c r="U424" i="25"/>
  <c r="T424" i="25"/>
  <c r="S424" i="25"/>
  <c r="R424" i="25"/>
  <c r="Q424" i="25"/>
  <c r="G424" i="25"/>
  <c r="F424" i="25"/>
  <c r="D424" i="25"/>
  <c r="B424" i="25"/>
  <c r="AG423" i="25"/>
  <c r="AH423" i="25" s="1"/>
  <c r="U423" i="25"/>
  <c r="S423" i="25"/>
  <c r="R423" i="25"/>
  <c r="Q423" i="25"/>
  <c r="G423" i="25"/>
  <c r="F423" i="25"/>
  <c r="D423" i="25"/>
  <c r="B423" i="25"/>
  <c r="AG422" i="25"/>
  <c r="AH422" i="25" s="1"/>
  <c r="U422" i="25"/>
  <c r="T422" i="25" s="1"/>
  <c r="S422" i="25"/>
  <c r="R422" i="25"/>
  <c r="Q422" i="25"/>
  <c r="G422" i="25"/>
  <c r="F422" i="25"/>
  <c r="D422" i="25"/>
  <c r="B422" i="25"/>
  <c r="AH421" i="25"/>
  <c r="AG421" i="25"/>
  <c r="U421" i="25"/>
  <c r="T421" i="25"/>
  <c r="S421" i="25"/>
  <c r="R421" i="25"/>
  <c r="Q421" i="25"/>
  <c r="G421" i="25"/>
  <c r="F421" i="25"/>
  <c r="D421" i="25"/>
  <c r="B421" i="25"/>
  <c r="AG420" i="25"/>
  <c r="AH420" i="25" s="1"/>
  <c r="U420" i="25"/>
  <c r="S420" i="25"/>
  <c r="R420" i="25"/>
  <c r="Q420" i="25"/>
  <c r="G420" i="25"/>
  <c r="T420" i="25" s="1"/>
  <c r="F420" i="25"/>
  <c r="D420" i="25"/>
  <c r="B420" i="25"/>
  <c r="AH419" i="25"/>
  <c r="AG419" i="25"/>
  <c r="U419" i="25"/>
  <c r="T419" i="25" s="1"/>
  <c r="S419" i="25"/>
  <c r="R419" i="25"/>
  <c r="Q419" i="25"/>
  <c r="G419" i="25"/>
  <c r="F419" i="25"/>
  <c r="D419" i="25"/>
  <c r="B419" i="25"/>
  <c r="AH418" i="25"/>
  <c r="AG418" i="25"/>
  <c r="U418" i="25"/>
  <c r="T418" i="25"/>
  <c r="S418" i="25"/>
  <c r="R418" i="25"/>
  <c r="Q418" i="25"/>
  <c r="G418" i="25"/>
  <c r="F418" i="25"/>
  <c r="D418" i="25"/>
  <c r="B418" i="25"/>
  <c r="AG417" i="25"/>
  <c r="AH417" i="25" s="1"/>
  <c r="U417" i="25"/>
  <c r="T417" i="25" s="1"/>
  <c r="S417" i="25"/>
  <c r="R417" i="25"/>
  <c r="Q417" i="25"/>
  <c r="G417" i="25"/>
  <c r="F417" i="25"/>
  <c r="D417" i="25"/>
  <c r="B417" i="25"/>
  <c r="AH416" i="25"/>
  <c r="AG416" i="25"/>
  <c r="U416" i="25"/>
  <c r="T416" i="25" s="1"/>
  <c r="S416" i="25"/>
  <c r="R416" i="25"/>
  <c r="Q416" i="25"/>
  <c r="G416" i="25"/>
  <c r="F416" i="25"/>
  <c r="D416" i="25"/>
  <c r="B416" i="25"/>
  <c r="AH415" i="25"/>
  <c r="AG415" i="25"/>
  <c r="U415" i="25"/>
  <c r="T415" i="25"/>
  <c r="S415" i="25"/>
  <c r="R415" i="25"/>
  <c r="Q415" i="25"/>
  <c r="G415" i="25"/>
  <c r="F415" i="25"/>
  <c r="D415" i="25"/>
  <c r="B415" i="25"/>
  <c r="AG414" i="25"/>
  <c r="AH414" i="25" s="1"/>
  <c r="U414" i="25"/>
  <c r="T414" i="25" s="1"/>
  <c r="S414" i="25"/>
  <c r="R414" i="25"/>
  <c r="Q414" i="25"/>
  <c r="G414" i="25"/>
  <c r="F414" i="25"/>
  <c r="D414" i="25"/>
  <c r="B414" i="25"/>
  <c r="AH413" i="25"/>
  <c r="AG413" i="25"/>
  <c r="U413" i="25"/>
  <c r="T413" i="25" s="1"/>
  <c r="S413" i="25"/>
  <c r="R413" i="25"/>
  <c r="Q413" i="25"/>
  <c r="G413" i="25"/>
  <c r="F413" i="25"/>
  <c r="D413" i="25"/>
  <c r="B413" i="25"/>
  <c r="AH412" i="25"/>
  <c r="AG412" i="25"/>
  <c r="U412" i="25"/>
  <c r="T412" i="25"/>
  <c r="S412" i="25"/>
  <c r="R412" i="25"/>
  <c r="Q412" i="25"/>
  <c r="G412" i="25"/>
  <c r="F412" i="25"/>
  <c r="D412" i="25"/>
  <c r="B412" i="25"/>
  <c r="AG411" i="25"/>
  <c r="AH411" i="25" s="1"/>
  <c r="U411" i="25"/>
  <c r="T411" i="25" s="1"/>
  <c r="S411" i="25"/>
  <c r="R411" i="25"/>
  <c r="Q411" i="25"/>
  <c r="G411" i="25"/>
  <c r="F411" i="25"/>
  <c r="D411" i="25"/>
  <c r="B411" i="25"/>
  <c r="AG410" i="25"/>
  <c r="AH410" i="25" s="1"/>
  <c r="U410" i="25"/>
  <c r="T410" i="25" s="1"/>
  <c r="S410" i="25"/>
  <c r="R410" i="25"/>
  <c r="Q410" i="25"/>
  <c r="G410" i="25"/>
  <c r="F410" i="25"/>
  <c r="D410" i="25"/>
  <c r="B410" i="25"/>
  <c r="AH409" i="25"/>
  <c r="AG409" i="25"/>
  <c r="U409" i="25"/>
  <c r="T409" i="25"/>
  <c r="S409" i="25"/>
  <c r="R409" i="25"/>
  <c r="Q409" i="25"/>
  <c r="G409" i="25"/>
  <c r="F409" i="25"/>
  <c r="D409" i="25"/>
  <c r="B409" i="25"/>
  <c r="AG408" i="25"/>
  <c r="AH408" i="25" s="1"/>
  <c r="U408" i="25"/>
  <c r="S408" i="25"/>
  <c r="R408" i="25"/>
  <c r="Q408" i="25"/>
  <c r="G408" i="25"/>
  <c r="T408" i="25" s="1"/>
  <c r="F408" i="25"/>
  <c r="D408" i="25"/>
  <c r="B408" i="25"/>
  <c r="AH407" i="25"/>
  <c r="AG407" i="25"/>
  <c r="U407" i="25"/>
  <c r="T407" i="25" s="1"/>
  <c r="S407" i="25"/>
  <c r="R407" i="25"/>
  <c r="Q407" i="25"/>
  <c r="G407" i="25"/>
  <c r="F407" i="25"/>
  <c r="D407" i="25"/>
  <c r="B407" i="25"/>
  <c r="AH406" i="25"/>
  <c r="AG406" i="25"/>
  <c r="U406" i="25"/>
  <c r="T406" i="25"/>
  <c r="S406" i="25"/>
  <c r="R406" i="25"/>
  <c r="Q406" i="25"/>
  <c r="G406" i="25"/>
  <c r="F406" i="25"/>
  <c r="D406" i="25"/>
  <c r="B406" i="25"/>
  <c r="AG405" i="25"/>
  <c r="AH405" i="25" s="1"/>
  <c r="U405" i="25"/>
  <c r="T405" i="25" s="1"/>
  <c r="S405" i="25"/>
  <c r="R405" i="25"/>
  <c r="Q405" i="25"/>
  <c r="G405" i="25"/>
  <c r="F405" i="25"/>
  <c r="D405" i="25"/>
  <c r="B405" i="25"/>
  <c r="AH404" i="25"/>
  <c r="AG404" i="25"/>
  <c r="U404" i="25"/>
  <c r="T404" i="25" s="1"/>
  <c r="S404" i="25"/>
  <c r="R404" i="25"/>
  <c r="Q404" i="25"/>
  <c r="G404" i="25"/>
  <c r="F404" i="25"/>
  <c r="D404" i="25"/>
  <c r="B404" i="25"/>
  <c r="AH403" i="25"/>
  <c r="AG403" i="25"/>
  <c r="U403" i="25"/>
  <c r="T403" i="25"/>
  <c r="S403" i="25"/>
  <c r="R403" i="25"/>
  <c r="Q403" i="25"/>
  <c r="G403" i="25"/>
  <c r="F403" i="25"/>
  <c r="D403" i="25"/>
  <c r="B403" i="25"/>
  <c r="AG402" i="25"/>
  <c r="AH402" i="25" s="1"/>
  <c r="U402" i="25"/>
  <c r="T402" i="25" s="1"/>
  <c r="S402" i="25"/>
  <c r="R402" i="25"/>
  <c r="Q402" i="25"/>
  <c r="G402" i="25"/>
  <c r="F402" i="25"/>
  <c r="D402" i="25"/>
  <c r="B402" i="25"/>
  <c r="AH401" i="25"/>
  <c r="AG401" i="25"/>
  <c r="U401" i="25"/>
  <c r="T401" i="25" s="1"/>
  <c r="S401" i="25"/>
  <c r="R401" i="25"/>
  <c r="Q401" i="25"/>
  <c r="G401" i="25"/>
  <c r="F401" i="25"/>
  <c r="D401" i="25"/>
  <c r="B401" i="25"/>
  <c r="AH400" i="25"/>
  <c r="AG400" i="25"/>
  <c r="U400" i="25"/>
  <c r="T400" i="25"/>
  <c r="S400" i="25"/>
  <c r="R400" i="25"/>
  <c r="Q400" i="25"/>
  <c r="G400" i="25"/>
  <c r="F400" i="25"/>
  <c r="D400" i="25"/>
  <c r="B400" i="25"/>
  <c r="AG399" i="25"/>
  <c r="AH399" i="25" s="1"/>
  <c r="U399" i="25"/>
  <c r="T399" i="25" s="1"/>
  <c r="S399" i="25"/>
  <c r="R399" i="25"/>
  <c r="Q399" i="25"/>
  <c r="G399" i="25"/>
  <c r="F399" i="25"/>
  <c r="D399" i="25"/>
  <c r="B399" i="25"/>
  <c r="AH398" i="25"/>
  <c r="AG398" i="25"/>
  <c r="U398" i="25"/>
  <c r="T398" i="25" s="1"/>
  <c r="S398" i="25"/>
  <c r="R398" i="25"/>
  <c r="Q398" i="25"/>
  <c r="G398" i="25"/>
  <c r="F398" i="25"/>
  <c r="D398" i="25"/>
  <c r="B398" i="25"/>
  <c r="AH397" i="25"/>
  <c r="AG397" i="25"/>
  <c r="U397" i="25"/>
  <c r="T397" i="25"/>
  <c r="S397" i="25"/>
  <c r="R397" i="25"/>
  <c r="Q397" i="25"/>
  <c r="G397" i="25"/>
  <c r="F397" i="25"/>
  <c r="D397" i="25"/>
  <c r="B397" i="25"/>
  <c r="AG396" i="25"/>
  <c r="AH396" i="25" s="1"/>
  <c r="U396" i="25"/>
  <c r="T396" i="25" s="1"/>
  <c r="S396" i="25"/>
  <c r="R396" i="25"/>
  <c r="Q396" i="25"/>
  <c r="G396" i="25"/>
  <c r="F396" i="25"/>
  <c r="D396" i="25"/>
  <c r="B396" i="25"/>
  <c r="AH395" i="25"/>
  <c r="AG395" i="25"/>
  <c r="U395" i="25"/>
  <c r="T395" i="25" s="1"/>
  <c r="S395" i="25"/>
  <c r="R395" i="25"/>
  <c r="Q395" i="25"/>
  <c r="G395" i="25"/>
  <c r="F395" i="25"/>
  <c r="D395" i="25"/>
  <c r="B395" i="25"/>
  <c r="AH394" i="25"/>
  <c r="AG394" i="25"/>
  <c r="U394" i="25"/>
  <c r="T394" i="25"/>
  <c r="S394" i="25"/>
  <c r="R394" i="25"/>
  <c r="Q394" i="25"/>
  <c r="G394" i="25"/>
  <c r="F394" i="25"/>
  <c r="D394" i="25"/>
  <c r="B394" i="25"/>
  <c r="AG393" i="25"/>
  <c r="AH393" i="25" s="1"/>
  <c r="U393" i="25"/>
  <c r="T393" i="25" s="1"/>
  <c r="S393" i="25"/>
  <c r="R393" i="25"/>
  <c r="Q393" i="25"/>
  <c r="G393" i="25"/>
  <c r="F393" i="25"/>
  <c r="D393" i="25"/>
  <c r="B393" i="25"/>
  <c r="AH392" i="25"/>
  <c r="AG392" i="25"/>
  <c r="U392" i="25"/>
  <c r="T392" i="25" s="1"/>
  <c r="S392" i="25"/>
  <c r="R392" i="25"/>
  <c r="Q392" i="25"/>
  <c r="G392" i="25"/>
  <c r="F392" i="25"/>
  <c r="D392" i="25"/>
  <c r="B392" i="25"/>
  <c r="AH391" i="25"/>
  <c r="AG391" i="25"/>
  <c r="U391" i="25"/>
  <c r="S391" i="25"/>
  <c r="R391" i="25"/>
  <c r="Q391" i="25"/>
  <c r="G391" i="25"/>
  <c r="T391" i="25" s="1"/>
  <c r="F391" i="25"/>
  <c r="D391" i="25"/>
  <c r="B391" i="25"/>
  <c r="AH390" i="25"/>
  <c r="AG390" i="25"/>
  <c r="U390" i="25"/>
  <c r="S390" i="25"/>
  <c r="R390" i="25"/>
  <c r="Q390" i="25"/>
  <c r="G390" i="25"/>
  <c r="F390" i="25"/>
  <c r="D390" i="25"/>
  <c r="B390" i="25"/>
  <c r="AG389" i="25"/>
  <c r="AH389" i="25" s="1"/>
  <c r="U389" i="25"/>
  <c r="T389" i="25" s="1"/>
  <c r="S389" i="25"/>
  <c r="R389" i="25"/>
  <c r="Q389" i="25"/>
  <c r="G389" i="25"/>
  <c r="F389" i="25"/>
  <c r="D389" i="25"/>
  <c r="B389" i="25"/>
  <c r="AG388" i="25"/>
  <c r="AH388" i="25" s="1"/>
  <c r="U388" i="25"/>
  <c r="T388" i="25" s="1"/>
  <c r="S388" i="25"/>
  <c r="R388" i="25"/>
  <c r="Q388" i="25"/>
  <c r="G388" i="25"/>
  <c r="F388" i="25"/>
  <c r="D388" i="25"/>
  <c r="B388" i="25"/>
  <c r="AG387" i="25"/>
  <c r="AH387" i="25" s="1"/>
  <c r="U387" i="25"/>
  <c r="T387" i="25"/>
  <c r="S387" i="25"/>
  <c r="R387" i="25"/>
  <c r="Q387" i="25"/>
  <c r="G387" i="25"/>
  <c r="F387" i="25"/>
  <c r="D387" i="25"/>
  <c r="B387" i="25"/>
  <c r="AH386" i="25"/>
  <c r="AG386" i="25"/>
  <c r="U386" i="25"/>
  <c r="T386" i="25" s="1"/>
  <c r="S386" i="25"/>
  <c r="R386" i="25"/>
  <c r="Q386" i="25"/>
  <c r="G386" i="25"/>
  <c r="F386" i="25"/>
  <c r="D386" i="25"/>
  <c r="B386" i="25"/>
  <c r="AH385" i="25"/>
  <c r="AG385" i="25"/>
  <c r="U385" i="25"/>
  <c r="T385" i="25"/>
  <c r="S385" i="25"/>
  <c r="R385" i="25"/>
  <c r="Q385" i="25"/>
  <c r="G385" i="25"/>
  <c r="F385" i="25"/>
  <c r="D385" i="25"/>
  <c r="B385" i="25"/>
  <c r="AG384" i="25"/>
  <c r="AH384" i="25" s="1"/>
  <c r="U384" i="25"/>
  <c r="S384" i="25"/>
  <c r="R384" i="25"/>
  <c r="Q384" i="25"/>
  <c r="G384" i="25"/>
  <c r="F384" i="25"/>
  <c r="D384" i="25"/>
  <c r="B384" i="25"/>
  <c r="AG383" i="25"/>
  <c r="AH383" i="25" s="1"/>
  <c r="U383" i="25"/>
  <c r="T383" i="25" s="1"/>
  <c r="S383" i="25"/>
  <c r="R383" i="25"/>
  <c r="Q383" i="25"/>
  <c r="G383" i="25"/>
  <c r="F383" i="25"/>
  <c r="D383" i="25"/>
  <c r="B383" i="25"/>
  <c r="AH382" i="25"/>
  <c r="AG382" i="25"/>
  <c r="U382" i="25"/>
  <c r="T382" i="25"/>
  <c r="S382" i="25"/>
  <c r="R382" i="25"/>
  <c r="Q382" i="25"/>
  <c r="G382" i="25"/>
  <c r="F382" i="25"/>
  <c r="D382" i="25"/>
  <c r="B382" i="25"/>
  <c r="AH381" i="25"/>
  <c r="AG381" i="25"/>
  <c r="U381" i="25"/>
  <c r="S381" i="25"/>
  <c r="R381" i="25"/>
  <c r="Q381" i="25"/>
  <c r="G381" i="25"/>
  <c r="T381" i="25" s="1"/>
  <c r="F381" i="25"/>
  <c r="D381" i="25"/>
  <c r="B381" i="25"/>
  <c r="AG380" i="25"/>
  <c r="AH380" i="25" s="1"/>
  <c r="U380" i="25"/>
  <c r="T380" i="25" s="1"/>
  <c r="S380" i="25"/>
  <c r="R380" i="25"/>
  <c r="Q380" i="25"/>
  <c r="G380" i="25"/>
  <c r="F380" i="25"/>
  <c r="D380" i="25"/>
  <c r="B380" i="25"/>
  <c r="AH379" i="25"/>
  <c r="AG379" i="25"/>
  <c r="U379" i="25"/>
  <c r="T379" i="25"/>
  <c r="S379" i="25"/>
  <c r="R379" i="25"/>
  <c r="Q379" i="25"/>
  <c r="G379" i="25"/>
  <c r="F379" i="25"/>
  <c r="D379" i="25"/>
  <c r="B379" i="25"/>
  <c r="AG378" i="25"/>
  <c r="AH378" i="25" s="1"/>
  <c r="U378" i="25"/>
  <c r="T378" i="25"/>
  <c r="S378" i="25"/>
  <c r="R378" i="25"/>
  <c r="Q378" i="25"/>
  <c r="G378" i="25"/>
  <c r="F378" i="25"/>
  <c r="D378" i="25"/>
  <c r="B378" i="25"/>
  <c r="AH377" i="25"/>
  <c r="AG377" i="25"/>
  <c r="U377" i="25"/>
  <c r="T377" i="25" s="1"/>
  <c r="S377" i="25"/>
  <c r="R377" i="25"/>
  <c r="Q377" i="25"/>
  <c r="G377" i="25"/>
  <c r="F377" i="25"/>
  <c r="D377" i="25"/>
  <c r="B377" i="25"/>
  <c r="AH376" i="25"/>
  <c r="AG376" i="25"/>
  <c r="U376" i="25"/>
  <c r="T376" i="25" s="1"/>
  <c r="S376" i="25"/>
  <c r="R376" i="25"/>
  <c r="Q376" i="25"/>
  <c r="G376" i="25"/>
  <c r="F376" i="25"/>
  <c r="D376" i="25"/>
  <c r="B376" i="25"/>
  <c r="AG375" i="25"/>
  <c r="AH375" i="25" s="1"/>
  <c r="U375" i="25"/>
  <c r="T375" i="25" s="1"/>
  <c r="S375" i="25"/>
  <c r="R375" i="25"/>
  <c r="Q375" i="25"/>
  <c r="G375" i="25"/>
  <c r="F375" i="25"/>
  <c r="D375" i="25"/>
  <c r="B375" i="25"/>
  <c r="AH374" i="25"/>
  <c r="AG374" i="25"/>
  <c r="U374" i="25"/>
  <c r="T374" i="25" s="1"/>
  <c r="S374" i="25"/>
  <c r="R374" i="25"/>
  <c r="Q374" i="25"/>
  <c r="G374" i="25"/>
  <c r="F374" i="25"/>
  <c r="D374" i="25"/>
  <c r="B374" i="25"/>
  <c r="AH373" i="25"/>
  <c r="AG373" i="25"/>
  <c r="U373" i="25"/>
  <c r="T373" i="25"/>
  <c r="S373" i="25"/>
  <c r="R373" i="25"/>
  <c r="Q373" i="25"/>
  <c r="G373" i="25"/>
  <c r="F373" i="25"/>
  <c r="D373" i="25"/>
  <c r="B373" i="25"/>
  <c r="AG372" i="25"/>
  <c r="AH372" i="25" s="1"/>
  <c r="U372" i="25"/>
  <c r="T372" i="25" s="1"/>
  <c r="S372" i="25"/>
  <c r="R372" i="25"/>
  <c r="Q372" i="25"/>
  <c r="G372" i="25"/>
  <c r="F372" i="25"/>
  <c r="D372" i="25"/>
  <c r="B372" i="25"/>
  <c r="AH371" i="25"/>
  <c r="AG371" i="25"/>
  <c r="U371" i="25"/>
  <c r="T371" i="25"/>
  <c r="S371" i="25"/>
  <c r="R371" i="25"/>
  <c r="Q371" i="25"/>
  <c r="G371" i="25"/>
  <c r="F371" i="25"/>
  <c r="D371" i="25"/>
  <c r="B371" i="25"/>
  <c r="AG370" i="25"/>
  <c r="AH370" i="25" s="1"/>
  <c r="U370" i="25"/>
  <c r="S370" i="25"/>
  <c r="R370" i="25"/>
  <c r="Q370" i="25"/>
  <c r="G370" i="25"/>
  <c r="T370" i="25" s="1"/>
  <c r="F370" i="25"/>
  <c r="D370" i="25"/>
  <c r="B370" i="25"/>
  <c r="AH369" i="25"/>
  <c r="AG369" i="25"/>
  <c r="U369" i="25"/>
  <c r="T369" i="25" s="1"/>
  <c r="S369" i="25"/>
  <c r="R369" i="25"/>
  <c r="Q369" i="25"/>
  <c r="G369" i="25"/>
  <c r="F369" i="25"/>
  <c r="D369" i="25"/>
  <c r="B369" i="25"/>
  <c r="AG368" i="25"/>
  <c r="AH368" i="25" s="1"/>
  <c r="U368" i="25"/>
  <c r="T368" i="25"/>
  <c r="S368" i="25"/>
  <c r="R368" i="25"/>
  <c r="Q368" i="25"/>
  <c r="G368" i="25"/>
  <c r="F368" i="25"/>
  <c r="D368" i="25"/>
  <c r="B368" i="25"/>
  <c r="AH367" i="25"/>
  <c r="AG367" i="25"/>
  <c r="U367" i="25"/>
  <c r="S367" i="25"/>
  <c r="R367" i="25"/>
  <c r="Q367" i="25"/>
  <c r="G367" i="25"/>
  <c r="F367" i="25"/>
  <c r="D367" i="25"/>
  <c r="B367" i="25"/>
  <c r="AG366" i="25"/>
  <c r="AH366" i="25" s="1"/>
  <c r="U366" i="25"/>
  <c r="S366" i="25"/>
  <c r="R366" i="25"/>
  <c r="Q366" i="25"/>
  <c r="G366" i="25"/>
  <c r="T366" i="25" s="1"/>
  <c r="F366" i="25"/>
  <c r="D366" i="25"/>
  <c r="B366" i="25"/>
  <c r="AH365" i="25"/>
  <c r="AG365" i="25"/>
  <c r="U365" i="25"/>
  <c r="T365" i="25" s="1"/>
  <c r="S365" i="25"/>
  <c r="R365" i="25"/>
  <c r="Q365" i="25"/>
  <c r="G365" i="25"/>
  <c r="F365" i="25"/>
  <c r="D365" i="25"/>
  <c r="B365" i="25"/>
  <c r="AG364" i="25"/>
  <c r="AH364" i="25" s="1"/>
  <c r="U364" i="25"/>
  <c r="T364" i="25" s="1"/>
  <c r="S364" i="25"/>
  <c r="R364" i="25"/>
  <c r="Q364" i="25"/>
  <c r="G364" i="25"/>
  <c r="F364" i="25"/>
  <c r="D364" i="25"/>
  <c r="B364" i="25"/>
  <c r="AH363" i="25"/>
  <c r="AG363" i="25"/>
  <c r="U363" i="25"/>
  <c r="T363" i="25" s="1"/>
  <c r="S363" i="25"/>
  <c r="R363" i="25"/>
  <c r="Q363" i="25"/>
  <c r="G363" i="25"/>
  <c r="F363" i="25"/>
  <c r="D363" i="25"/>
  <c r="B363" i="25"/>
  <c r="AH362" i="25"/>
  <c r="AG362" i="25"/>
  <c r="U362" i="25"/>
  <c r="T362" i="25"/>
  <c r="S362" i="25"/>
  <c r="R362" i="25"/>
  <c r="Q362" i="25"/>
  <c r="G362" i="25"/>
  <c r="F362" i="25"/>
  <c r="D362" i="25"/>
  <c r="B362" i="25"/>
  <c r="AG361" i="25"/>
  <c r="AH361" i="25" s="1"/>
  <c r="U361" i="25"/>
  <c r="T361" i="25" s="1"/>
  <c r="S361" i="25"/>
  <c r="R361" i="25"/>
  <c r="Q361" i="25"/>
  <c r="G361" i="25"/>
  <c r="F361" i="25"/>
  <c r="D361" i="25"/>
  <c r="B361" i="25"/>
  <c r="AG360" i="25"/>
  <c r="AH360" i="25" s="1"/>
  <c r="U360" i="25"/>
  <c r="T360" i="25"/>
  <c r="S360" i="25"/>
  <c r="R360" i="25"/>
  <c r="Q360" i="25"/>
  <c r="G360" i="25"/>
  <c r="F360" i="25"/>
  <c r="D360" i="25"/>
  <c r="B360" i="25"/>
  <c r="AH359" i="25"/>
  <c r="AG359" i="25"/>
  <c r="U359" i="25"/>
  <c r="S359" i="25"/>
  <c r="R359" i="25"/>
  <c r="Q359" i="25"/>
  <c r="G359" i="25"/>
  <c r="F359" i="25"/>
  <c r="D359" i="25"/>
  <c r="B359" i="25"/>
  <c r="AG358" i="25"/>
  <c r="AH358" i="25" s="1"/>
  <c r="U358" i="25"/>
  <c r="T358" i="25"/>
  <c r="S358" i="25"/>
  <c r="R358" i="25"/>
  <c r="Q358" i="25"/>
  <c r="G358" i="25"/>
  <c r="F358" i="25"/>
  <c r="D358" i="25"/>
  <c r="B358" i="25"/>
  <c r="AH357" i="25"/>
  <c r="AG357" i="25"/>
  <c r="U357" i="25"/>
  <c r="S357" i="25"/>
  <c r="R357" i="25"/>
  <c r="Q357" i="25"/>
  <c r="G357" i="25"/>
  <c r="F357" i="25"/>
  <c r="D357" i="25"/>
  <c r="B357" i="25"/>
  <c r="AH356" i="25"/>
  <c r="AG356" i="25"/>
  <c r="U356" i="25"/>
  <c r="T356" i="25" s="1"/>
  <c r="S356" i="25"/>
  <c r="R356" i="25"/>
  <c r="Q356" i="25"/>
  <c r="G356" i="25"/>
  <c r="F356" i="25"/>
  <c r="D356" i="25"/>
  <c r="B356" i="25"/>
  <c r="AH355" i="25"/>
  <c r="AG355" i="25"/>
  <c r="U355" i="25"/>
  <c r="T355" i="25"/>
  <c r="S355" i="25"/>
  <c r="R355" i="25"/>
  <c r="Q355" i="25"/>
  <c r="G355" i="25"/>
  <c r="F355" i="25"/>
  <c r="D355" i="25"/>
  <c r="B355" i="25"/>
  <c r="AG354" i="25"/>
  <c r="AH354" i="25" s="1"/>
  <c r="U354" i="25"/>
  <c r="T354" i="25" s="1"/>
  <c r="S354" i="25"/>
  <c r="R354" i="25"/>
  <c r="Q354" i="25"/>
  <c r="G354" i="25"/>
  <c r="F354" i="25"/>
  <c r="D354" i="25"/>
  <c r="B354" i="25"/>
  <c r="AH353" i="25"/>
  <c r="AG353" i="25"/>
  <c r="U353" i="25"/>
  <c r="T353" i="25" s="1"/>
  <c r="S353" i="25"/>
  <c r="R353" i="25"/>
  <c r="Q353" i="25"/>
  <c r="G353" i="25"/>
  <c r="F353" i="25"/>
  <c r="D353" i="25"/>
  <c r="B353" i="25"/>
  <c r="AG352" i="25"/>
  <c r="AH352" i="25" s="1"/>
  <c r="U352" i="25"/>
  <c r="T352" i="25"/>
  <c r="S352" i="25"/>
  <c r="R352" i="25"/>
  <c r="Q352" i="25"/>
  <c r="G352" i="25"/>
  <c r="F352" i="25"/>
  <c r="D352" i="25"/>
  <c r="B352" i="25"/>
  <c r="AG351" i="25"/>
  <c r="AH351" i="25" s="1"/>
  <c r="U351" i="25"/>
  <c r="T351" i="25" s="1"/>
  <c r="S351" i="25"/>
  <c r="R351" i="25"/>
  <c r="Q351" i="25"/>
  <c r="G351" i="25"/>
  <c r="F351" i="25"/>
  <c r="D351" i="25"/>
  <c r="B351" i="25"/>
  <c r="AH350" i="25"/>
  <c r="AG350" i="25"/>
  <c r="U350" i="25"/>
  <c r="T350" i="25" s="1"/>
  <c r="S350" i="25"/>
  <c r="R350" i="25"/>
  <c r="Q350" i="25"/>
  <c r="G350" i="25"/>
  <c r="F350" i="25"/>
  <c r="D350" i="25"/>
  <c r="B350" i="25"/>
  <c r="AG349" i="25"/>
  <c r="AH349" i="25" s="1"/>
  <c r="U349" i="25"/>
  <c r="T349" i="25"/>
  <c r="S349" i="25"/>
  <c r="R349" i="25"/>
  <c r="Q349" i="25"/>
  <c r="G349" i="25"/>
  <c r="F349" i="25"/>
  <c r="D349" i="25"/>
  <c r="B349" i="25"/>
  <c r="AG348" i="25"/>
  <c r="AH348" i="25" s="1"/>
  <c r="U348" i="25"/>
  <c r="T348" i="25"/>
  <c r="S348" i="25"/>
  <c r="R348" i="25"/>
  <c r="Q348" i="25"/>
  <c r="G348" i="25"/>
  <c r="F348" i="25"/>
  <c r="D348" i="25"/>
  <c r="B348" i="25"/>
  <c r="AH347" i="25"/>
  <c r="AG347" i="25"/>
  <c r="U347" i="25"/>
  <c r="T347" i="25" s="1"/>
  <c r="S347" i="25"/>
  <c r="R347" i="25"/>
  <c r="Q347" i="25"/>
  <c r="G347" i="25"/>
  <c r="F347" i="25"/>
  <c r="D347" i="25"/>
  <c r="B347" i="25"/>
  <c r="AG346" i="25"/>
  <c r="AH346" i="25" s="1"/>
  <c r="U346" i="25"/>
  <c r="S346" i="25"/>
  <c r="R346" i="25"/>
  <c r="Q346" i="25"/>
  <c r="G346" i="25"/>
  <c r="T346" i="25" s="1"/>
  <c r="F346" i="25"/>
  <c r="D346" i="25"/>
  <c r="B346" i="25"/>
  <c r="AH345" i="25"/>
  <c r="AG345" i="25"/>
  <c r="U345" i="25"/>
  <c r="T345" i="25" s="1"/>
  <c r="S345" i="25"/>
  <c r="R345" i="25"/>
  <c r="Q345" i="25"/>
  <c r="G345" i="25"/>
  <c r="F345" i="25"/>
  <c r="D345" i="25"/>
  <c r="B345" i="25"/>
  <c r="AG344" i="25"/>
  <c r="AH344" i="25" s="1"/>
  <c r="U344" i="25"/>
  <c r="T344" i="25" s="1"/>
  <c r="S344" i="25"/>
  <c r="R344" i="25"/>
  <c r="Q344" i="25"/>
  <c r="G344" i="25"/>
  <c r="F344" i="25"/>
  <c r="D344" i="25"/>
  <c r="B344" i="25"/>
  <c r="AH343" i="25"/>
  <c r="AG343" i="25"/>
  <c r="U343" i="25"/>
  <c r="T343" i="25" s="1"/>
  <c r="S343" i="25"/>
  <c r="R343" i="25"/>
  <c r="Q343" i="25"/>
  <c r="G343" i="25"/>
  <c r="F343" i="25"/>
  <c r="D343" i="25"/>
  <c r="B343" i="25"/>
  <c r="AH342" i="25"/>
  <c r="AG342" i="25"/>
  <c r="U342" i="25"/>
  <c r="T342" i="25"/>
  <c r="S342" i="25"/>
  <c r="R342" i="25"/>
  <c r="Q342" i="25"/>
  <c r="G342" i="25"/>
  <c r="F342" i="25"/>
  <c r="D342" i="25"/>
  <c r="B342" i="25"/>
  <c r="AG341" i="25"/>
  <c r="AH341" i="25" s="1"/>
  <c r="U341" i="25"/>
  <c r="T341" i="25" s="1"/>
  <c r="S341" i="25"/>
  <c r="R341" i="25"/>
  <c r="Q341" i="25"/>
  <c r="G341" i="25"/>
  <c r="F341" i="25"/>
  <c r="D341" i="25"/>
  <c r="B341" i="25"/>
  <c r="AH340" i="25"/>
  <c r="AG340" i="25"/>
  <c r="U340" i="25"/>
  <c r="T340" i="25" s="1"/>
  <c r="S340" i="25"/>
  <c r="R340" i="25"/>
  <c r="Q340" i="25"/>
  <c r="G340" i="25"/>
  <c r="F340" i="25"/>
  <c r="D340" i="25"/>
  <c r="B340" i="25"/>
  <c r="AG339" i="25"/>
  <c r="AH339" i="25" s="1"/>
  <c r="U339" i="25"/>
  <c r="T339" i="25"/>
  <c r="S339" i="25"/>
  <c r="R339" i="25"/>
  <c r="Q339" i="25"/>
  <c r="G339" i="25"/>
  <c r="F339" i="25"/>
  <c r="D339" i="25"/>
  <c r="B339" i="25"/>
  <c r="AH338" i="25"/>
  <c r="AG338" i="25"/>
  <c r="U338" i="25"/>
  <c r="T338" i="25" s="1"/>
  <c r="S338" i="25"/>
  <c r="R338" i="25"/>
  <c r="Q338" i="25"/>
  <c r="G338" i="25"/>
  <c r="F338" i="25"/>
  <c r="D338" i="25"/>
  <c r="B338" i="25"/>
  <c r="AG337" i="25"/>
  <c r="AH337" i="25" s="1"/>
  <c r="U337" i="25"/>
  <c r="T337" i="25"/>
  <c r="S337" i="25"/>
  <c r="R337" i="25"/>
  <c r="Q337" i="25"/>
  <c r="G337" i="25"/>
  <c r="F337" i="25"/>
  <c r="D337" i="25"/>
  <c r="B337" i="25"/>
  <c r="AG336" i="25"/>
  <c r="AH336" i="25" s="1"/>
  <c r="U336" i="25"/>
  <c r="T336" i="25"/>
  <c r="S336" i="25"/>
  <c r="R336" i="25"/>
  <c r="Q336" i="25"/>
  <c r="G336" i="25"/>
  <c r="F336" i="25"/>
  <c r="D336" i="25"/>
  <c r="B336" i="25"/>
  <c r="AH335" i="25"/>
  <c r="AG335" i="25"/>
  <c r="U335" i="25"/>
  <c r="T335" i="25" s="1"/>
  <c r="S335" i="25"/>
  <c r="R335" i="25"/>
  <c r="Q335" i="25"/>
  <c r="G335" i="25"/>
  <c r="F335" i="25"/>
  <c r="D335" i="25"/>
  <c r="B335" i="25"/>
  <c r="AH334" i="25"/>
  <c r="AG334" i="25"/>
  <c r="U334" i="25"/>
  <c r="T334" i="25"/>
  <c r="S334" i="25"/>
  <c r="R334" i="25"/>
  <c r="Q334" i="25"/>
  <c r="G334" i="25"/>
  <c r="F334" i="25"/>
  <c r="D334" i="25"/>
  <c r="B334" i="25"/>
  <c r="AG333" i="25"/>
  <c r="AH333" i="25" s="1"/>
  <c r="U333" i="25"/>
  <c r="S333" i="25"/>
  <c r="R333" i="25"/>
  <c r="Q333" i="25"/>
  <c r="G333" i="25"/>
  <c r="F333" i="25"/>
  <c r="D333" i="25"/>
  <c r="B333" i="25"/>
  <c r="AH332" i="25"/>
  <c r="AG332" i="25"/>
  <c r="U332" i="25"/>
  <c r="T332" i="25"/>
  <c r="S332" i="25"/>
  <c r="R332" i="25"/>
  <c r="Q332" i="25"/>
  <c r="G332" i="25"/>
  <c r="F332" i="25"/>
  <c r="D332" i="25"/>
  <c r="B332" i="25"/>
  <c r="AG331" i="25"/>
  <c r="AH331" i="25" s="1"/>
  <c r="U331" i="25"/>
  <c r="T331" i="25" s="1"/>
  <c r="S331" i="25"/>
  <c r="R331" i="25"/>
  <c r="Q331" i="25"/>
  <c r="G331" i="25"/>
  <c r="F331" i="25"/>
  <c r="D331" i="25"/>
  <c r="B331" i="25"/>
  <c r="AH330" i="25"/>
  <c r="AG330" i="25"/>
  <c r="U330" i="25"/>
  <c r="T330" i="25"/>
  <c r="S330" i="25"/>
  <c r="R330" i="25"/>
  <c r="Q330" i="25"/>
  <c r="G330" i="25"/>
  <c r="F330" i="25"/>
  <c r="D330" i="25"/>
  <c r="B330" i="25"/>
  <c r="AG329" i="25"/>
  <c r="AH329" i="25" s="1"/>
  <c r="U329" i="25"/>
  <c r="T329" i="25"/>
  <c r="S329" i="25"/>
  <c r="R329" i="25"/>
  <c r="Q329" i="25"/>
  <c r="G329" i="25"/>
  <c r="F329" i="25"/>
  <c r="D329" i="25"/>
  <c r="B329" i="25"/>
  <c r="AH328" i="25"/>
  <c r="AG328" i="25"/>
  <c r="U328" i="25"/>
  <c r="S328" i="25"/>
  <c r="R328" i="25"/>
  <c r="Q328" i="25"/>
  <c r="G328" i="25"/>
  <c r="F328" i="25"/>
  <c r="D328" i="25"/>
  <c r="B328" i="25"/>
  <c r="AG327" i="25"/>
  <c r="AH327" i="25" s="1"/>
  <c r="U327" i="25"/>
  <c r="T327" i="25"/>
  <c r="S327" i="25"/>
  <c r="R327" i="25"/>
  <c r="Q327" i="25"/>
  <c r="G327" i="25"/>
  <c r="F327" i="25"/>
  <c r="D327" i="25"/>
  <c r="B327" i="25"/>
  <c r="AH326" i="25"/>
  <c r="AG326" i="25"/>
  <c r="U326" i="25"/>
  <c r="S326" i="25"/>
  <c r="R326" i="25"/>
  <c r="Q326" i="25"/>
  <c r="G326" i="25"/>
  <c r="F326" i="25"/>
  <c r="D326" i="25"/>
  <c r="B326" i="25"/>
  <c r="AG325" i="25"/>
  <c r="AH325" i="25" s="1"/>
  <c r="U325" i="25"/>
  <c r="S325" i="25"/>
  <c r="R325" i="25"/>
  <c r="Q325" i="25"/>
  <c r="G325" i="25"/>
  <c r="T325" i="25" s="1"/>
  <c r="F325" i="25"/>
  <c r="D325" i="25"/>
  <c r="B325" i="25"/>
  <c r="AG324" i="25"/>
  <c r="AH324" i="25" s="1"/>
  <c r="U324" i="25"/>
  <c r="T324" i="25"/>
  <c r="S324" i="25"/>
  <c r="R324" i="25"/>
  <c r="Q324" i="25"/>
  <c r="G324" i="25"/>
  <c r="F324" i="25"/>
  <c r="D324" i="25"/>
  <c r="B324" i="25"/>
  <c r="AH323" i="25"/>
  <c r="AG323" i="25"/>
  <c r="U323" i="25"/>
  <c r="T323" i="25" s="1"/>
  <c r="S323" i="25"/>
  <c r="R323" i="25"/>
  <c r="Q323" i="25"/>
  <c r="G323" i="25"/>
  <c r="F323" i="25"/>
  <c r="D323" i="25"/>
  <c r="B323" i="25"/>
  <c r="AH322" i="25"/>
  <c r="AG322" i="25"/>
  <c r="U322" i="25"/>
  <c r="S322" i="25"/>
  <c r="R322" i="25"/>
  <c r="Q322" i="25"/>
  <c r="G322" i="25"/>
  <c r="T322" i="25" s="1"/>
  <c r="F322" i="25"/>
  <c r="D322" i="25"/>
  <c r="B322" i="25"/>
  <c r="AG321" i="25"/>
  <c r="AH321" i="25" s="1"/>
  <c r="U321" i="25"/>
  <c r="S321" i="25"/>
  <c r="R321" i="25"/>
  <c r="Q321" i="25"/>
  <c r="G321" i="25"/>
  <c r="F321" i="25"/>
  <c r="D321" i="25"/>
  <c r="B321" i="25"/>
  <c r="AH320" i="25"/>
  <c r="AG320" i="25"/>
  <c r="U320" i="25"/>
  <c r="T320" i="25"/>
  <c r="S320" i="25"/>
  <c r="R320" i="25"/>
  <c r="Q320" i="25"/>
  <c r="G320" i="25"/>
  <c r="F320" i="25"/>
  <c r="D320" i="25"/>
  <c r="B320" i="25"/>
  <c r="AG319" i="25"/>
  <c r="AH319" i="25" s="1"/>
  <c r="U319" i="25"/>
  <c r="S319" i="25"/>
  <c r="R319" i="25"/>
  <c r="Q319" i="25"/>
  <c r="G319" i="25"/>
  <c r="T319" i="25" s="1"/>
  <c r="F319" i="25"/>
  <c r="D319" i="25"/>
  <c r="B319" i="25"/>
  <c r="AH318" i="25"/>
  <c r="AG318" i="25"/>
  <c r="U318" i="25"/>
  <c r="S318" i="25"/>
  <c r="R318" i="25"/>
  <c r="Q318" i="25"/>
  <c r="G318" i="25"/>
  <c r="F318" i="25"/>
  <c r="D318" i="25"/>
  <c r="B318" i="25"/>
  <c r="AG317" i="25"/>
  <c r="AH317" i="25" s="1"/>
  <c r="U317" i="25"/>
  <c r="T317" i="25"/>
  <c r="S317" i="25"/>
  <c r="R317" i="25"/>
  <c r="Q317" i="25"/>
  <c r="G317" i="25"/>
  <c r="F317" i="25"/>
  <c r="D317" i="25"/>
  <c r="B317" i="25"/>
  <c r="AH316" i="25"/>
  <c r="AG316" i="25"/>
  <c r="U316" i="25"/>
  <c r="T316" i="25" s="1"/>
  <c r="S316" i="25"/>
  <c r="R316" i="25"/>
  <c r="Q316" i="25"/>
  <c r="G316" i="25"/>
  <c r="F316" i="25"/>
  <c r="D316" i="25"/>
  <c r="B316" i="25"/>
  <c r="AG315" i="25"/>
  <c r="AH315" i="25" s="1"/>
  <c r="U315" i="25"/>
  <c r="S315" i="25"/>
  <c r="R315" i="25"/>
  <c r="Q315" i="25"/>
  <c r="G315" i="25"/>
  <c r="T315" i="25" s="1"/>
  <c r="F315" i="25"/>
  <c r="D315" i="25"/>
  <c r="B315" i="25"/>
  <c r="AH314" i="25"/>
  <c r="AG314" i="25"/>
  <c r="U314" i="25"/>
  <c r="T314" i="25" s="1"/>
  <c r="S314" i="25"/>
  <c r="R314" i="25"/>
  <c r="Q314" i="25"/>
  <c r="G314" i="25"/>
  <c r="F314" i="25"/>
  <c r="D314" i="25"/>
  <c r="B314" i="25"/>
  <c r="AH313" i="25"/>
  <c r="AG313" i="25"/>
  <c r="U313" i="25"/>
  <c r="S313" i="25"/>
  <c r="R313" i="25"/>
  <c r="Q313" i="25"/>
  <c r="G313" i="25"/>
  <c r="T313" i="25" s="1"/>
  <c r="F313" i="25"/>
  <c r="D313" i="25"/>
  <c r="B313" i="25"/>
  <c r="AG312" i="25"/>
  <c r="AH312" i="25" s="1"/>
  <c r="U312" i="25"/>
  <c r="T312" i="25" s="1"/>
  <c r="S312" i="25"/>
  <c r="R312" i="25"/>
  <c r="Q312" i="25"/>
  <c r="G312" i="25"/>
  <c r="F312" i="25"/>
  <c r="D312" i="25"/>
  <c r="B312" i="25"/>
  <c r="AH311" i="25"/>
  <c r="AG311" i="25"/>
  <c r="U311" i="25"/>
  <c r="T311" i="25"/>
  <c r="S311" i="25"/>
  <c r="R311" i="25"/>
  <c r="Q311" i="25"/>
  <c r="G311" i="25"/>
  <c r="F311" i="25"/>
  <c r="D311" i="25"/>
  <c r="B311" i="25"/>
  <c r="AG310" i="25"/>
  <c r="AH310" i="25" s="1"/>
  <c r="U310" i="25"/>
  <c r="S310" i="25"/>
  <c r="R310" i="25"/>
  <c r="Q310" i="25"/>
  <c r="G310" i="25"/>
  <c r="T310" i="25" s="1"/>
  <c r="F310" i="25"/>
  <c r="D310" i="25"/>
  <c r="B310" i="25"/>
  <c r="AH309" i="25"/>
  <c r="AG309" i="25"/>
  <c r="U309" i="25"/>
  <c r="S309" i="25"/>
  <c r="R309" i="25"/>
  <c r="Q309" i="25"/>
  <c r="G309" i="25"/>
  <c r="F309" i="25"/>
  <c r="D309" i="25"/>
  <c r="B309" i="25"/>
  <c r="AH308" i="25"/>
  <c r="AG308" i="25"/>
  <c r="U308" i="25"/>
  <c r="S308" i="25"/>
  <c r="R308" i="25"/>
  <c r="Q308" i="25"/>
  <c r="G308" i="25"/>
  <c r="F308" i="25"/>
  <c r="D308" i="25"/>
  <c r="B308" i="25"/>
  <c r="AG307" i="25"/>
  <c r="AH307" i="25" s="1"/>
  <c r="U307" i="25"/>
  <c r="T307" i="25"/>
  <c r="S307" i="25"/>
  <c r="R307" i="25"/>
  <c r="Q307" i="25"/>
  <c r="G307" i="25"/>
  <c r="F307" i="25"/>
  <c r="D307" i="25"/>
  <c r="B307" i="25"/>
  <c r="AH306" i="25"/>
  <c r="AG306" i="25"/>
  <c r="U306" i="25"/>
  <c r="T306" i="25" s="1"/>
  <c r="S306" i="25"/>
  <c r="R306" i="25"/>
  <c r="Q306" i="25"/>
  <c r="G306" i="25"/>
  <c r="F306" i="25"/>
  <c r="D306" i="25"/>
  <c r="B306" i="25"/>
  <c r="AG305" i="25"/>
  <c r="AH305" i="25" s="1"/>
  <c r="U305" i="25"/>
  <c r="T305" i="25"/>
  <c r="S305" i="25"/>
  <c r="R305" i="25"/>
  <c r="Q305" i="25"/>
  <c r="G305" i="25"/>
  <c r="F305" i="25"/>
  <c r="D305" i="25"/>
  <c r="B305" i="25"/>
  <c r="AH304" i="25"/>
  <c r="AG304" i="25"/>
  <c r="U304" i="25"/>
  <c r="T304" i="25" s="1"/>
  <c r="S304" i="25"/>
  <c r="R304" i="25"/>
  <c r="Q304" i="25"/>
  <c r="G304" i="25"/>
  <c r="F304" i="25"/>
  <c r="D304" i="25"/>
  <c r="B304" i="25"/>
  <c r="AG303" i="25"/>
  <c r="AH303" i="25" s="1"/>
  <c r="U303" i="25"/>
  <c r="T303" i="25"/>
  <c r="S303" i="25"/>
  <c r="R303" i="25"/>
  <c r="Q303" i="25"/>
  <c r="G303" i="25"/>
  <c r="F303" i="25"/>
  <c r="D303" i="25"/>
  <c r="B303" i="25"/>
  <c r="AG302" i="25"/>
  <c r="AH302" i="25" s="1"/>
  <c r="U302" i="25"/>
  <c r="T302" i="25" s="1"/>
  <c r="S302" i="25"/>
  <c r="R302" i="25"/>
  <c r="Q302" i="25"/>
  <c r="G302" i="25"/>
  <c r="F302" i="25"/>
  <c r="D302" i="25"/>
  <c r="B302" i="25"/>
  <c r="AH301" i="25"/>
  <c r="AG301" i="25"/>
  <c r="U301" i="25"/>
  <c r="T301" i="25"/>
  <c r="S301" i="25"/>
  <c r="R301" i="25"/>
  <c r="Q301" i="25"/>
  <c r="G301" i="25"/>
  <c r="F301" i="25"/>
  <c r="D301" i="25"/>
  <c r="B301" i="25"/>
  <c r="AG300" i="25"/>
  <c r="AH300" i="25" s="1"/>
  <c r="U300" i="25"/>
  <c r="T300" i="25" s="1"/>
  <c r="S300" i="25"/>
  <c r="R300" i="25"/>
  <c r="Q300" i="25"/>
  <c r="G300" i="25"/>
  <c r="F300" i="25"/>
  <c r="D300" i="25"/>
  <c r="B300" i="25"/>
  <c r="AH299" i="25"/>
  <c r="AG299" i="25"/>
  <c r="U299" i="25"/>
  <c r="T299" i="25" s="1"/>
  <c r="S299" i="25"/>
  <c r="R299" i="25"/>
  <c r="Q299" i="25"/>
  <c r="G299" i="25"/>
  <c r="F299" i="25"/>
  <c r="D299" i="25"/>
  <c r="B299" i="25"/>
  <c r="AG298" i="25"/>
  <c r="AH298" i="25" s="1"/>
  <c r="U298" i="25"/>
  <c r="T298" i="25"/>
  <c r="S298" i="25"/>
  <c r="R298" i="25"/>
  <c r="Q298" i="25"/>
  <c r="G298" i="25"/>
  <c r="F298" i="25"/>
  <c r="D298" i="25"/>
  <c r="B298" i="25"/>
  <c r="AH297" i="25"/>
  <c r="AG297" i="25"/>
  <c r="U297" i="25"/>
  <c r="T297" i="25" s="1"/>
  <c r="S297" i="25"/>
  <c r="R297" i="25"/>
  <c r="Q297" i="25"/>
  <c r="G297" i="25"/>
  <c r="F297" i="25"/>
  <c r="D297" i="25"/>
  <c r="B297" i="25"/>
  <c r="AH296" i="25"/>
  <c r="AG296" i="25"/>
  <c r="U296" i="25"/>
  <c r="T296" i="25" s="1"/>
  <c r="S296" i="25"/>
  <c r="R296" i="25"/>
  <c r="Q296" i="25"/>
  <c r="G296" i="25"/>
  <c r="F296" i="25"/>
  <c r="D296" i="25"/>
  <c r="B296" i="25"/>
  <c r="AG295" i="25"/>
  <c r="AH295" i="25" s="1"/>
  <c r="U295" i="25"/>
  <c r="T295" i="25"/>
  <c r="S295" i="25"/>
  <c r="R295" i="25"/>
  <c r="Q295" i="25"/>
  <c r="G295" i="25"/>
  <c r="F295" i="25"/>
  <c r="D295" i="25"/>
  <c r="B295" i="25"/>
  <c r="AH294" i="25"/>
  <c r="AG294" i="25"/>
  <c r="U294" i="25"/>
  <c r="T294" i="25" s="1"/>
  <c r="S294" i="25"/>
  <c r="R294" i="25"/>
  <c r="Q294" i="25"/>
  <c r="G294" i="25"/>
  <c r="F294" i="25"/>
  <c r="D294" i="25"/>
  <c r="B294" i="25"/>
  <c r="AG293" i="25"/>
  <c r="AH293" i="25" s="1"/>
  <c r="U293" i="25"/>
  <c r="T293" i="25"/>
  <c r="S293" i="25"/>
  <c r="R293" i="25"/>
  <c r="Q293" i="25"/>
  <c r="G293" i="25"/>
  <c r="F293" i="25"/>
  <c r="D293" i="25"/>
  <c r="B293" i="25"/>
  <c r="AG292" i="25"/>
  <c r="AH292" i="25" s="1"/>
  <c r="U292" i="25"/>
  <c r="T292" i="25" s="1"/>
  <c r="S292" i="25"/>
  <c r="R292" i="25"/>
  <c r="Q292" i="25"/>
  <c r="G292" i="25"/>
  <c r="F292" i="25"/>
  <c r="D292" i="25"/>
  <c r="B292" i="25"/>
  <c r="AH291" i="25"/>
  <c r="AG291" i="25"/>
  <c r="U291" i="25"/>
  <c r="T291" i="25"/>
  <c r="S291" i="25"/>
  <c r="R291" i="25"/>
  <c r="Q291" i="25"/>
  <c r="G291" i="25"/>
  <c r="F291" i="25"/>
  <c r="D291" i="25"/>
  <c r="B291" i="25"/>
  <c r="AG290" i="25"/>
  <c r="AH290" i="25" s="1"/>
  <c r="U290" i="25"/>
  <c r="T290" i="25"/>
  <c r="S290" i="25"/>
  <c r="R290" i="25"/>
  <c r="Q290" i="25"/>
  <c r="G290" i="25"/>
  <c r="F290" i="25"/>
  <c r="D290" i="25"/>
  <c r="B290" i="25"/>
  <c r="AG289" i="25"/>
  <c r="AH289" i="25" s="1"/>
  <c r="U289" i="25"/>
  <c r="S289" i="25"/>
  <c r="R289" i="25"/>
  <c r="Q289" i="25"/>
  <c r="G289" i="25"/>
  <c r="F289" i="25"/>
  <c r="D289" i="25"/>
  <c r="B289" i="25"/>
  <c r="AG288" i="25"/>
  <c r="AH288" i="25" s="1"/>
  <c r="U288" i="25"/>
  <c r="S288" i="25"/>
  <c r="R288" i="25"/>
  <c r="Q288" i="25"/>
  <c r="G288" i="25"/>
  <c r="T288" i="25" s="1"/>
  <c r="F288" i="25"/>
  <c r="D288" i="25"/>
  <c r="B288" i="25"/>
  <c r="AH287" i="25"/>
  <c r="AG287" i="25"/>
  <c r="U287" i="25"/>
  <c r="T287" i="25" s="1"/>
  <c r="S287" i="25"/>
  <c r="R287" i="25"/>
  <c r="Q287" i="25"/>
  <c r="G287" i="25"/>
  <c r="F287" i="25"/>
  <c r="D287" i="25"/>
  <c r="B287" i="25"/>
  <c r="AG286" i="25"/>
  <c r="AH286" i="25" s="1"/>
  <c r="U286" i="25"/>
  <c r="T286" i="25"/>
  <c r="S286" i="25"/>
  <c r="R286" i="25"/>
  <c r="Q286" i="25"/>
  <c r="G286" i="25"/>
  <c r="F286" i="25"/>
  <c r="D286" i="25"/>
  <c r="B286" i="25"/>
  <c r="AH285" i="25"/>
  <c r="AG285" i="25"/>
  <c r="U285" i="25"/>
  <c r="T285" i="25" s="1"/>
  <c r="S285" i="25"/>
  <c r="R285" i="25"/>
  <c r="Q285" i="25"/>
  <c r="G285" i="25"/>
  <c r="F285" i="25"/>
  <c r="D285" i="25"/>
  <c r="B285" i="25"/>
  <c r="AH284" i="25"/>
  <c r="AG284" i="25"/>
  <c r="U284" i="25"/>
  <c r="T284" i="25" s="1"/>
  <c r="S284" i="25"/>
  <c r="R284" i="25"/>
  <c r="Q284" i="25"/>
  <c r="G284" i="25"/>
  <c r="F284" i="25"/>
  <c r="D284" i="25"/>
  <c r="B284" i="25"/>
  <c r="AG283" i="25"/>
  <c r="AH283" i="25" s="1"/>
  <c r="U283" i="25"/>
  <c r="T283" i="25"/>
  <c r="S283" i="25"/>
  <c r="R283" i="25"/>
  <c r="Q283" i="25"/>
  <c r="G283" i="25"/>
  <c r="F283" i="25"/>
  <c r="D283" i="25"/>
  <c r="B283" i="25"/>
  <c r="AG282" i="25"/>
  <c r="AH282" i="25" s="1"/>
  <c r="U282" i="25"/>
  <c r="T282" i="25" s="1"/>
  <c r="S282" i="25"/>
  <c r="R282" i="25"/>
  <c r="Q282" i="25"/>
  <c r="G282" i="25"/>
  <c r="F282" i="25"/>
  <c r="D282" i="25"/>
  <c r="B282" i="25"/>
  <c r="AH281" i="25"/>
  <c r="AG281" i="25"/>
  <c r="U281" i="25"/>
  <c r="T281" i="25"/>
  <c r="S281" i="25"/>
  <c r="R281" i="25"/>
  <c r="Q281" i="25"/>
  <c r="G281" i="25"/>
  <c r="F281" i="25"/>
  <c r="D281" i="25"/>
  <c r="B281" i="25"/>
  <c r="AG280" i="25"/>
  <c r="AH280" i="25" s="1"/>
  <c r="U280" i="25"/>
  <c r="T280" i="25"/>
  <c r="S280" i="25"/>
  <c r="R280" i="25"/>
  <c r="Q280" i="25"/>
  <c r="G280" i="25"/>
  <c r="F280" i="25"/>
  <c r="D280" i="25"/>
  <c r="B280" i="25"/>
  <c r="AG279" i="25"/>
  <c r="AH279" i="25" s="1"/>
  <c r="U279" i="25"/>
  <c r="S279" i="25"/>
  <c r="R279" i="25"/>
  <c r="Q279" i="25"/>
  <c r="G279" i="25"/>
  <c r="F279" i="25"/>
  <c r="D279" i="25"/>
  <c r="B279" i="25"/>
  <c r="AH278" i="25"/>
  <c r="AG278" i="25"/>
  <c r="U278" i="25"/>
  <c r="T278" i="25"/>
  <c r="S278" i="25"/>
  <c r="R278" i="25"/>
  <c r="Q278" i="25"/>
  <c r="G278" i="25"/>
  <c r="F278" i="25"/>
  <c r="D278" i="25"/>
  <c r="B278" i="25"/>
  <c r="AG277" i="25"/>
  <c r="AH277" i="25" s="1"/>
  <c r="U277" i="25"/>
  <c r="S277" i="25"/>
  <c r="R277" i="25"/>
  <c r="Q277" i="25"/>
  <c r="G277" i="25"/>
  <c r="T277" i="25" s="1"/>
  <c r="F277" i="25"/>
  <c r="D277" i="25"/>
  <c r="B277" i="25"/>
  <c r="AG276" i="25"/>
  <c r="AH276" i="25" s="1"/>
  <c r="U276" i="25"/>
  <c r="T276" i="25"/>
  <c r="S276" i="25"/>
  <c r="R276" i="25"/>
  <c r="Q276" i="25"/>
  <c r="G276" i="25"/>
  <c r="F276" i="25"/>
  <c r="D276" i="25"/>
  <c r="B276" i="25"/>
  <c r="AH275" i="25"/>
  <c r="AG275" i="25"/>
  <c r="U275" i="25"/>
  <c r="S275" i="25"/>
  <c r="R275" i="25"/>
  <c r="Q275" i="25"/>
  <c r="G275" i="25"/>
  <c r="F275" i="25"/>
  <c r="D275" i="25"/>
  <c r="B275" i="25"/>
  <c r="AG274" i="25"/>
  <c r="AH274" i="25" s="1"/>
  <c r="U274" i="25"/>
  <c r="T274" i="25"/>
  <c r="S274" i="25"/>
  <c r="R274" i="25"/>
  <c r="Q274" i="25"/>
  <c r="G274" i="25"/>
  <c r="F274" i="25"/>
  <c r="D274" i="25"/>
  <c r="B274" i="25"/>
  <c r="AH273" i="25"/>
  <c r="AG273" i="25"/>
  <c r="U273" i="25"/>
  <c r="T273" i="25" s="1"/>
  <c r="S273" i="25"/>
  <c r="R273" i="25"/>
  <c r="Q273" i="25"/>
  <c r="G273" i="25"/>
  <c r="F273" i="25"/>
  <c r="D273" i="25"/>
  <c r="B273" i="25"/>
  <c r="AG272" i="25"/>
  <c r="AH272" i="25" s="1"/>
  <c r="U272" i="25"/>
  <c r="T272" i="25" s="1"/>
  <c r="S272" i="25"/>
  <c r="R272" i="25"/>
  <c r="Q272" i="25"/>
  <c r="G272" i="25"/>
  <c r="F272" i="25"/>
  <c r="D272" i="25"/>
  <c r="B272" i="25"/>
  <c r="AH271" i="25"/>
  <c r="AG271" i="25"/>
  <c r="U271" i="25"/>
  <c r="T271" i="25" s="1"/>
  <c r="S271" i="25"/>
  <c r="R271" i="25"/>
  <c r="Q271" i="25"/>
  <c r="G271" i="25"/>
  <c r="F271" i="25"/>
  <c r="D271" i="25"/>
  <c r="B271" i="25"/>
  <c r="AG270" i="25"/>
  <c r="AH270" i="25" s="1"/>
  <c r="U270" i="25"/>
  <c r="T270" i="25"/>
  <c r="S270" i="25"/>
  <c r="R270" i="25"/>
  <c r="Q270" i="25"/>
  <c r="G270" i="25"/>
  <c r="F270" i="25"/>
  <c r="D270" i="25"/>
  <c r="B270" i="25"/>
  <c r="AG269" i="25"/>
  <c r="AH269" i="25" s="1"/>
  <c r="U269" i="25"/>
  <c r="T269" i="25" s="1"/>
  <c r="S269" i="25"/>
  <c r="R269" i="25"/>
  <c r="Q269" i="25"/>
  <c r="G269" i="25"/>
  <c r="F269" i="25"/>
  <c r="D269" i="25"/>
  <c r="B269" i="25"/>
  <c r="AH268" i="25"/>
  <c r="AG268" i="25"/>
  <c r="U268" i="25"/>
  <c r="T268" i="25"/>
  <c r="S268" i="25"/>
  <c r="R268" i="25"/>
  <c r="Q268" i="25"/>
  <c r="G268" i="25"/>
  <c r="F268" i="25"/>
  <c r="D268" i="25"/>
  <c r="B268" i="25"/>
  <c r="AG267" i="25"/>
  <c r="AH267" i="25" s="1"/>
  <c r="U267" i="25"/>
  <c r="S267" i="25"/>
  <c r="R267" i="25"/>
  <c r="Q267" i="25"/>
  <c r="G267" i="25"/>
  <c r="T267" i="25" s="1"/>
  <c r="F267" i="25"/>
  <c r="D267" i="25"/>
  <c r="B267" i="25"/>
  <c r="AH266" i="25"/>
  <c r="AG266" i="25"/>
  <c r="U266" i="25"/>
  <c r="T266" i="25" s="1"/>
  <c r="S266" i="25"/>
  <c r="R266" i="25"/>
  <c r="Q266" i="25"/>
  <c r="G266" i="25"/>
  <c r="F266" i="25"/>
  <c r="D266" i="25"/>
  <c r="B266" i="25"/>
  <c r="AH265" i="25"/>
  <c r="AG265" i="25"/>
  <c r="U265" i="25"/>
  <c r="T265" i="25"/>
  <c r="S265" i="25"/>
  <c r="R265" i="25"/>
  <c r="Q265" i="25"/>
  <c r="G265" i="25"/>
  <c r="F265" i="25"/>
  <c r="D265" i="25"/>
  <c r="B265" i="25"/>
  <c r="AG264" i="25"/>
  <c r="AH264" i="25" s="1"/>
  <c r="U264" i="25"/>
  <c r="T264" i="25" s="1"/>
  <c r="S264" i="25"/>
  <c r="R264" i="25"/>
  <c r="Q264" i="25"/>
  <c r="G264" i="25"/>
  <c r="F264" i="25"/>
  <c r="D264" i="25"/>
  <c r="B264" i="25"/>
  <c r="AH263" i="25"/>
  <c r="AG263" i="25"/>
  <c r="U263" i="25"/>
  <c r="T263" i="25"/>
  <c r="S263" i="25"/>
  <c r="R263" i="25"/>
  <c r="Q263" i="25"/>
  <c r="G263" i="25"/>
  <c r="F263" i="25"/>
  <c r="D263" i="25"/>
  <c r="B263" i="25"/>
  <c r="AH262" i="25"/>
  <c r="AG262" i="25"/>
  <c r="U262" i="25"/>
  <c r="S262" i="25"/>
  <c r="R262" i="25"/>
  <c r="Q262" i="25"/>
  <c r="G262" i="25"/>
  <c r="T262" i="25" s="1"/>
  <c r="F262" i="25"/>
  <c r="D262" i="25"/>
  <c r="B262" i="25"/>
  <c r="AG261" i="25"/>
  <c r="AH261" i="25" s="1"/>
  <c r="U261" i="25"/>
  <c r="S261" i="25"/>
  <c r="R261" i="25"/>
  <c r="Q261" i="25"/>
  <c r="G261" i="25"/>
  <c r="F261" i="25"/>
  <c r="D261" i="25"/>
  <c r="B261" i="25"/>
  <c r="AG260" i="25"/>
  <c r="AH260" i="25" s="1"/>
  <c r="U260" i="25"/>
  <c r="T260" i="25"/>
  <c r="S260" i="25"/>
  <c r="R260" i="25"/>
  <c r="Q260" i="25"/>
  <c r="G260" i="25"/>
  <c r="F260" i="25"/>
  <c r="D260" i="25"/>
  <c r="B260" i="25"/>
  <c r="AG259" i="25"/>
  <c r="AH259" i="25" s="1"/>
  <c r="U259" i="25"/>
  <c r="S259" i="25"/>
  <c r="R259" i="25"/>
  <c r="Q259" i="25"/>
  <c r="G259" i="25"/>
  <c r="F259" i="25"/>
  <c r="D259" i="25"/>
  <c r="B259" i="25"/>
  <c r="AH258" i="25"/>
  <c r="AG258" i="25"/>
  <c r="U258" i="25"/>
  <c r="T258" i="25"/>
  <c r="S258" i="25"/>
  <c r="R258" i="25"/>
  <c r="Q258" i="25"/>
  <c r="G258" i="25"/>
  <c r="F258" i="25"/>
  <c r="D258" i="25"/>
  <c r="B258" i="25"/>
  <c r="AG257" i="25"/>
  <c r="AH257" i="25" s="1"/>
  <c r="U257" i="25"/>
  <c r="T257" i="25"/>
  <c r="S257" i="25"/>
  <c r="R257" i="25"/>
  <c r="Q257" i="25"/>
  <c r="G257" i="25"/>
  <c r="F257" i="25"/>
  <c r="D257" i="25"/>
  <c r="B257" i="25"/>
  <c r="AH256" i="25"/>
  <c r="AG256" i="25"/>
  <c r="U256" i="25"/>
  <c r="S256" i="25"/>
  <c r="R256" i="25"/>
  <c r="Q256" i="25"/>
  <c r="G256" i="25"/>
  <c r="F256" i="25"/>
  <c r="D256" i="25"/>
  <c r="B256" i="25"/>
  <c r="AG255" i="25"/>
  <c r="AH255" i="25" s="1"/>
  <c r="U255" i="25"/>
  <c r="T255" i="25"/>
  <c r="S255" i="25"/>
  <c r="R255" i="25"/>
  <c r="Q255" i="25"/>
  <c r="G255" i="25"/>
  <c r="F255" i="25"/>
  <c r="D255" i="25"/>
  <c r="B255" i="25"/>
  <c r="AG254" i="25"/>
  <c r="AH254" i="25" s="1"/>
  <c r="U254" i="25"/>
  <c r="S254" i="25"/>
  <c r="R254" i="25"/>
  <c r="Q254" i="25"/>
  <c r="G254" i="25"/>
  <c r="F254" i="25"/>
  <c r="D254" i="25"/>
  <c r="B254" i="25"/>
  <c r="AG253" i="25"/>
  <c r="AH253" i="25" s="1"/>
  <c r="U253" i="25"/>
  <c r="T253" i="25" s="1"/>
  <c r="S253" i="25"/>
  <c r="R253" i="25"/>
  <c r="Q253" i="25"/>
  <c r="G253" i="25"/>
  <c r="F253" i="25"/>
  <c r="D253" i="25"/>
  <c r="B253" i="25"/>
  <c r="AG252" i="25"/>
  <c r="AH252" i="25" s="1"/>
  <c r="U252" i="25"/>
  <c r="S252" i="25"/>
  <c r="R252" i="25"/>
  <c r="Q252" i="25"/>
  <c r="G252" i="25"/>
  <c r="T252" i="25" s="1"/>
  <c r="F252" i="25"/>
  <c r="D252" i="25"/>
  <c r="B252" i="25"/>
  <c r="AH251" i="25"/>
  <c r="AG251" i="25"/>
  <c r="U251" i="25"/>
  <c r="T251" i="25" s="1"/>
  <c r="S251" i="25"/>
  <c r="R251" i="25"/>
  <c r="Q251" i="25"/>
  <c r="G251" i="25"/>
  <c r="F251" i="25"/>
  <c r="D251" i="25"/>
  <c r="B251" i="25"/>
  <c r="AH250" i="25"/>
  <c r="AG250" i="25"/>
  <c r="U250" i="25"/>
  <c r="S250" i="25"/>
  <c r="R250" i="25"/>
  <c r="Q250" i="25"/>
  <c r="G250" i="25"/>
  <c r="T250" i="25" s="1"/>
  <c r="F250" i="25"/>
  <c r="D250" i="25"/>
  <c r="B250" i="25"/>
  <c r="AG249" i="25"/>
  <c r="AH249" i="25" s="1"/>
  <c r="U249" i="25"/>
  <c r="S249" i="25"/>
  <c r="R249" i="25"/>
  <c r="Q249" i="25"/>
  <c r="G249" i="25"/>
  <c r="F249" i="25"/>
  <c r="D249" i="25"/>
  <c r="B249" i="25"/>
  <c r="AH248" i="25"/>
  <c r="AG248" i="25"/>
  <c r="U248" i="25"/>
  <c r="T248" i="25"/>
  <c r="S248" i="25"/>
  <c r="R248" i="25"/>
  <c r="Q248" i="25"/>
  <c r="G248" i="25"/>
  <c r="F248" i="25"/>
  <c r="D248" i="25"/>
  <c r="B248" i="25"/>
  <c r="AG247" i="25"/>
  <c r="AH247" i="25" s="1"/>
  <c r="U247" i="25"/>
  <c r="S247" i="25"/>
  <c r="R247" i="25"/>
  <c r="Q247" i="25"/>
  <c r="G247" i="25"/>
  <c r="T247" i="25" s="1"/>
  <c r="F247" i="25"/>
  <c r="D247" i="25"/>
  <c r="B247" i="25"/>
  <c r="AH246" i="25"/>
  <c r="AG246" i="25"/>
  <c r="U246" i="25"/>
  <c r="S246" i="25"/>
  <c r="R246" i="25"/>
  <c r="Q246" i="25"/>
  <c r="G246" i="25"/>
  <c r="F246" i="25"/>
  <c r="D246" i="25"/>
  <c r="B246" i="25"/>
  <c r="AG245" i="25"/>
  <c r="AH245" i="25" s="1"/>
  <c r="U245" i="25"/>
  <c r="T245" i="25"/>
  <c r="S245" i="25"/>
  <c r="R245" i="25"/>
  <c r="Q245" i="25"/>
  <c r="G245" i="25"/>
  <c r="F245" i="25"/>
  <c r="D245" i="25"/>
  <c r="B245" i="25"/>
  <c r="AG244" i="25"/>
  <c r="AH244" i="25" s="1"/>
  <c r="U244" i="25"/>
  <c r="T244" i="25" s="1"/>
  <c r="S244" i="25"/>
  <c r="R244" i="25"/>
  <c r="Q244" i="25"/>
  <c r="G244" i="25"/>
  <c r="F244" i="25"/>
  <c r="D244" i="25"/>
  <c r="B244" i="25"/>
  <c r="AG243" i="25"/>
  <c r="AH243" i="25" s="1"/>
  <c r="U243" i="25"/>
  <c r="T243" i="25" s="1"/>
  <c r="S243" i="25"/>
  <c r="R243" i="25"/>
  <c r="Q243" i="25"/>
  <c r="G243" i="25"/>
  <c r="F243" i="25"/>
  <c r="D243" i="25"/>
  <c r="B243" i="25"/>
  <c r="AH242" i="25"/>
  <c r="AG242" i="25"/>
  <c r="U242" i="25"/>
  <c r="T242" i="25"/>
  <c r="S242" i="25"/>
  <c r="R242" i="25"/>
  <c r="Q242" i="25"/>
  <c r="G242" i="25"/>
  <c r="F242" i="25"/>
  <c r="D242" i="25"/>
  <c r="B242" i="25"/>
  <c r="AH241" i="25"/>
  <c r="AG241" i="25"/>
  <c r="U241" i="25"/>
  <c r="S241" i="25"/>
  <c r="R241" i="25"/>
  <c r="Q241" i="25"/>
  <c r="G241" i="25"/>
  <c r="T241" i="25" s="1"/>
  <c r="F241" i="25"/>
  <c r="D241" i="25"/>
  <c r="B241" i="25"/>
  <c r="AG240" i="25"/>
  <c r="AH240" i="25" s="1"/>
  <c r="U240" i="25"/>
  <c r="T240" i="25" s="1"/>
  <c r="S240" i="25"/>
  <c r="R240" i="25"/>
  <c r="Q240" i="25"/>
  <c r="G240" i="25"/>
  <c r="F240" i="25"/>
  <c r="D240" i="25"/>
  <c r="B240" i="25"/>
  <c r="AH239" i="25"/>
  <c r="AG239" i="25"/>
  <c r="U239" i="25"/>
  <c r="T239" i="25" s="1"/>
  <c r="S239" i="25"/>
  <c r="R239" i="25"/>
  <c r="Q239" i="25"/>
  <c r="G239" i="25"/>
  <c r="F239" i="25"/>
  <c r="D239" i="25"/>
  <c r="B239" i="25"/>
  <c r="AG238" i="25"/>
  <c r="AH238" i="25" s="1"/>
  <c r="U238" i="25"/>
  <c r="S238" i="25"/>
  <c r="R238" i="25"/>
  <c r="Q238" i="25"/>
  <c r="G238" i="25"/>
  <c r="T238" i="25" s="1"/>
  <c r="F238" i="25"/>
  <c r="D238" i="25"/>
  <c r="B238" i="25"/>
  <c r="AH237" i="25"/>
  <c r="AG237" i="25"/>
  <c r="U237" i="25"/>
  <c r="T237" i="25" s="1"/>
  <c r="S237" i="25"/>
  <c r="R237" i="25"/>
  <c r="Q237" i="25"/>
  <c r="G237" i="25"/>
  <c r="F237" i="25"/>
  <c r="D237" i="25"/>
  <c r="B237" i="25"/>
  <c r="AH236" i="25"/>
  <c r="AG236" i="25"/>
  <c r="U236" i="25"/>
  <c r="T236" i="25" s="1"/>
  <c r="S236" i="25"/>
  <c r="R236" i="25"/>
  <c r="Q236" i="25"/>
  <c r="G236" i="25"/>
  <c r="F236" i="25"/>
  <c r="D236" i="25"/>
  <c r="B236" i="25"/>
  <c r="AH235" i="25"/>
  <c r="AG235" i="25"/>
  <c r="U235" i="25"/>
  <c r="S235" i="25"/>
  <c r="R235" i="25"/>
  <c r="Q235" i="25"/>
  <c r="G235" i="25"/>
  <c r="T235" i="25" s="1"/>
  <c r="F235" i="25"/>
  <c r="D235" i="25"/>
  <c r="B235" i="25"/>
  <c r="AG234" i="25"/>
  <c r="AH234" i="25" s="1"/>
  <c r="U234" i="25"/>
  <c r="S234" i="25"/>
  <c r="R234" i="25"/>
  <c r="Q234" i="25"/>
  <c r="G234" i="25"/>
  <c r="F234" i="25"/>
  <c r="D234" i="25"/>
  <c r="B234" i="25"/>
  <c r="AG233" i="25"/>
  <c r="AH233" i="25" s="1"/>
  <c r="U233" i="25"/>
  <c r="T233" i="25" s="1"/>
  <c r="S233" i="25"/>
  <c r="R233" i="25"/>
  <c r="Q233" i="25"/>
  <c r="G233" i="25"/>
  <c r="F233" i="25"/>
  <c r="D233" i="25"/>
  <c r="B233" i="25"/>
  <c r="AH232" i="25"/>
  <c r="AG232" i="25"/>
  <c r="U232" i="25"/>
  <c r="T232" i="25" s="1"/>
  <c r="S232" i="25"/>
  <c r="R232" i="25"/>
  <c r="Q232" i="25"/>
  <c r="G232" i="25"/>
  <c r="F232" i="25"/>
  <c r="D232" i="25"/>
  <c r="B232" i="25"/>
  <c r="AG231" i="25"/>
  <c r="AH231" i="25" s="1"/>
  <c r="U231" i="25"/>
  <c r="T231" i="25"/>
  <c r="S231" i="25"/>
  <c r="R231" i="25"/>
  <c r="Q231" i="25"/>
  <c r="G231" i="25"/>
  <c r="F231" i="25"/>
  <c r="D231" i="25"/>
  <c r="B231" i="25"/>
  <c r="AH230" i="25"/>
  <c r="AG230" i="25"/>
  <c r="U230" i="25"/>
  <c r="T230" i="25" s="1"/>
  <c r="S230" i="25"/>
  <c r="R230" i="25"/>
  <c r="Q230" i="25"/>
  <c r="G230" i="25"/>
  <c r="F230" i="25"/>
  <c r="D230" i="25"/>
  <c r="B230" i="25"/>
  <c r="AG229" i="25"/>
  <c r="AH229" i="25" s="1"/>
  <c r="U229" i="25"/>
  <c r="T229" i="25" s="1"/>
  <c r="S229" i="25"/>
  <c r="R229" i="25"/>
  <c r="Q229" i="25"/>
  <c r="G229" i="25"/>
  <c r="F229" i="25"/>
  <c r="D229" i="25"/>
  <c r="B229" i="25"/>
  <c r="AG228" i="25"/>
  <c r="AH228" i="25" s="1"/>
  <c r="U228" i="25"/>
  <c r="T228" i="25"/>
  <c r="S228" i="25"/>
  <c r="R228" i="25"/>
  <c r="Q228" i="25"/>
  <c r="G228" i="25"/>
  <c r="F228" i="25"/>
  <c r="D228" i="25"/>
  <c r="B228" i="25"/>
  <c r="AH227" i="25"/>
  <c r="AG227" i="25"/>
  <c r="U227" i="25"/>
  <c r="T227" i="25" s="1"/>
  <c r="S227" i="25"/>
  <c r="R227" i="25"/>
  <c r="Q227" i="25"/>
  <c r="G227" i="25"/>
  <c r="F227" i="25"/>
  <c r="D227" i="25"/>
  <c r="B227" i="25"/>
  <c r="AG226" i="25"/>
  <c r="AH226" i="25" s="1"/>
  <c r="U226" i="25"/>
  <c r="S226" i="25"/>
  <c r="R226" i="25"/>
  <c r="Q226" i="25"/>
  <c r="G226" i="25"/>
  <c r="T226" i="25" s="1"/>
  <c r="F226" i="25"/>
  <c r="D226" i="25"/>
  <c r="B226" i="25"/>
  <c r="AH225" i="25"/>
  <c r="AG225" i="25"/>
  <c r="U225" i="25"/>
  <c r="T225" i="25" s="1"/>
  <c r="S225" i="25"/>
  <c r="R225" i="25"/>
  <c r="Q225" i="25"/>
  <c r="G225" i="25"/>
  <c r="F225" i="25"/>
  <c r="D225" i="25"/>
  <c r="B225" i="25"/>
  <c r="AH224" i="25"/>
  <c r="AG224" i="25"/>
  <c r="U224" i="25"/>
  <c r="T224" i="25" s="1"/>
  <c r="S224" i="25"/>
  <c r="R224" i="25"/>
  <c r="Q224" i="25"/>
  <c r="G224" i="25"/>
  <c r="F224" i="25"/>
  <c r="D224" i="25"/>
  <c r="B224" i="25"/>
  <c r="AG223" i="25"/>
  <c r="AH223" i="25" s="1"/>
  <c r="U223" i="25"/>
  <c r="T223" i="25"/>
  <c r="S223" i="25"/>
  <c r="R223" i="25"/>
  <c r="Q223" i="25"/>
  <c r="G223" i="25"/>
  <c r="F223" i="25"/>
  <c r="D223" i="25"/>
  <c r="B223" i="25"/>
  <c r="AH222" i="25"/>
  <c r="AG222" i="25"/>
  <c r="U222" i="25"/>
  <c r="T222" i="25" s="1"/>
  <c r="S222" i="25"/>
  <c r="R222" i="25"/>
  <c r="Q222" i="25"/>
  <c r="G222" i="25"/>
  <c r="F222" i="25"/>
  <c r="D222" i="25"/>
  <c r="B222" i="25"/>
  <c r="AH221" i="25"/>
  <c r="AG221" i="25"/>
  <c r="U221" i="25"/>
  <c r="T221" i="25"/>
  <c r="S221" i="25"/>
  <c r="R221" i="25"/>
  <c r="Q221" i="25"/>
  <c r="G221" i="25"/>
  <c r="F221" i="25"/>
  <c r="D221" i="25"/>
  <c r="B221" i="25"/>
  <c r="AG220" i="25"/>
  <c r="AH220" i="25" s="1"/>
  <c r="U220" i="25"/>
  <c r="T220" i="25" s="1"/>
  <c r="S220" i="25"/>
  <c r="R220" i="25"/>
  <c r="Q220" i="25"/>
  <c r="G220" i="25"/>
  <c r="F220" i="25"/>
  <c r="D220" i="25"/>
  <c r="B220" i="25"/>
  <c r="AG219" i="25"/>
  <c r="AH219" i="25" s="1"/>
  <c r="U219" i="25"/>
  <c r="T219" i="25"/>
  <c r="S219" i="25"/>
  <c r="R219" i="25"/>
  <c r="Q219" i="25"/>
  <c r="G219" i="25"/>
  <c r="F219" i="25"/>
  <c r="D219" i="25"/>
  <c r="B219" i="25"/>
  <c r="AH218" i="25"/>
  <c r="AG218" i="25"/>
  <c r="U218" i="25"/>
  <c r="T218" i="25" s="1"/>
  <c r="S218" i="25"/>
  <c r="R218" i="25"/>
  <c r="Q218" i="25"/>
  <c r="G218" i="25"/>
  <c r="F218" i="25"/>
  <c r="D218" i="25"/>
  <c r="B218" i="25"/>
  <c r="AG217" i="25"/>
  <c r="AH217" i="25" s="1"/>
  <c r="U217" i="25"/>
  <c r="T217" i="25" s="1"/>
  <c r="S217" i="25"/>
  <c r="R217" i="25"/>
  <c r="Q217" i="25"/>
  <c r="G217" i="25"/>
  <c r="F217" i="25"/>
  <c r="D217" i="25"/>
  <c r="B217" i="25"/>
  <c r="AG216" i="25"/>
  <c r="AH216" i="25" s="1"/>
  <c r="U216" i="25"/>
  <c r="T216" i="25"/>
  <c r="S216" i="25"/>
  <c r="R216" i="25"/>
  <c r="Q216" i="25"/>
  <c r="G216" i="25"/>
  <c r="F216" i="25"/>
  <c r="D216" i="25"/>
  <c r="B216" i="25"/>
  <c r="AH215" i="25"/>
  <c r="AG215" i="25"/>
  <c r="U215" i="25"/>
  <c r="T215" i="25" s="1"/>
  <c r="S215" i="25"/>
  <c r="R215" i="25"/>
  <c r="Q215" i="25"/>
  <c r="G215" i="25"/>
  <c r="F215" i="25"/>
  <c r="D215" i="25"/>
  <c r="B215" i="25"/>
  <c r="AG214" i="25"/>
  <c r="AH214" i="25" s="1"/>
  <c r="U214" i="25"/>
  <c r="S214" i="25"/>
  <c r="R214" i="25"/>
  <c r="Q214" i="25"/>
  <c r="G214" i="25"/>
  <c r="T214" i="25" s="1"/>
  <c r="F214" i="25"/>
  <c r="D214" i="25"/>
  <c r="B214" i="25"/>
  <c r="AH213" i="25"/>
  <c r="AG213" i="25"/>
  <c r="U213" i="25"/>
  <c r="T213" i="25" s="1"/>
  <c r="S213" i="25"/>
  <c r="R213" i="25"/>
  <c r="Q213" i="25"/>
  <c r="G213" i="25"/>
  <c r="F213" i="25"/>
  <c r="D213" i="25"/>
  <c r="B213" i="25"/>
  <c r="AH212" i="25"/>
  <c r="AG212" i="25"/>
  <c r="U212" i="25"/>
  <c r="T212" i="25" s="1"/>
  <c r="S212" i="25"/>
  <c r="R212" i="25"/>
  <c r="Q212" i="25"/>
  <c r="G212" i="25"/>
  <c r="F212" i="25"/>
  <c r="D212" i="25"/>
  <c r="B212" i="25"/>
  <c r="AG211" i="25"/>
  <c r="AH211" i="25" s="1"/>
  <c r="U211" i="25"/>
  <c r="T211" i="25"/>
  <c r="S211" i="25"/>
  <c r="R211" i="25"/>
  <c r="Q211" i="25"/>
  <c r="G211" i="25"/>
  <c r="F211" i="25"/>
  <c r="D211" i="25"/>
  <c r="B211" i="25"/>
  <c r="AH210" i="25"/>
  <c r="AG210" i="25"/>
  <c r="U210" i="25"/>
  <c r="T210" i="25" s="1"/>
  <c r="S210" i="25"/>
  <c r="R210" i="25"/>
  <c r="Q210" i="25"/>
  <c r="G210" i="25"/>
  <c r="F210" i="25"/>
  <c r="D210" i="25"/>
  <c r="B210" i="25"/>
  <c r="AG209" i="25"/>
  <c r="AH209" i="25" s="1"/>
  <c r="U209" i="25"/>
  <c r="T209" i="25" s="1"/>
  <c r="S209" i="25"/>
  <c r="R209" i="25"/>
  <c r="Q209" i="25"/>
  <c r="G209" i="25"/>
  <c r="F209" i="25"/>
  <c r="D209" i="25"/>
  <c r="B209" i="25"/>
  <c r="AH208" i="25"/>
  <c r="AG208" i="25"/>
  <c r="U208" i="25"/>
  <c r="T208" i="25" s="1"/>
  <c r="S208" i="25"/>
  <c r="R208" i="25"/>
  <c r="Q208" i="25"/>
  <c r="G208" i="25"/>
  <c r="F208" i="25"/>
  <c r="D208" i="25"/>
  <c r="B208" i="25"/>
  <c r="AG207" i="25"/>
  <c r="AH207" i="25" s="1"/>
  <c r="U207" i="25"/>
  <c r="T207" i="25" s="1"/>
  <c r="S207" i="25"/>
  <c r="R207" i="25"/>
  <c r="Q207" i="25"/>
  <c r="G207" i="25"/>
  <c r="F207" i="25"/>
  <c r="D207" i="25"/>
  <c r="B207" i="25"/>
  <c r="AH206" i="25"/>
  <c r="AG206" i="25"/>
  <c r="U206" i="25"/>
  <c r="T206" i="25"/>
  <c r="S206" i="25"/>
  <c r="R206" i="25"/>
  <c r="Q206" i="25"/>
  <c r="G206" i="25"/>
  <c r="F206" i="25"/>
  <c r="D206" i="25"/>
  <c r="B206" i="25"/>
  <c r="AG205" i="25"/>
  <c r="AH205" i="25" s="1"/>
  <c r="U205" i="25"/>
  <c r="T205" i="25"/>
  <c r="S205" i="25"/>
  <c r="R205" i="25"/>
  <c r="Q205" i="25"/>
  <c r="G205" i="25"/>
  <c r="F205" i="25"/>
  <c r="D205" i="25"/>
  <c r="B205" i="25"/>
  <c r="AG204" i="25"/>
  <c r="AH204" i="25" s="1"/>
  <c r="U204" i="25"/>
  <c r="S204" i="25"/>
  <c r="R204" i="25"/>
  <c r="Q204" i="25"/>
  <c r="G204" i="25"/>
  <c r="T204" i="25" s="1"/>
  <c r="F204" i="25"/>
  <c r="D204" i="25"/>
  <c r="B204" i="25"/>
  <c r="AH203" i="25"/>
  <c r="AG203" i="25"/>
  <c r="U203" i="25"/>
  <c r="S203" i="25"/>
  <c r="R203" i="25"/>
  <c r="Q203" i="25"/>
  <c r="G203" i="25"/>
  <c r="F203" i="25"/>
  <c r="D203" i="25"/>
  <c r="B203" i="25"/>
  <c r="AG202" i="25"/>
  <c r="AH202" i="25" s="1"/>
  <c r="U202" i="25"/>
  <c r="T202" i="25"/>
  <c r="S202" i="25"/>
  <c r="R202" i="25"/>
  <c r="Q202" i="25"/>
  <c r="G202" i="25"/>
  <c r="F202" i="25"/>
  <c r="D202" i="25"/>
  <c r="B202" i="25"/>
  <c r="AH201" i="25"/>
  <c r="AG201" i="25"/>
  <c r="U201" i="25"/>
  <c r="T201" i="25" s="1"/>
  <c r="S201" i="25"/>
  <c r="R201" i="25"/>
  <c r="Q201" i="25"/>
  <c r="G201" i="25"/>
  <c r="F201" i="25"/>
  <c r="D201" i="25"/>
  <c r="B201" i="25"/>
  <c r="AH200" i="25"/>
  <c r="AG200" i="25"/>
  <c r="U200" i="25"/>
  <c r="T200" i="25" s="1"/>
  <c r="S200" i="25"/>
  <c r="R200" i="25"/>
  <c r="Q200" i="25"/>
  <c r="G200" i="25"/>
  <c r="F200" i="25"/>
  <c r="D200" i="25"/>
  <c r="B200" i="25"/>
  <c r="AG199" i="25"/>
  <c r="AH199" i="25" s="1"/>
  <c r="U199" i="25"/>
  <c r="T199" i="25" s="1"/>
  <c r="S199" i="25"/>
  <c r="R199" i="25"/>
  <c r="Q199" i="25"/>
  <c r="G199" i="25"/>
  <c r="F199" i="25"/>
  <c r="D199" i="25"/>
  <c r="B199" i="25"/>
  <c r="AH198" i="25"/>
  <c r="AG198" i="25"/>
  <c r="U198" i="25"/>
  <c r="T198" i="25"/>
  <c r="S198" i="25"/>
  <c r="R198" i="25"/>
  <c r="Q198" i="25"/>
  <c r="G198" i="25"/>
  <c r="F198" i="25"/>
  <c r="D198" i="25"/>
  <c r="B198" i="25"/>
  <c r="AG197" i="25"/>
  <c r="AH197" i="25" s="1"/>
  <c r="U197" i="25"/>
  <c r="T197" i="25" s="1"/>
  <c r="S197" i="25"/>
  <c r="R197" i="25"/>
  <c r="Q197" i="25"/>
  <c r="G197" i="25"/>
  <c r="F197" i="25"/>
  <c r="D197" i="25"/>
  <c r="B197" i="25"/>
  <c r="AH196" i="25"/>
  <c r="AG196" i="25"/>
  <c r="U196" i="25"/>
  <c r="T196" i="25"/>
  <c r="S196" i="25"/>
  <c r="R196" i="25"/>
  <c r="Q196" i="25"/>
  <c r="G196" i="25"/>
  <c r="F196" i="25"/>
  <c r="D196" i="25"/>
  <c r="B196" i="25"/>
  <c r="AG195" i="25"/>
  <c r="AH195" i="25" s="1"/>
  <c r="U195" i="25"/>
  <c r="T195" i="25"/>
  <c r="S195" i="25"/>
  <c r="R195" i="25"/>
  <c r="Q195" i="25"/>
  <c r="G195" i="25"/>
  <c r="F195" i="25"/>
  <c r="D195" i="25"/>
  <c r="B195" i="25"/>
  <c r="AH194" i="25"/>
  <c r="AG194" i="25"/>
  <c r="U194" i="25"/>
  <c r="S194" i="25"/>
  <c r="R194" i="25"/>
  <c r="Q194" i="25"/>
  <c r="G194" i="25"/>
  <c r="F194" i="25"/>
  <c r="D194" i="25"/>
  <c r="B194" i="25"/>
  <c r="AG193" i="25"/>
  <c r="AH193" i="25" s="1"/>
  <c r="U193" i="25"/>
  <c r="T193" i="25"/>
  <c r="S193" i="25"/>
  <c r="R193" i="25"/>
  <c r="Q193" i="25"/>
  <c r="G193" i="25"/>
  <c r="F193" i="25"/>
  <c r="D193" i="25"/>
  <c r="B193" i="25"/>
  <c r="AG192" i="25"/>
  <c r="AH192" i="25" s="1"/>
  <c r="U192" i="25"/>
  <c r="T192" i="25"/>
  <c r="S192" i="25"/>
  <c r="R192" i="25"/>
  <c r="Q192" i="25"/>
  <c r="G192" i="25"/>
  <c r="F192" i="25"/>
  <c r="D192" i="25"/>
  <c r="B192" i="25"/>
  <c r="AH191" i="25"/>
  <c r="AG191" i="25"/>
  <c r="U191" i="25"/>
  <c r="T191" i="25" s="1"/>
  <c r="S191" i="25"/>
  <c r="R191" i="25"/>
  <c r="Q191" i="25"/>
  <c r="G191" i="25"/>
  <c r="F191" i="25"/>
  <c r="D191" i="25"/>
  <c r="B191" i="25"/>
  <c r="AH190" i="25"/>
  <c r="AG190" i="25"/>
  <c r="U190" i="25"/>
  <c r="T190" i="25"/>
  <c r="S190" i="25"/>
  <c r="R190" i="25"/>
  <c r="Q190" i="25"/>
  <c r="G190" i="25"/>
  <c r="F190" i="25"/>
  <c r="D190" i="25"/>
  <c r="B190" i="25"/>
  <c r="AG189" i="25"/>
  <c r="AH189" i="25" s="1"/>
  <c r="U189" i="25"/>
  <c r="S189" i="25"/>
  <c r="R189" i="25"/>
  <c r="Q189" i="25"/>
  <c r="G189" i="25"/>
  <c r="F189" i="25"/>
  <c r="D189" i="25"/>
  <c r="B189" i="25"/>
  <c r="AG188" i="25"/>
  <c r="AH188" i="25" s="1"/>
  <c r="U188" i="25"/>
  <c r="T188" i="25"/>
  <c r="S188" i="25"/>
  <c r="R188" i="25"/>
  <c r="Q188" i="25"/>
  <c r="G188" i="25"/>
  <c r="F188" i="25"/>
  <c r="D188" i="25"/>
  <c r="B188" i="25"/>
  <c r="AG187" i="25"/>
  <c r="AH187" i="25" s="1"/>
  <c r="U187" i="25"/>
  <c r="T187" i="25"/>
  <c r="S187" i="25"/>
  <c r="R187" i="25"/>
  <c r="Q187" i="25"/>
  <c r="G187" i="25"/>
  <c r="F187" i="25"/>
  <c r="D187" i="25"/>
  <c r="B187" i="25"/>
  <c r="AH186" i="25"/>
  <c r="AG186" i="25"/>
  <c r="U186" i="25"/>
  <c r="T186" i="25" s="1"/>
  <c r="S186" i="25"/>
  <c r="R186" i="25"/>
  <c r="Q186" i="25"/>
  <c r="G186" i="25"/>
  <c r="F186" i="25"/>
  <c r="D186" i="25"/>
  <c r="B186" i="25"/>
  <c r="AG185" i="25"/>
  <c r="AH185" i="25" s="1"/>
  <c r="U185" i="25"/>
  <c r="T185" i="25"/>
  <c r="S185" i="25"/>
  <c r="R185" i="25"/>
  <c r="Q185" i="25"/>
  <c r="G185" i="25"/>
  <c r="F185" i="25"/>
  <c r="D185" i="25"/>
  <c r="B185" i="25"/>
  <c r="AH184" i="25"/>
  <c r="AG184" i="25"/>
  <c r="U184" i="25"/>
  <c r="T184" i="25" s="1"/>
  <c r="S184" i="25"/>
  <c r="R184" i="25"/>
  <c r="Q184" i="25"/>
  <c r="G184" i="25"/>
  <c r="F184" i="25"/>
  <c r="D184" i="25"/>
  <c r="B184" i="25"/>
  <c r="AG183" i="25"/>
  <c r="AH183" i="25" s="1"/>
  <c r="U183" i="25"/>
  <c r="S183" i="25"/>
  <c r="R183" i="25"/>
  <c r="Q183" i="25"/>
  <c r="G183" i="25"/>
  <c r="T183" i="25" s="1"/>
  <c r="F183" i="25"/>
  <c r="D183" i="25"/>
  <c r="B183" i="25"/>
  <c r="AH182" i="25"/>
  <c r="AG182" i="25"/>
  <c r="U182" i="25"/>
  <c r="T182" i="25" s="1"/>
  <c r="S182" i="25"/>
  <c r="R182" i="25"/>
  <c r="Q182" i="25"/>
  <c r="G182" i="25"/>
  <c r="F182" i="25"/>
  <c r="D182" i="25"/>
  <c r="B182" i="25"/>
  <c r="AG181" i="25"/>
  <c r="AH181" i="25" s="1"/>
  <c r="U181" i="25"/>
  <c r="T181" i="25"/>
  <c r="S181" i="25"/>
  <c r="R181" i="25"/>
  <c r="Q181" i="25"/>
  <c r="G181" i="25"/>
  <c r="F181" i="25"/>
  <c r="D181" i="25"/>
  <c r="B181" i="25"/>
  <c r="AG180" i="25"/>
  <c r="AH180" i="25" s="1"/>
  <c r="U180" i="25"/>
  <c r="T180" i="25"/>
  <c r="S180" i="25"/>
  <c r="R180" i="25"/>
  <c r="Q180" i="25"/>
  <c r="G180" i="25"/>
  <c r="F180" i="25"/>
  <c r="D180" i="25"/>
  <c r="B180" i="25"/>
  <c r="AH179" i="25"/>
  <c r="AG179" i="25"/>
  <c r="U179" i="25"/>
  <c r="T179" i="25" s="1"/>
  <c r="S179" i="25"/>
  <c r="R179" i="25"/>
  <c r="Q179" i="25"/>
  <c r="G179" i="25"/>
  <c r="F179" i="25"/>
  <c r="D179" i="25"/>
  <c r="B179" i="25"/>
  <c r="AG178" i="25"/>
  <c r="AH178" i="25" s="1"/>
  <c r="U178" i="25"/>
  <c r="T178" i="25"/>
  <c r="S178" i="25"/>
  <c r="R178" i="25"/>
  <c r="Q178" i="25"/>
  <c r="G178" i="25"/>
  <c r="F178" i="25"/>
  <c r="D178" i="25"/>
  <c r="B178" i="25"/>
  <c r="AH177" i="25"/>
  <c r="AG177" i="25"/>
  <c r="U177" i="25"/>
  <c r="T177" i="25" s="1"/>
  <c r="S177" i="25"/>
  <c r="R177" i="25"/>
  <c r="Q177" i="25"/>
  <c r="G177" i="25"/>
  <c r="F177" i="25"/>
  <c r="D177" i="25"/>
  <c r="B177" i="25"/>
  <c r="AH176" i="25"/>
  <c r="AG176" i="25"/>
  <c r="U176" i="25"/>
  <c r="T176" i="25" s="1"/>
  <c r="S176" i="25"/>
  <c r="R176" i="25"/>
  <c r="Q176" i="25"/>
  <c r="G176" i="25"/>
  <c r="F176" i="25"/>
  <c r="D176" i="25"/>
  <c r="B176" i="25"/>
  <c r="AG175" i="25"/>
  <c r="AH175" i="25" s="1"/>
  <c r="U175" i="25"/>
  <c r="S175" i="25"/>
  <c r="R175" i="25"/>
  <c r="Q175" i="25"/>
  <c r="G175" i="25"/>
  <c r="T175" i="25" s="1"/>
  <c r="F175" i="25"/>
  <c r="D175" i="25"/>
  <c r="B175" i="25"/>
  <c r="AH174" i="25"/>
  <c r="AG174" i="25"/>
  <c r="U174" i="25"/>
  <c r="T174" i="25" s="1"/>
  <c r="S174" i="25"/>
  <c r="R174" i="25"/>
  <c r="Q174" i="25"/>
  <c r="G174" i="25"/>
  <c r="F174" i="25"/>
  <c r="D174" i="25"/>
  <c r="B174" i="25"/>
  <c r="AH173" i="25"/>
  <c r="AG173" i="25"/>
  <c r="U173" i="25"/>
  <c r="T173" i="25"/>
  <c r="S173" i="25"/>
  <c r="R173" i="25"/>
  <c r="Q173" i="25"/>
  <c r="G173" i="25"/>
  <c r="F173" i="25"/>
  <c r="D173" i="25"/>
  <c r="B173" i="25"/>
  <c r="AG172" i="25"/>
  <c r="AH172" i="25" s="1"/>
  <c r="U172" i="25"/>
  <c r="T172" i="25" s="1"/>
  <c r="S172" i="25"/>
  <c r="R172" i="25"/>
  <c r="Q172" i="25"/>
  <c r="G172" i="25"/>
  <c r="F172" i="25"/>
  <c r="D172" i="25"/>
  <c r="B172" i="25"/>
  <c r="AG171" i="25"/>
  <c r="AH171" i="25" s="1"/>
  <c r="U171" i="25"/>
  <c r="T171" i="25"/>
  <c r="S171" i="25"/>
  <c r="R171" i="25"/>
  <c r="Q171" i="25"/>
  <c r="G171" i="25"/>
  <c r="F171" i="25"/>
  <c r="D171" i="25"/>
  <c r="B171" i="25"/>
  <c r="AH170" i="25"/>
  <c r="AG170" i="25"/>
  <c r="U170" i="25"/>
  <c r="T170" i="25" s="1"/>
  <c r="S170" i="25"/>
  <c r="R170" i="25"/>
  <c r="Q170" i="25"/>
  <c r="G170" i="25"/>
  <c r="F170" i="25"/>
  <c r="D170" i="25"/>
  <c r="B170" i="25"/>
  <c r="AG169" i="25"/>
  <c r="AH169" i="25" s="1"/>
  <c r="U169" i="25"/>
  <c r="T169" i="25"/>
  <c r="S169" i="25"/>
  <c r="R169" i="25"/>
  <c r="Q169" i="25"/>
  <c r="G169" i="25"/>
  <c r="F169" i="25"/>
  <c r="D169" i="25"/>
  <c r="B169" i="25"/>
  <c r="AG168" i="25"/>
  <c r="AH168" i="25" s="1"/>
  <c r="U168" i="25"/>
  <c r="T168" i="25"/>
  <c r="S168" i="25"/>
  <c r="R168" i="25"/>
  <c r="Q168" i="25"/>
  <c r="G168" i="25"/>
  <c r="F168" i="25"/>
  <c r="D168" i="25"/>
  <c r="B168" i="25"/>
  <c r="AH167" i="25"/>
  <c r="AG167" i="25"/>
  <c r="U167" i="25"/>
  <c r="S167" i="25"/>
  <c r="R167" i="25"/>
  <c r="Q167" i="25"/>
  <c r="G167" i="25"/>
  <c r="T167" i="25" s="1"/>
  <c r="F167" i="25"/>
  <c r="D167" i="25"/>
  <c r="B167" i="25"/>
  <c r="AG166" i="25"/>
  <c r="AH166" i="25" s="1"/>
  <c r="U166" i="25"/>
  <c r="T166" i="25"/>
  <c r="S166" i="25"/>
  <c r="R166" i="25"/>
  <c r="Q166" i="25"/>
  <c r="G166" i="25"/>
  <c r="F166" i="25"/>
  <c r="D166" i="25"/>
  <c r="B166" i="25"/>
  <c r="AH165" i="25"/>
  <c r="AG165" i="25"/>
  <c r="U165" i="25"/>
  <c r="T165" i="25" s="1"/>
  <c r="S165" i="25"/>
  <c r="R165" i="25"/>
  <c r="Q165" i="25"/>
  <c r="G165" i="25"/>
  <c r="F165" i="25"/>
  <c r="D165" i="25"/>
  <c r="B165" i="25"/>
  <c r="AH164" i="25"/>
  <c r="AG164" i="25"/>
  <c r="U164" i="25"/>
  <c r="S164" i="25"/>
  <c r="R164" i="25"/>
  <c r="Q164" i="25"/>
  <c r="G164" i="25"/>
  <c r="F164" i="25"/>
  <c r="D164" i="25"/>
  <c r="B164" i="25"/>
  <c r="AG163" i="25"/>
  <c r="AH163" i="25" s="1"/>
  <c r="U163" i="25"/>
  <c r="T163" i="25"/>
  <c r="S163" i="25"/>
  <c r="R163" i="25"/>
  <c r="Q163" i="25"/>
  <c r="G163" i="25"/>
  <c r="F163" i="25"/>
  <c r="D163" i="25"/>
  <c r="B163" i="25"/>
  <c r="AH162" i="25"/>
  <c r="AG162" i="25"/>
  <c r="U162" i="25"/>
  <c r="T162" i="25" s="1"/>
  <c r="S162" i="25"/>
  <c r="R162" i="25"/>
  <c r="Q162" i="25"/>
  <c r="G162" i="25"/>
  <c r="F162" i="25"/>
  <c r="D162" i="25"/>
  <c r="B162" i="25"/>
  <c r="AG161" i="25"/>
  <c r="AH161" i="25" s="1"/>
  <c r="U161" i="25"/>
  <c r="T161" i="25"/>
  <c r="S161" i="25"/>
  <c r="R161" i="25"/>
  <c r="Q161" i="25"/>
  <c r="G161" i="25"/>
  <c r="F161" i="25"/>
  <c r="D161" i="25"/>
  <c r="B161" i="25"/>
  <c r="AH160" i="25"/>
  <c r="AG160" i="25"/>
  <c r="U160" i="25"/>
  <c r="T160" i="25" s="1"/>
  <c r="S160" i="25"/>
  <c r="R160" i="25"/>
  <c r="Q160" i="25"/>
  <c r="G160" i="25"/>
  <c r="F160" i="25"/>
  <c r="D160" i="25"/>
  <c r="B160" i="25"/>
  <c r="AH159" i="25"/>
  <c r="AG159" i="25"/>
  <c r="U159" i="25"/>
  <c r="S159" i="25"/>
  <c r="R159" i="25"/>
  <c r="Q159" i="25"/>
  <c r="G159" i="25"/>
  <c r="T159" i="25" s="1"/>
  <c r="F159" i="25"/>
  <c r="D159" i="25"/>
  <c r="B159" i="25"/>
  <c r="AG158" i="25"/>
  <c r="AH158" i="25" s="1"/>
  <c r="U158" i="25"/>
  <c r="T158" i="25" s="1"/>
  <c r="S158" i="25"/>
  <c r="R158" i="25"/>
  <c r="Q158" i="25"/>
  <c r="G158" i="25"/>
  <c r="F158" i="25"/>
  <c r="D158" i="25"/>
  <c r="B158" i="25"/>
  <c r="AG157" i="25"/>
  <c r="AH157" i="25" s="1"/>
  <c r="U157" i="25"/>
  <c r="T157" i="25"/>
  <c r="S157" i="25"/>
  <c r="R157" i="25"/>
  <c r="Q157" i="25"/>
  <c r="G157" i="25"/>
  <c r="F157" i="25"/>
  <c r="D157" i="25"/>
  <c r="B157" i="25"/>
  <c r="AG156" i="25"/>
  <c r="AH156" i="25" s="1"/>
  <c r="U156" i="25"/>
  <c r="S156" i="25"/>
  <c r="R156" i="25"/>
  <c r="Q156" i="25"/>
  <c r="G156" i="25"/>
  <c r="T156" i="25" s="1"/>
  <c r="F156" i="25"/>
  <c r="D156" i="25"/>
  <c r="B156" i="25"/>
  <c r="AH155" i="25"/>
  <c r="AG155" i="25"/>
  <c r="U155" i="25"/>
  <c r="T155" i="25"/>
  <c r="S155" i="25"/>
  <c r="R155" i="25"/>
  <c r="Q155" i="25"/>
  <c r="G155" i="25"/>
  <c r="F155" i="25"/>
  <c r="D155" i="25"/>
  <c r="B155" i="25"/>
  <c r="AG154" i="25"/>
  <c r="AH154" i="25" s="1"/>
  <c r="U154" i="25"/>
  <c r="T154" i="25"/>
  <c r="S154" i="25"/>
  <c r="R154" i="25"/>
  <c r="Q154" i="25"/>
  <c r="G154" i="25"/>
  <c r="F154" i="25"/>
  <c r="D154" i="25"/>
  <c r="B154" i="25"/>
  <c r="AH153" i="25"/>
  <c r="AG153" i="25"/>
  <c r="U153" i="25"/>
  <c r="T153" i="25" s="1"/>
  <c r="S153" i="25"/>
  <c r="R153" i="25"/>
  <c r="Q153" i="25"/>
  <c r="G153" i="25"/>
  <c r="F153" i="25"/>
  <c r="D153" i="25"/>
  <c r="B153" i="25"/>
  <c r="AG152" i="25"/>
  <c r="AH152" i="25" s="1"/>
  <c r="U152" i="25"/>
  <c r="S152" i="25"/>
  <c r="R152" i="25"/>
  <c r="Q152" i="25"/>
  <c r="G152" i="25"/>
  <c r="F152" i="25"/>
  <c r="D152" i="25"/>
  <c r="B152" i="25"/>
  <c r="AG151" i="25"/>
  <c r="AH151" i="25" s="1"/>
  <c r="U151" i="25"/>
  <c r="T151" i="25" s="1"/>
  <c r="S151" i="25"/>
  <c r="R151" i="25"/>
  <c r="Q151" i="25"/>
  <c r="G151" i="25"/>
  <c r="F151" i="25"/>
  <c r="D151" i="25"/>
  <c r="B151" i="25"/>
  <c r="AH150" i="25"/>
  <c r="AG150" i="25"/>
  <c r="U150" i="25"/>
  <c r="T150" i="25"/>
  <c r="S150" i="25"/>
  <c r="R150" i="25"/>
  <c r="Q150" i="25"/>
  <c r="G150" i="25"/>
  <c r="F150" i="25"/>
  <c r="D150" i="25"/>
  <c r="B150" i="25"/>
  <c r="AG149" i="25"/>
  <c r="AH149" i="25" s="1"/>
  <c r="U149" i="25"/>
  <c r="T149" i="25"/>
  <c r="S149" i="25"/>
  <c r="R149" i="25"/>
  <c r="Q149" i="25"/>
  <c r="G149" i="25"/>
  <c r="F149" i="25"/>
  <c r="D149" i="25"/>
  <c r="B149" i="25"/>
  <c r="AH148" i="25"/>
  <c r="AG148" i="25"/>
  <c r="U148" i="25"/>
  <c r="T148" i="25" s="1"/>
  <c r="S148" i="25"/>
  <c r="R148" i="25"/>
  <c r="Q148" i="25"/>
  <c r="G148" i="25"/>
  <c r="F148" i="25"/>
  <c r="D148" i="25"/>
  <c r="B148" i="25"/>
  <c r="AH147" i="25"/>
  <c r="AG147" i="25"/>
  <c r="U147" i="25"/>
  <c r="T147" i="25" s="1"/>
  <c r="S147" i="25"/>
  <c r="R147" i="25"/>
  <c r="Q147" i="25"/>
  <c r="G147" i="25"/>
  <c r="F147" i="25"/>
  <c r="D147" i="25"/>
  <c r="B147" i="25"/>
  <c r="AG146" i="25"/>
  <c r="AH146" i="25" s="1"/>
  <c r="U146" i="25"/>
  <c r="T146" i="25"/>
  <c r="S146" i="25"/>
  <c r="R146" i="25"/>
  <c r="Q146" i="25"/>
  <c r="G146" i="25"/>
  <c r="F146" i="25"/>
  <c r="D146" i="25"/>
  <c r="B146" i="25"/>
  <c r="AG145" i="25"/>
  <c r="AH145" i="25" s="1"/>
  <c r="U145" i="25"/>
  <c r="T145" i="25"/>
  <c r="S145" i="25"/>
  <c r="R145" i="25"/>
  <c r="Q145" i="25"/>
  <c r="G145" i="25"/>
  <c r="F145" i="25"/>
  <c r="D145" i="25"/>
  <c r="B145" i="25"/>
  <c r="AG144" i="25"/>
  <c r="AH144" i="25" s="1"/>
  <c r="U144" i="25"/>
  <c r="S144" i="25"/>
  <c r="R144" i="25"/>
  <c r="Q144" i="25"/>
  <c r="G144" i="25"/>
  <c r="T144" i="25" s="1"/>
  <c r="F144" i="25"/>
  <c r="D144" i="25"/>
  <c r="B144" i="25"/>
  <c r="AH143" i="25"/>
  <c r="AG143" i="25"/>
  <c r="U143" i="25"/>
  <c r="S143" i="25"/>
  <c r="R143" i="25"/>
  <c r="Q143" i="25"/>
  <c r="G143" i="25"/>
  <c r="F143" i="25"/>
  <c r="D143" i="25"/>
  <c r="B143" i="25"/>
  <c r="AG142" i="25"/>
  <c r="AH142" i="25" s="1"/>
  <c r="U142" i="25"/>
  <c r="T142" i="25"/>
  <c r="S142" i="25"/>
  <c r="R142" i="25"/>
  <c r="Q142" i="25"/>
  <c r="G142" i="25"/>
  <c r="F142" i="25"/>
  <c r="D142" i="25"/>
  <c r="B142" i="25"/>
  <c r="AG141" i="25"/>
  <c r="AH141" i="25" s="1"/>
  <c r="U141" i="25"/>
  <c r="S141" i="25"/>
  <c r="R141" i="25"/>
  <c r="Q141" i="25"/>
  <c r="G141" i="25"/>
  <c r="F141" i="25"/>
  <c r="D141" i="25"/>
  <c r="B141" i="25"/>
  <c r="AH140" i="25"/>
  <c r="AG140" i="25"/>
  <c r="U140" i="25"/>
  <c r="T140" i="25"/>
  <c r="S140" i="25"/>
  <c r="R140" i="25"/>
  <c r="Q140" i="25"/>
  <c r="G140" i="25"/>
  <c r="F140" i="25"/>
  <c r="D140" i="25"/>
  <c r="B140" i="25"/>
  <c r="AH139" i="25"/>
  <c r="AG139" i="25"/>
  <c r="U139" i="25"/>
  <c r="S139" i="25"/>
  <c r="R139" i="25"/>
  <c r="Q139" i="25"/>
  <c r="G139" i="25"/>
  <c r="T139" i="25" s="1"/>
  <c r="F139" i="25"/>
  <c r="D139" i="25"/>
  <c r="B139" i="25"/>
  <c r="AG138" i="25"/>
  <c r="AH138" i="25" s="1"/>
  <c r="U138" i="25"/>
  <c r="T138" i="25" s="1"/>
  <c r="S138" i="25"/>
  <c r="R138" i="25"/>
  <c r="Q138" i="25"/>
  <c r="G138" i="25"/>
  <c r="F138" i="25"/>
  <c r="D138" i="25"/>
  <c r="B138" i="25"/>
  <c r="AH137" i="25"/>
  <c r="AG137" i="25"/>
  <c r="U137" i="25"/>
  <c r="T137" i="25"/>
  <c r="S137" i="25"/>
  <c r="R137" i="25"/>
  <c r="Q137" i="25"/>
  <c r="G137" i="25"/>
  <c r="F137" i="25"/>
  <c r="D137" i="25"/>
  <c r="B137" i="25"/>
  <c r="AG136" i="25"/>
  <c r="AH136" i="25" s="1"/>
  <c r="U136" i="25"/>
  <c r="S136" i="25"/>
  <c r="R136" i="25"/>
  <c r="Q136" i="25"/>
  <c r="G136" i="25"/>
  <c r="F136" i="25"/>
  <c r="D136" i="25"/>
  <c r="B136" i="25"/>
  <c r="AG135" i="25"/>
  <c r="AH135" i="25" s="1"/>
  <c r="U135" i="25"/>
  <c r="S135" i="25"/>
  <c r="R135" i="25"/>
  <c r="Q135" i="25"/>
  <c r="G135" i="25"/>
  <c r="F135" i="25"/>
  <c r="D135" i="25"/>
  <c r="B135" i="25"/>
  <c r="AH134" i="25"/>
  <c r="AG134" i="25"/>
  <c r="U134" i="25"/>
  <c r="T134" i="25" s="1"/>
  <c r="S134" i="25"/>
  <c r="R134" i="25"/>
  <c r="Q134" i="25"/>
  <c r="G134" i="25"/>
  <c r="F134" i="25"/>
  <c r="D134" i="25"/>
  <c r="B134" i="25"/>
  <c r="AG133" i="25"/>
  <c r="AH133" i="25" s="1"/>
  <c r="U133" i="25"/>
  <c r="S133" i="25"/>
  <c r="R133" i="25"/>
  <c r="Q133" i="25"/>
  <c r="G133" i="25"/>
  <c r="T133" i="25" s="1"/>
  <c r="F133" i="25"/>
  <c r="D133" i="25"/>
  <c r="B133" i="25"/>
  <c r="AG132" i="25"/>
  <c r="AH132" i="25" s="1"/>
  <c r="U132" i="25"/>
  <c r="T132" i="25"/>
  <c r="S132" i="25"/>
  <c r="R132" i="25"/>
  <c r="Q132" i="25"/>
  <c r="G132" i="25"/>
  <c r="F132" i="25"/>
  <c r="D132" i="25"/>
  <c r="B132" i="25"/>
  <c r="AH131" i="25"/>
  <c r="AG131" i="25"/>
  <c r="U131" i="25"/>
  <c r="S131" i="25"/>
  <c r="R131" i="25"/>
  <c r="Q131" i="25"/>
  <c r="G131" i="25"/>
  <c r="F131" i="25"/>
  <c r="D131" i="25"/>
  <c r="B131" i="25"/>
  <c r="AG130" i="25"/>
  <c r="AH130" i="25" s="1"/>
  <c r="U130" i="25"/>
  <c r="S130" i="25"/>
  <c r="R130" i="25"/>
  <c r="Q130" i="25"/>
  <c r="G130" i="25"/>
  <c r="T130" i="25" s="1"/>
  <c r="F130" i="25"/>
  <c r="D130" i="25"/>
  <c r="B130" i="25"/>
  <c r="AH129" i="25"/>
  <c r="AG129" i="25"/>
  <c r="AC129" i="25"/>
  <c r="AB129" i="25"/>
  <c r="U129" i="25"/>
  <c r="S129" i="25"/>
  <c r="R129" i="25"/>
  <c r="Q129" i="25"/>
  <c r="G129" i="25"/>
  <c r="F129" i="25"/>
  <c r="D129" i="25"/>
  <c r="B129" i="25"/>
  <c r="AG128" i="25"/>
  <c r="AH128" i="25" s="1"/>
  <c r="AC128" i="25"/>
  <c r="AB128" i="25"/>
  <c r="U128" i="25"/>
  <c r="S128" i="25"/>
  <c r="R128" i="25"/>
  <c r="Q128" i="25"/>
  <c r="G128" i="25"/>
  <c r="T128" i="25" s="1"/>
  <c r="F128" i="25"/>
  <c r="D128" i="25"/>
  <c r="B128" i="25"/>
  <c r="AH127" i="25"/>
  <c r="AG127" i="25"/>
  <c r="AC127" i="25"/>
  <c r="AB127" i="25"/>
  <c r="U127" i="25"/>
  <c r="S127" i="25"/>
  <c r="R127" i="25"/>
  <c r="Q127" i="25"/>
  <c r="G127" i="25"/>
  <c r="F127" i="25"/>
  <c r="D127" i="25"/>
  <c r="B127" i="25"/>
  <c r="AG126" i="25"/>
  <c r="AH126" i="25" s="1"/>
  <c r="AC126" i="25"/>
  <c r="AB126" i="25"/>
  <c r="U126" i="25"/>
  <c r="S126" i="25"/>
  <c r="R126" i="25"/>
  <c r="Q126" i="25"/>
  <c r="G126" i="25"/>
  <c r="F126" i="25"/>
  <c r="D126" i="25"/>
  <c r="B126" i="25"/>
  <c r="AH125" i="25"/>
  <c r="AG125" i="25"/>
  <c r="AC125" i="25"/>
  <c r="AB125" i="25"/>
  <c r="U125" i="25"/>
  <c r="S125" i="25"/>
  <c r="R125" i="25"/>
  <c r="Q125" i="25"/>
  <c r="G125" i="25"/>
  <c r="T125" i="25" s="1"/>
  <c r="F125" i="25"/>
  <c r="D125" i="25"/>
  <c r="B125" i="25"/>
  <c r="AH124" i="25"/>
  <c r="AG124" i="25"/>
  <c r="AC124" i="25"/>
  <c r="AB124" i="25"/>
  <c r="U124" i="25"/>
  <c r="S124" i="25"/>
  <c r="R124" i="25"/>
  <c r="Q124" i="25"/>
  <c r="G124" i="25"/>
  <c r="F124" i="25"/>
  <c r="D124" i="25"/>
  <c r="B124" i="25"/>
  <c r="AG123" i="25"/>
  <c r="AH123" i="25" s="1"/>
  <c r="AC123" i="25"/>
  <c r="AB123" i="25"/>
  <c r="U123" i="25"/>
  <c r="S123" i="25"/>
  <c r="R123" i="25"/>
  <c r="Q123" i="25"/>
  <c r="G123" i="25"/>
  <c r="F123" i="25"/>
  <c r="D123" i="25"/>
  <c r="B123" i="25"/>
  <c r="AH122" i="25"/>
  <c r="AG122" i="25"/>
  <c r="AC122" i="25"/>
  <c r="AB122" i="25"/>
  <c r="U122" i="25"/>
  <c r="S122" i="25"/>
  <c r="R122" i="25"/>
  <c r="Q122" i="25"/>
  <c r="G122" i="25"/>
  <c r="T122" i="25" s="1"/>
  <c r="F122" i="25"/>
  <c r="D122" i="25"/>
  <c r="B122" i="25"/>
  <c r="AG121" i="25"/>
  <c r="AH121" i="25" s="1"/>
  <c r="AC121" i="25"/>
  <c r="AB121" i="25"/>
  <c r="U121" i="25"/>
  <c r="S121" i="25"/>
  <c r="R121" i="25"/>
  <c r="Q121" i="25"/>
  <c r="G121" i="25"/>
  <c r="T121" i="25" s="1"/>
  <c r="F121" i="25"/>
  <c r="D121" i="25"/>
  <c r="B121" i="25"/>
  <c r="AH120" i="25"/>
  <c r="AG120" i="25"/>
  <c r="AC120" i="25"/>
  <c r="AB120" i="25"/>
  <c r="U120" i="25"/>
  <c r="S120" i="25"/>
  <c r="R120" i="25"/>
  <c r="Q120" i="25"/>
  <c r="G120" i="25"/>
  <c r="F120" i="25"/>
  <c r="D120" i="25"/>
  <c r="B120" i="25"/>
  <c r="AH119" i="25"/>
  <c r="AG119" i="25"/>
  <c r="AC119" i="25"/>
  <c r="AB119" i="25"/>
  <c r="U119" i="25"/>
  <c r="S119" i="25"/>
  <c r="R119" i="25"/>
  <c r="Q119" i="25"/>
  <c r="G119" i="25"/>
  <c r="F119" i="25"/>
  <c r="D119" i="25"/>
  <c r="B119" i="25"/>
  <c r="AH118" i="25"/>
  <c r="AG118" i="25"/>
  <c r="AC118" i="25"/>
  <c r="AB118" i="25"/>
  <c r="U118" i="25"/>
  <c r="S118" i="25"/>
  <c r="R118" i="25"/>
  <c r="Q118" i="25"/>
  <c r="G118" i="25"/>
  <c r="T118" i="25" s="1"/>
  <c r="F118" i="25"/>
  <c r="D118" i="25"/>
  <c r="B118" i="25"/>
  <c r="AG117" i="25"/>
  <c r="AH117" i="25" s="1"/>
  <c r="AC117" i="25"/>
  <c r="AB117" i="25"/>
  <c r="U117" i="25"/>
  <c r="S117" i="25"/>
  <c r="R117" i="25"/>
  <c r="Q117" i="25"/>
  <c r="G117" i="25"/>
  <c r="T117" i="25" s="1"/>
  <c r="F117" i="25"/>
  <c r="D117" i="25"/>
  <c r="B117" i="25"/>
  <c r="AH116" i="25"/>
  <c r="AG116" i="25"/>
  <c r="AC116" i="25"/>
  <c r="AB116" i="25"/>
  <c r="U116" i="25"/>
  <c r="S116" i="25"/>
  <c r="R116" i="25"/>
  <c r="Q116" i="25"/>
  <c r="G116" i="25"/>
  <c r="T116" i="25" s="1"/>
  <c r="F116" i="25"/>
  <c r="D116" i="25"/>
  <c r="B116" i="25"/>
  <c r="AH115" i="25"/>
  <c r="AG115" i="25"/>
  <c r="AC115" i="25"/>
  <c r="AB115" i="25"/>
  <c r="U115" i="25"/>
  <c r="S115" i="25"/>
  <c r="R115" i="25"/>
  <c r="Q115" i="25"/>
  <c r="G115" i="25"/>
  <c r="F115" i="25"/>
  <c r="D115" i="25"/>
  <c r="B115" i="25"/>
  <c r="AG114" i="25"/>
  <c r="AH114" i="25" s="1"/>
  <c r="AC114" i="25"/>
  <c r="AB114" i="25"/>
  <c r="U114" i="25"/>
  <c r="S114" i="25"/>
  <c r="R114" i="25"/>
  <c r="Q114" i="25"/>
  <c r="G114" i="25"/>
  <c r="F114" i="25"/>
  <c r="D114" i="25"/>
  <c r="B114" i="25"/>
  <c r="AG113" i="25"/>
  <c r="AH113" i="25" s="1"/>
  <c r="AC113" i="25"/>
  <c r="AB113" i="25"/>
  <c r="U113" i="25"/>
  <c r="S113" i="25"/>
  <c r="R113" i="25"/>
  <c r="Q113" i="25"/>
  <c r="G113" i="25"/>
  <c r="T113" i="25" s="1"/>
  <c r="F113" i="25"/>
  <c r="D113" i="25"/>
  <c r="B113" i="25"/>
  <c r="AH112" i="25"/>
  <c r="AG112" i="25"/>
  <c r="AC112" i="25"/>
  <c r="AB112" i="25"/>
  <c r="U112" i="25"/>
  <c r="S112" i="25"/>
  <c r="R112" i="25"/>
  <c r="Q112" i="25"/>
  <c r="G112" i="25"/>
  <c r="F112" i="25"/>
  <c r="D112" i="25"/>
  <c r="B112" i="25"/>
  <c r="AH111" i="25"/>
  <c r="AG111" i="25"/>
  <c r="AC111" i="25"/>
  <c r="AB111" i="25"/>
  <c r="U111" i="25"/>
  <c r="S111" i="25"/>
  <c r="R111" i="25"/>
  <c r="Q111" i="25"/>
  <c r="G111" i="25"/>
  <c r="T111" i="25" s="1"/>
  <c r="F111" i="25"/>
  <c r="D111" i="25"/>
  <c r="B111" i="25"/>
  <c r="AH110" i="25"/>
  <c r="AG110" i="25"/>
  <c r="AC110" i="25"/>
  <c r="AB110" i="25"/>
  <c r="U110" i="25"/>
  <c r="S110" i="25"/>
  <c r="R110" i="25"/>
  <c r="Q110" i="25"/>
  <c r="G110" i="25"/>
  <c r="F110" i="25"/>
  <c r="D110" i="25"/>
  <c r="B110" i="25"/>
  <c r="AG109" i="25"/>
  <c r="AH109" i="25" s="1"/>
  <c r="AC109" i="25"/>
  <c r="AB109" i="25"/>
  <c r="U109" i="25"/>
  <c r="S109" i="25"/>
  <c r="R109" i="25"/>
  <c r="Q109" i="25"/>
  <c r="G109" i="25"/>
  <c r="F109" i="25"/>
  <c r="D109" i="25"/>
  <c r="B109" i="25"/>
  <c r="AH108" i="25"/>
  <c r="AG108" i="25"/>
  <c r="AC108" i="25"/>
  <c r="AB108" i="25"/>
  <c r="U108" i="25"/>
  <c r="S108" i="25"/>
  <c r="R108" i="25"/>
  <c r="Q108" i="25"/>
  <c r="G108" i="25"/>
  <c r="T108" i="25" s="1"/>
  <c r="F108" i="25"/>
  <c r="D108" i="25"/>
  <c r="B108" i="25"/>
  <c r="AG107" i="25"/>
  <c r="AH107" i="25" s="1"/>
  <c r="AC107" i="25"/>
  <c r="AB107" i="25"/>
  <c r="U107" i="25"/>
  <c r="S107" i="25"/>
  <c r="R107" i="25"/>
  <c r="Q107" i="25"/>
  <c r="G107" i="25"/>
  <c r="F107" i="25"/>
  <c r="D107" i="25"/>
  <c r="B107" i="25"/>
  <c r="AG106" i="25"/>
  <c r="AH106" i="25" s="1"/>
  <c r="AC106" i="25"/>
  <c r="AB106" i="25"/>
  <c r="U106" i="25"/>
  <c r="S106" i="25"/>
  <c r="R106" i="25"/>
  <c r="Q106" i="25"/>
  <c r="G106" i="25"/>
  <c r="T106" i="25" s="1"/>
  <c r="F106" i="25"/>
  <c r="D106" i="25"/>
  <c r="B106" i="25"/>
  <c r="AH105" i="25"/>
  <c r="AG105" i="25"/>
  <c r="AC105" i="25"/>
  <c r="AB105" i="25"/>
  <c r="U105" i="25"/>
  <c r="S105" i="25"/>
  <c r="R105" i="25"/>
  <c r="Q105" i="25"/>
  <c r="G105" i="25"/>
  <c r="F105" i="25"/>
  <c r="D105" i="25"/>
  <c r="B105" i="25"/>
  <c r="AH104" i="25"/>
  <c r="AG104" i="25"/>
  <c r="AC104" i="25"/>
  <c r="AB104" i="25"/>
  <c r="U104" i="25"/>
  <c r="S104" i="25"/>
  <c r="R104" i="25"/>
  <c r="Q104" i="25"/>
  <c r="G104" i="25"/>
  <c r="T104" i="25" s="1"/>
  <c r="F104" i="25"/>
  <c r="D104" i="25"/>
  <c r="B104" i="25"/>
  <c r="AH103" i="25"/>
  <c r="AG103" i="25"/>
  <c r="AC103" i="25"/>
  <c r="AB103" i="25"/>
  <c r="U103" i="25"/>
  <c r="S103" i="25"/>
  <c r="R103" i="25"/>
  <c r="Q103" i="25"/>
  <c r="G103" i="25"/>
  <c r="F103" i="25"/>
  <c r="D103" i="25"/>
  <c r="B103" i="25"/>
  <c r="AG102" i="25"/>
  <c r="AH102" i="25" s="1"/>
  <c r="AC102" i="25"/>
  <c r="AB102" i="25"/>
  <c r="U102" i="25"/>
  <c r="S102" i="25"/>
  <c r="R102" i="25"/>
  <c r="Q102" i="25"/>
  <c r="G102" i="25"/>
  <c r="F102" i="25"/>
  <c r="D102" i="25"/>
  <c r="B102" i="25"/>
  <c r="AG101" i="25"/>
  <c r="AH101" i="25" s="1"/>
  <c r="AC101" i="25"/>
  <c r="AB101" i="25"/>
  <c r="U101" i="25"/>
  <c r="S101" i="25"/>
  <c r="R101" i="25"/>
  <c r="Q101" i="25"/>
  <c r="G101" i="25"/>
  <c r="T101" i="25" s="1"/>
  <c r="F101" i="25"/>
  <c r="D101" i="25"/>
  <c r="B101" i="25"/>
  <c r="AH100" i="25"/>
  <c r="AG100" i="25"/>
  <c r="AC100" i="25"/>
  <c r="AB100" i="25"/>
  <c r="U100" i="25"/>
  <c r="S100" i="25"/>
  <c r="R100" i="25"/>
  <c r="Q100" i="25"/>
  <c r="G100" i="25"/>
  <c r="F100" i="25"/>
  <c r="D100" i="25"/>
  <c r="B100" i="25"/>
  <c r="AG99" i="25"/>
  <c r="AH99" i="25" s="1"/>
  <c r="AC99" i="25"/>
  <c r="AB99" i="25"/>
  <c r="U99" i="25"/>
  <c r="S99" i="25"/>
  <c r="R99" i="25"/>
  <c r="Q99" i="25"/>
  <c r="G99" i="25"/>
  <c r="T99" i="25" s="1"/>
  <c r="F99" i="25"/>
  <c r="D99" i="25"/>
  <c r="B99" i="25"/>
  <c r="AH98" i="25"/>
  <c r="AG98" i="25"/>
  <c r="AC98" i="25"/>
  <c r="AB98" i="25"/>
  <c r="U98" i="25"/>
  <c r="S98" i="25"/>
  <c r="R98" i="25"/>
  <c r="Q98" i="25"/>
  <c r="G98" i="25"/>
  <c r="F98" i="25"/>
  <c r="D98" i="25"/>
  <c r="B98" i="25"/>
  <c r="AH97" i="25"/>
  <c r="AG97" i="25"/>
  <c r="AC97" i="25"/>
  <c r="AB97" i="25"/>
  <c r="U97" i="25"/>
  <c r="S97" i="25"/>
  <c r="R97" i="25"/>
  <c r="Q97" i="25"/>
  <c r="G97" i="25"/>
  <c r="T97" i="25" s="1"/>
  <c r="F97" i="25"/>
  <c r="D97" i="25"/>
  <c r="B97" i="25"/>
  <c r="AH96" i="25"/>
  <c r="AG96" i="25"/>
  <c r="AC96" i="25"/>
  <c r="AB96" i="25"/>
  <c r="U96" i="25"/>
  <c r="S96" i="25"/>
  <c r="R96" i="25"/>
  <c r="Q96" i="25"/>
  <c r="G96" i="25"/>
  <c r="F96" i="25"/>
  <c r="D96" i="25"/>
  <c r="B96" i="25"/>
  <c r="AG95" i="25"/>
  <c r="AH95" i="25" s="1"/>
  <c r="AC95" i="25"/>
  <c r="AB95" i="25"/>
  <c r="U95" i="25"/>
  <c r="S95" i="25"/>
  <c r="R95" i="25"/>
  <c r="Q95" i="25"/>
  <c r="G95" i="25"/>
  <c r="F95" i="25"/>
  <c r="D95" i="25"/>
  <c r="B95" i="25"/>
  <c r="AG94" i="25"/>
  <c r="AH94" i="25" s="1"/>
  <c r="AC94" i="25"/>
  <c r="AB94" i="25"/>
  <c r="U94" i="25"/>
  <c r="S94" i="25"/>
  <c r="R94" i="25"/>
  <c r="Q94" i="25"/>
  <c r="G94" i="25"/>
  <c r="T94" i="25" s="1"/>
  <c r="F94" i="25"/>
  <c r="D94" i="25"/>
  <c r="B94" i="25"/>
  <c r="AH93" i="25"/>
  <c r="AG93" i="25"/>
  <c r="AC93" i="25"/>
  <c r="AB93" i="25"/>
  <c r="U93" i="25"/>
  <c r="S93" i="25"/>
  <c r="R93" i="25"/>
  <c r="Q93" i="25"/>
  <c r="G93" i="25"/>
  <c r="F93" i="25"/>
  <c r="D93" i="25"/>
  <c r="B93" i="25"/>
  <c r="AG92" i="25"/>
  <c r="AH92" i="25" s="1"/>
  <c r="AC92" i="25"/>
  <c r="AB92" i="25"/>
  <c r="U92" i="25"/>
  <c r="S92" i="25"/>
  <c r="R92" i="25"/>
  <c r="Q92" i="25"/>
  <c r="G92" i="25"/>
  <c r="F92" i="25"/>
  <c r="D92" i="25"/>
  <c r="B92" i="25"/>
  <c r="AH91" i="25"/>
  <c r="AG91" i="25"/>
  <c r="AC91" i="25"/>
  <c r="AB91" i="25"/>
  <c r="U91" i="25"/>
  <c r="S91" i="25"/>
  <c r="R91" i="25"/>
  <c r="Q91" i="25"/>
  <c r="G91" i="25"/>
  <c r="F91" i="25"/>
  <c r="D91" i="25"/>
  <c r="B91" i="25"/>
  <c r="AG90" i="25"/>
  <c r="AH90" i="25" s="1"/>
  <c r="AC90" i="25"/>
  <c r="AB90" i="25"/>
  <c r="U90" i="25"/>
  <c r="T90" i="25" s="1"/>
  <c r="S90" i="25"/>
  <c r="R90" i="25"/>
  <c r="Q90" i="25"/>
  <c r="G90" i="25"/>
  <c r="F90" i="25"/>
  <c r="D90" i="25"/>
  <c r="B90" i="25"/>
  <c r="AG89" i="25"/>
  <c r="AH89" i="25" s="1"/>
  <c r="AC89" i="25"/>
  <c r="AB89" i="25"/>
  <c r="U89" i="25"/>
  <c r="T89" i="25" s="1"/>
  <c r="S89" i="25"/>
  <c r="R89" i="25"/>
  <c r="Q89" i="25"/>
  <c r="G89" i="25"/>
  <c r="F89" i="25"/>
  <c r="D89" i="25"/>
  <c r="B89" i="25"/>
  <c r="AH88" i="25"/>
  <c r="AG88" i="25"/>
  <c r="AC88" i="25"/>
  <c r="AB88" i="25"/>
  <c r="U88" i="25"/>
  <c r="T88" i="25" s="1"/>
  <c r="S88" i="25"/>
  <c r="R88" i="25"/>
  <c r="Q88" i="25"/>
  <c r="G88" i="25"/>
  <c r="F88" i="25"/>
  <c r="D88" i="25"/>
  <c r="B88" i="25"/>
  <c r="AH87" i="25"/>
  <c r="AG87" i="25"/>
  <c r="AC87" i="25"/>
  <c r="AB87" i="25"/>
  <c r="U87" i="25"/>
  <c r="T87" i="25" s="1"/>
  <c r="S87" i="25"/>
  <c r="R87" i="25"/>
  <c r="Q87" i="25"/>
  <c r="G87" i="25"/>
  <c r="F87" i="25"/>
  <c r="D87" i="25"/>
  <c r="B87" i="25"/>
  <c r="AG86" i="25"/>
  <c r="AH86" i="25" s="1"/>
  <c r="AC86" i="25"/>
  <c r="AB86" i="25"/>
  <c r="U86" i="25"/>
  <c r="S86" i="25"/>
  <c r="R86" i="25"/>
  <c r="Q86" i="25"/>
  <c r="G86" i="25"/>
  <c r="F86" i="25"/>
  <c r="D86" i="25"/>
  <c r="B86" i="25"/>
  <c r="AG85" i="25"/>
  <c r="AH85" i="25" s="1"/>
  <c r="AC85" i="25"/>
  <c r="AB85" i="25"/>
  <c r="U85" i="25"/>
  <c r="S85" i="25"/>
  <c r="R85" i="25"/>
  <c r="Q85" i="25"/>
  <c r="G85" i="25"/>
  <c r="T85" i="25" s="1"/>
  <c r="F85" i="25"/>
  <c r="D85" i="25"/>
  <c r="B85" i="25"/>
  <c r="AH84" i="25"/>
  <c r="AG84" i="25"/>
  <c r="AC84" i="25"/>
  <c r="AB84" i="25"/>
  <c r="U84" i="25"/>
  <c r="S84" i="25"/>
  <c r="R84" i="25"/>
  <c r="Q84" i="25"/>
  <c r="G84" i="25"/>
  <c r="F84" i="25"/>
  <c r="D84" i="25"/>
  <c r="B84" i="25"/>
  <c r="AH83" i="25"/>
  <c r="AG83" i="25"/>
  <c r="AC83" i="25"/>
  <c r="AB83" i="25"/>
  <c r="U83" i="25"/>
  <c r="S83" i="25"/>
  <c r="R83" i="25"/>
  <c r="Q83" i="25"/>
  <c r="G83" i="25"/>
  <c r="F83" i="25"/>
  <c r="D83" i="25"/>
  <c r="B83" i="25"/>
  <c r="AH82" i="25"/>
  <c r="AG82" i="25"/>
  <c r="AC82" i="25"/>
  <c r="AB82" i="25"/>
  <c r="U82" i="25"/>
  <c r="S82" i="25"/>
  <c r="R82" i="25"/>
  <c r="Q82" i="25"/>
  <c r="G82" i="25"/>
  <c r="T82" i="25" s="1"/>
  <c r="F82" i="25"/>
  <c r="D82" i="25"/>
  <c r="B82" i="25"/>
  <c r="AH81" i="25"/>
  <c r="AG81" i="25"/>
  <c r="AC81" i="25"/>
  <c r="AB81" i="25"/>
  <c r="U81" i="25"/>
  <c r="T81" i="25" s="1"/>
  <c r="S81" i="25"/>
  <c r="R81" i="25"/>
  <c r="Q81" i="25"/>
  <c r="G81" i="25"/>
  <c r="F81" i="25"/>
  <c r="D81" i="25"/>
  <c r="B81" i="25"/>
  <c r="AG80" i="25"/>
  <c r="AH80" i="25" s="1"/>
  <c r="AC80" i="25"/>
  <c r="AB80" i="25"/>
  <c r="U80" i="25"/>
  <c r="S80" i="25"/>
  <c r="R80" i="25"/>
  <c r="Q80" i="25"/>
  <c r="G80" i="25"/>
  <c r="F80" i="25"/>
  <c r="D80" i="25"/>
  <c r="B80" i="25"/>
  <c r="AH79" i="25"/>
  <c r="AG79" i="25"/>
  <c r="AC79" i="25"/>
  <c r="AB79" i="25"/>
  <c r="U79" i="25"/>
  <c r="S79" i="25"/>
  <c r="R79" i="25"/>
  <c r="Q79" i="25"/>
  <c r="G79" i="25"/>
  <c r="F79" i="25"/>
  <c r="D79" i="25"/>
  <c r="B79" i="25"/>
  <c r="AG78" i="25"/>
  <c r="AH78" i="25" s="1"/>
  <c r="AC78" i="25"/>
  <c r="AB78" i="25"/>
  <c r="U78" i="25"/>
  <c r="S78" i="25"/>
  <c r="R78" i="25"/>
  <c r="Q78" i="25"/>
  <c r="G78" i="25"/>
  <c r="F78" i="25"/>
  <c r="D78" i="25"/>
  <c r="B78" i="25"/>
  <c r="AG77" i="25"/>
  <c r="AH77" i="25" s="1"/>
  <c r="AC77" i="25"/>
  <c r="AB77" i="25"/>
  <c r="U77" i="25"/>
  <c r="S77" i="25"/>
  <c r="R77" i="25"/>
  <c r="Q77" i="25"/>
  <c r="G77" i="25"/>
  <c r="F77" i="25"/>
  <c r="D77" i="25"/>
  <c r="B77" i="25"/>
  <c r="AG76" i="25"/>
  <c r="AH76" i="25" s="1"/>
  <c r="AC76" i="25"/>
  <c r="AB76" i="25"/>
  <c r="U76" i="25"/>
  <c r="S76" i="25"/>
  <c r="R76" i="25"/>
  <c r="Q76" i="25"/>
  <c r="G76" i="25"/>
  <c r="F76" i="25"/>
  <c r="D76" i="25"/>
  <c r="B76" i="25"/>
  <c r="AG75" i="25"/>
  <c r="AH75" i="25" s="1"/>
  <c r="AC75" i="25"/>
  <c r="AB75" i="25"/>
  <c r="U75" i="25"/>
  <c r="S75" i="25"/>
  <c r="R75" i="25"/>
  <c r="Q75" i="25"/>
  <c r="G75" i="25"/>
  <c r="T75" i="25" s="1"/>
  <c r="F75" i="25"/>
  <c r="D75" i="25"/>
  <c r="B75" i="25"/>
  <c r="AH74" i="25"/>
  <c r="AG74" i="25"/>
  <c r="AC74" i="25"/>
  <c r="AB74" i="25"/>
  <c r="U74" i="25"/>
  <c r="S74" i="25"/>
  <c r="R74" i="25"/>
  <c r="Q74" i="25"/>
  <c r="G74" i="25"/>
  <c r="F74" i="25"/>
  <c r="D74" i="25"/>
  <c r="B74" i="25"/>
  <c r="AG73" i="25"/>
  <c r="AH73" i="25" s="1"/>
  <c r="AC73" i="25"/>
  <c r="AB73" i="25"/>
  <c r="U73" i="25"/>
  <c r="S73" i="25"/>
  <c r="R73" i="25"/>
  <c r="Q73" i="25"/>
  <c r="G73" i="25"/>
  <c r="F73" i="25"/>
  <c r="D73" i="25"/>
  <c r="B73" i="25"/>
  <c r="AH72" i="25"/>
  <c r="AG72" i="25"/>
  <c r="AC72" i="25"/>
  <c r="AB72" i="25"/>
  <c r="U72" i="25"/>
  <c r="S72" i="25"/>
  <c r="R72" i="25"/>
  <c r="Q72" i="25"/>
  <c r="G72" i="25"/>
  <c r="F72" i="25"/>
  <c r="D72" i="25"/>
  <c r="B72" i="25"/>
  <c r="AH71" i="25"/>
  <c r="AG71" i="25"/>
  <c r="AC71" i="25"/>
  <c r="AB71" i="25"/>
  <c r="U71" i="25"/>
  <c r="S71" i="25"/>
  <c r="R71" i="25"/>
  <c r="Q71" i="25"/>
  <c r="G71" i="25"/>
  <c r="F71" i="25"/>
  <c r="D71" i="25"/>
  <c r="B71" i="25"/>
  <c r="AH70" i="25"/>
  <c r="AG70" i="25"/>
  <c r="AC70" i="25"/>
  <c r="AB70" i="25"/>
  <c r="U70" i="25"/>
  <c r="S70" i="25"/>
  <c r="R70" i="25"/>
  <c r="Q70" i="25"/>
  <c r="G70" i="25"/>
  <c r="T70" i="25" s="1"/>
  <c r="F70" i="25"/>
  <c r="D70" i="25"/>
  <c r="B70" i="25"/>
  <c r="AG69" i="25"/>
  <c r="AH69" i="25" s="1"/>
  <c r="AC69" i="25"/>
  <c r="AB69" i="25"/>
  <c r="U69" i="25"/>
  <c r="S69" i="25"/>
  <c r="R69" i="25"/>
  <c r="Q69" i="25"/>
  <c r="G69" i="25"/>
  <c r="F69" i="25"/>
  <c r="D69" i="25"/>
  <c r="B69" i="25"/>
  <c r="AG68" i="25"/>
  <c r="AH68" i="25" s="1"/>
  <c r="AC68" i="25"/>
  <c r="AB68" i="25"/>
  <c r="U68" i="25"/>
  <c r="S68" i="25"/>
  <c r="R68" i="25"/>
  <c r="Q68" i="25"/>
  <c r="G68" i="25"/>
  <c r="T68" i="25" s="1"/>
  <c r="F68" i="25"/>
  <c r="D68" i="25"/>
  <c r="B68" i="25"/>
  <c r="AH67" i="25"/>
  <c r="AG67" i="25"/>
  <c r="AC67" i="25"/>
  <c r="AB67" i="25"/>
  <c r="U67" i="25"/>
  <c r="S67" i="25"/>
  <c r="R67" i="25"/>
  <c r="Q67" i="25"/>
  <c r="G67" i="25"/>
  <c r="T67" i="25" s="1"/>
  <c r="F67" i="25"/>
  <c r="D67" i="25"/>
  <c r="B67" i="25"/>
  <c r="AG66" i="25"/>
  <c r="AH66" i="25" s="1"/>
  <c r="AC66" i="25"/>
  <c r="AB66" i="25"/>
  <c r="U66" i="25"/>
  <c r="S66" i="25"/>
  <c r="R66" i="25"/>
  <c r="Q66" i="25"/>
  <c r="G66" i="25"/>
  <c r="T66" i="25" s="1"/>
  <c r="F66" i="25"/>
  <c r="D66" i="25"/>
  <c r="B66" i="25"/>
  <c r="AG65" i="25"/>
  <c r="AH65" i="25" s="1"/>
  <c r="AC65" i="25"/>
  <c r="AB65" i="25"/>
  <c r="U65" i="25"/>
  <c r="S65" i="25"/>
  <c r="R65" i="25"/>
  <c r="Q65" i="25"/>
  <c r="G65" i="25"/>
  <c r="T65" i="25" s="1"/>
  <c r="F65" i="25"/>
  <c r="D65" i="25"/>
  <c r="B65" i="25"/>
  <c r="AH64" i="25"/>
  <c r="AG64" i="25"/>
  <c r="AC64" i="25"/>
  <c r="AB64" i="25"/>
  <c r="U64" i="25"/>
  <c r="S64" i="25"/>
  <c r="R64" i="25"/>
  <c r="Q64" i="25"/>
  <c r="G64" i="25"/>
  <c r="F64" i="25"/>
  <c r="D64" i="25"/>
  <c r="B64" i="25"/>
  <c r="AG63" i="25"/>
  <c r="AH63" i="25" s="1"/>
  <c r="AC63" i="25"/>
  <c r="AB63" i="25"/>
  <c r="U63" i="25"/>
  <c r="S63" i="25"/>
  <c r="R63" i="25"/>
  <c r="Q63" i="25"/>
  <c r="G63" i="25"/>
  <c r="F63" i="25"/>
  <c r="D63" i="25"/>
  <c r="B63" i="25"/>
  <c r="AG62" i="25"/>
  <c r="AH62" i="25" s="1"/>
  <c r="AC62" i="25"/>
  <c r="AB62" i="25"/>
  <c r="U62" i="25"/>
  <c r="T62" i="25" s="1"/>
  <c r="S62" i="25"/>
  <c r="R62" i="25"/>
  <c r="Q62" i="25"/>
  <c r="G62" i="25"/>
  <c r="F62" i="25"/>
  <c r="D62" i="25"/>
  <c r="B62" i="25"/>
  <c r="AH61" i="25"/>
  <c r="AG61" i="25"/>
  <c r="AC61" i="25"/>
  <c r="AB61" i="25"/>
  <c r="U61" i="25"/>
  <c r="S61" i="25"/>
  <c r="R61" i="25"/>
  <c r="Q61" i="25"/>
  <c r="G61" i="25"/>
  <c r="T61" i="25" s="1"/>
  <c r="F61" i="25"/>
  <c r="D61" i="25"/>
  <c r="B61" i="25"/>
  <c r="AG60" i="25"/>
  <c r="AH60" i="25" s="1"/>
  <c r="AC60" i="25"/>
  <c r="AB60" i="25"/>
  <c r="U60" i="25"/>
  <c r="T60" i="25" s="1"/>
  <c r="S60" i="25"/>
  <c r="R60" i="25"/>
  <c r="Q60" i="25"/>
  <c r="G60" i="25"/>
  <c r="F60" i="25"/>
  <c r="D60" i="25"/>
  <c r="B60" i="25"/>
  <c r="AH59" i="25"/>
  <c r="AG59" i="25"/>
  <c r="AC59" i="25"/>
  <c r="AB59" i="25"/>
  <c r="U59" i="25"/>
  <c r="T59" i="25" s="1"/>
  <c r="S59" i="25"/>
  <c r="R59" i="25"/>
  <c r="Q59" i="25"/>
  <c r="G59" i="25"/>
  <c r="F59" i="25"/>
  <c r="D59" i="25"/>
  <c r="B59" i="25"/>
  <c r="AH58" i="25"/>
  <c r="AG58" i="25"/>
  <c r="AC58" i="25"/>
  <c r="AB58" i="25"/>
  <c r="U58" i="25"/>
  <c r="T58" i="25" s="1"/>
  <c r="S58" i="25"/>
  <c r="R58" i="25"/>
  <c r="Q58" i="25"/>
  <c r="G58" i="25"/>
  <c r="F58" i="25"/>
  <c r="D58" i="25"/>
  <c r="B58" i="25"/>
  <c r="AG57" i="25"/>
  <c r="AH57" i="25" s="1"/>
  <c r="AC57" i="25"/>
  <c r="AB57" i="25"/>
  <c r="U57" i="25"/>
  <c r="T57" i="25" s="1"/>
  <c r="S57" i="25"/>
  <c r="R57" i="25"/>
  <c r="Q57" i="25"/>
  <c r="G57" i="25"/>
  <c r="F57" i="25"/>
  <c r="D57" i="25"/>
  <c r="B57" i="25"/>
  <c r="AG56" i="25"/>
  <c r="AH56" i="25" s="1"/>
  <c r="AC56" i="25"/>
  <c r="AB56" i="25"/>
  <c r="U56" i="25"/>
  <c r="S56" i="25"/>
  <c r="R56" i="25"/>
  <c r="Q56" i="25"/>
  <c r="G56" i="25"/>
  <c r="T56" i="25" s="1"/>
  <c r="F56" i="25"/>
  <c r="D56" i="25"/>
  <c r="B56" i="25"/>
  <c r="AH55" i="25"/>
  <c r="AG55" i="25"/>
  <c r="AC55" i="25"/>
  <c r="AB55" i="25"/>
  <c r="U55" i="25"/>
  <c r="S55" i="25"/>
  <c r="R55" i="25"/>
  <c r="Q55" i="25"/>
  <c r="G55" i="25"/>
  <c r="F55" i="25"/>
  <c r="D55" i="25"/>
  <c r="B55" i="25"/>
  <c r="AG54" i="25"/>
  <c r="AH54" i="25" s="1"/>
  <c r="AC54" i="25"/>
  <c r="AB54" i="25"/>
  <c r="U54" i="25"/>
  <c r="T54" i="25" s="1"/>
  <c r="S54" i="25"/>
  <c r="R54" i="25"/>
  <c r="Q54" i="25"/>
  <c r="G54" i="25"/>
  <c r="F54" i="25"/>
  <c r="D54" i="25"/>
  <c r="B54" i="25"/>
  <c r="AG53" i="25"/>
  <c r="AH53" i="25" s="1"/>
  <c r="AC53" i="25"/>
  <c r="AB53" i="25"/>
  <c r="U53" i="25"/>
  <c r="S53" i="25"/>
  <c r="R53" i="25"/>
  <c r="Q53" i="25"/>
  <c r="G53" i="25"/>
  <c r="F53" i="25"/>
  <c r="D53" i="25"/>
  <c r="B53" i="25"/>
  <c r="AH52" i="25"/>
  <c r="AG52" i="25"/>
  <c r="AC52" i="25"/>
  <c r="AB52" i="25"/>
  <c r="U52" i="25"/>
  <c r="T52" i="25"/>
  <c r="S52" i="25"/>
  <c r="R52" i="25"/>
  <c r="Q52" i="25"/>
  <c r="G52" i="25"/>
  <c r="F52" i="25"/>
  <c r="D52" i="25"/>
  <c r="B52" i="25"/>
  <c r="AG51" i="25"/>
  <c r="AH51" i="25" s="1"/>
  <c r="AC51" i="25"/>
  <c r="AB51" i="25"/>
  <c r="U51" i="25"/>
  <c r="T51" i="25"/>
  <c r="S51" i="25"/>
  <c r="R51" i="25"/>
  <c r="Q51" i="25"/>
  <c r="G51" i="25"/>
  <c r="F51" i="25"/>
  <c r="D51" i="25"/>
  <c r="B51" i="25"/>
  <c r="AH50" i="25"/>
  <c r="AG50" i="25"/>
  <c r="AC50" i="25"/>
  <c r="AB50" i="25"/>
  <c r="U50" i="25"/>
  <c r="T50" i="25" s="1"/>
  <c r="S50" i="25"/>
  <c r="R50" i="25"/>
  <c r="Q50" i="25"/>
  <c r="G50" i="25"/>
  <c r="F50" i="25"/>
  <c r="D50" i="25"/>
  <c r="B50" i="25"/>
  <c r="AG49" i="25"/>
  <c r="AH49" i="25" s="1"/>
  <c r="AC49" i="25"/>
  <c r="AB49" i="25"/>
  <c r="U49" i="25"/>
  <c r="T49" i="25" s="1"/>
  <c r="S49" i="25"/>
  <c r="R49" i="25"/>
  <c r="Q49" i="25"/>
  <c r="G49" i="25"/>
  <c r="F49" i="25"/>
  <c r="D49" i="25"/>
  <c r="B49" i="25"/>
  <c r="AG48" i="25"/>
  <c r="AH48" i="25" s="1"/>
  <c r="AC48" i="25"/>
  <c r="AB48" i="25"/>
  <c r="U48" i="25"/>
  <c r="S48" i="25"/>
  <c r="R48" i="25"/>
  <c r="Q48" i="25"/>
  <c r="G48" i="25"/>
  <c r="F48" i="25"/>
  <c r="D48" i="25"/>
  <c r="B48" i="25"/>
  <c r="AH47" i="25"/>
  <c r="AG47" i="25"/>
  <c r="AC47" i="25"/>
  <c r="AB47" i="25"/>
  <c r="U47" i="25"/>
  <c r="S47" i="25"/>
  <c r="R47" i="25"/>
  <c r="Q47" i="25"/>
  <c r="G47" i="25"/>
  <c r="F47" i="25"/>
  <c r="D47" i="25"/>
  <c r="B47" i="25"/>
  <c r="AH46" i="25"/>
  <c r="AG46" i="25"/>
  <c r="AC46" i="25"/>
  <c r="AB46" i="25"/>
  <c r="U46" i="25"/>
  <c r="T46" i="25"/>
  <c r="S46" i="25"/>
  <c r="R46" i="25"/>
  <c r="Q46" i="25"/>
  <c r="G46" i="25"/>
  <c r="F46" i="25"/>
  <c r="D46" i="25"/>
  <c r="B46" i="25"/>
  <c r="AG45" i="25"/>
  <c r="AH45" i="25" s="1"/>
  <c r="AC45" i="25"/>
  <c r="AB45" i="25"/>
  <c r="U45" i="25"/>
  <c r="S45" i="25"/>
  <c r="R45" i="25"/>
  <c r="Q45" i="25"/>
  <c r="G45" i="25"/>
  <c r="F45" i="25"/>
  <c r="D45" i="25"/>
  <c r="B45" i="25"/>
  <c r="AH44" i="25"/>
  <c r="AG44" i="25"/>
  <c r="AC44" i="25"/>
  <c r="AB44" i="25"/>
  <c r="U44" i="25"/>
  <c r="S44" i="25"/>
  <c r="R44" i="25"/>
  <c r="Q44" i="25"/>
  <c r="G44" i="25"/>
  <c r="T44" i="25" s="1"/>
  <c r="F44" i="25"/>
  <c r="D44" i="25"/>
  <c r="B44" i="25"/>
  <c r="AH43" i="25"/>
  <c r="AG43" i="25"/>
  <c r="AC43" i="25"/>
  <c r="AB43" i="25"/>
  <c r="U43" i="25"/>
  <c r="S43" i="25"/>
  <c r="R43" i="25"/>
  <c r="Q43" i="25"/>
  <c r="G43" i="25"/>
  <c r="F43" i="25"/>
  <c r="D43" i="25"/>
  <c r="B43" i="25"/>
  <c r="AH42" i="25"/>
  <c r="AG42" i="25"/>
  <c r="AC42" i="25"/>
  <c r="AB42" i="25"/>
  <c r="U42" i="25"/>
  <c r="S42" i="25"/>
  <c r="R42" i="25"/>
  <c r="Q42" i="25"/>
  <c r="G42" i="25"/>
  <c r="F42" i="25"/>
  <c r="D42" i="25"/>
  <c r="B42" i="25"/>
  <c r="AG41" i="25"/>
  <c r="AH41" i="25" s="1"/>
  <c r="AC41" i="25"/>
  <c r="AB41" i="25"/>
  <c r="U41" i="25"/>
  <c r="S41" i="25"/>
  <c r="R41" i="25"/>
  <c r="Q41" i="25"/>
  <c r="G41" i="25"/>
  <c r="F41" i="25"/>
  <c r="D41" i="25"/>
  <c r="B41" i="25"/>
  <c r="AG40" i="25"/>
  <c r="AH40" i="25" s="1"/>
  <c r="AC40" i="25"/>
  <c r="AB40" i="25"/>
  <c r="U40" i="25"/>
  <c r="S40" i="25"/>
  <c r="R40" i="25"/>
  <c r="Q40" i="25"/>
  <c r="G40" i="25"/>
  <c r="T40" i="25" s="1"/>
  <c r="F40" i="25"/>
  <c r="D40" i="25"/>
  <c r="B40" i="25"/>
  <c r="AH39" i="25"/>
  <c r="AG39" i="25"/>
  <c r="AC39" i="25"/>
  <c r="AB39" i="25"/>
  <c r="U39" i="25"/>
  <c r="S39" i="25"/>
  <c r="R39" i="25"/>
  <c r="Q39" i="25"/>
  <c r="G39" i="25"/>
  <c r="T39" i="25" s="1"/>
  <c r="F39" i="25"/>
  <c r="D39" i="25"/>
  <c r="B39" i="25"/>
  <c r="AG38" i="25"/>
  <c r="AH38" i="25" s="1"/>
  <c r="AC38" i="25"/>
  <c r="AB38" i="25"/>
  <c r="U38" i="25"/>
  <c r="S38" i="25"/>
  <c r="R38" i="25"/>
  <c r="Q38" i="25"/>
  <c r="G38" i="25"/>
  <c r="T38" i="25" s="1"/>
  <c r="F38" i="25"/>
  <c r="D38" i="25"/>
  <c r="B38" i="25"/>
  <c r="AH37" i="25"/>
  <c r="AG37" i="25"/>
  <c r="AC37" i="25"/>
  <c r="AB37" i="25"/>
  <c r="U37" i="25"/>
  <c r="S37" i="25"/>
  <c r="R37" i="25"/>
  <c r="Q37" i="25"/>
  <c r="G37" i="25"/>
  <c r="F37" i="25"/>
  <c r="D37" i="25"/>
  <c r="B37" i="25"/>
  <c r="AG36" i="25"/>
  <c r="AH36" i="25" s="1"/>
  <c r="AC36" i="25"/>
  <c r="AB36" i="25"/>
  <c r="U36" i="25"/>
  <c r="S36" i="25"/>
  <c r="R36" i="25"/>
  <c r="Q36" i="25"/>
  <c r="G36" i="25"/>
  <c r="F36" i="25"/>
  <c r="D36" i="25"/>
  <c r="B36" i="25"/>
  <c r="AH35" i="25"/>
  <c r="AG35" i="25"/>
  <c r="AC35" i="25"/>
  <c r="AB35" i="25"/>
  <c r="U35" i="25"/>
  <c r="S35" i="25"/>
  <c r="R35" i="25"/>
  <c r="Q35" i="25"/>
  <c r="G35" i="25"/>
  <c r="T35" i="25" s="1"/>
  <c r="F35" i="25"/>
  <c r="D35" i="25"/>
  <c r="B35" i="25"/>
  <c r="AG34" i="25"/>
  <c r="AH34" i="25" s="1"/>
  <c r="AC34" i="25"/>
  <c r="AB34" i="25"/>
  <c r="U34" i="25"/>
  <c r="S34" i="25"/>
  <c r="R34" i="25"/>
  <c r="Q34" i="25"/>
  <c r="G34" i="25"/>
  <c r="F34" i="25"/>
  <c r="D34" i="25"/>
  <c r="B34" i="25"/>
  <c r="AG33" i="25"/>
  <c r="AH33" i="25" s="1"/>
  <c r="AC33" i="25"/>
  <c r="AB33" i="25"/>
  <c r="U33" i="25"/>
  <c r="S33" i="25"/>
  <c r="R33" i="25"/>
  <c r="Q33" i="25"/>
  <c r="G33" i="25"/>
  <c r="F33" i="25"/>
  <c r="D33" i="25"/>
  <c r="B33" i="25"/>
  <c r="AH32" i="25"/>
  <c r="AG32" i="25"/>
  <c r="AC32" i="25"/>
  <c r="AB32" i="25"/>
  <c r="U32" i="25"/>
  <c r="S32" i="25"/>
  <c r="R32" i="25"/>
  <c r="Q32" i="25"/>
  <c r="G32" i="25"/>
  <c r="F32" i="25"/>
  <c r="D32" i="25"/>
  <c r="B32" i="25"/>
  <c r="AG31" i="25"/>
  <c r="AH31" i="25" s="1"/>
  <c r="AC31" i="25"/>
  <c r="AB31" i="25"/>
  <c r="U31" i="25"/>
  <c r="S31" i="25"/>
  <c r="R31" i="25"/>
  <c r="Q31" i="25"/>
  <c r="G31" i="25"/>
  <c r="F31" i="25"/>
  <c r="D31" i="25"/>
  <c r="B31" i="25"/>
  <c r="AG30" i="25"/>
  <c r="AH30" i="25" s="1"/>
  <c r="AC30" i="25"/>
  <c r="AB30" i="25"/>
  <c r="U30" i="25"/>
  <c r="S30" i="25"/>
  <c r="R30" i="25"/>
  <c r="Q30" i="25"/>
  <c r="G30" i="25"/>
  <c r="T30" i="25" s="1"/>
  <c r="F30" i="25"/>
  <c r="D30" i="25"/>
  <c r="B30" i="25"/>
  <c r="AH29" i="25"/>
  <c r="AG29" i="25"/>
  <c r="AC29" i="25"/>
  <c r="AB29" i="25"/>
  <c r="U29" i="25"/>
  <c r="S29" i="25"/>
  <c r="R29" i="25"/>
  <c r="Q29" i="25"/>
  <c r="G29" i="25"/>
  <c r="F29" i="25"/>
  <c r="D29" i="25"/>
  <c r="B29" i="25"/>
  <c r="AH28" i="25"/>
  <c r="AG28" i="25"/>
  <c r="AC28" i="25"/>
  <c r="AB28" i="25"/>
  <c r="U28" i="25"/>
  <c r="S28" i="25"/>
  <c r="R28" i="25"/>
  <c r="Q28" i="25"/>
  <c r="G28" i="25"/>
  <c r="T28" i="25" s="1"/>
  <c r="F28" i="25"/>
  <c r="D28" i="25"/>
  <c r="B28" i="25"/>
  <c r="AH27" i="25"/>
  <c r="AG27" i="25"/>
  <c r="AC27" i="25"/>
  <c r="AB27" i="25"/>
  <c r="U27" i="25"/>
  <c r="S27" i="25"/>
  <c r="R27" i="25"/>
  <c r="Q27" i="25"/>
  <c r="G27" i="25"/>
  <c r="F27" i="25"/>
  <c r="D27" i="25"/>
  <c r="B27" i="25"/>
  <c r="AG26" i="25"/>
  <c r="AH26" i="25" s="1"/>
  <c r="AC26" i="25"/>
  <c r="AB26" i="25"/>
  <c r="U26" i="25"/>
  <c r="S26" i="25"/>
  <c r="R26" i="25"/>
  <c r="Q26" i="25"/>
  <c r="G26" i="25"/>
  <c r="F26" i="25"/>
  <c r="D26" i="25"/>
  <c r="B26" i="25"/>
  <c r="AH25" i="25"/>
  <c r="AG25" i="25"/>
  <c r="AC25" i="25"/>
  <c r="AB25" i="25"/>
  <c r="U25" i="25"/>
  <c r="S25" i="25"/>
  <c r="R25" i="25"/>
  <c r="Q25" i="25"/>
  <c r="G25" i="25"/>
  <c r="T25" i="25" s="1"/>
  <c r="F25" i="25"/>
  <c r="D25" i="25"/>
  <c r="B25" i="25"/>
  <c r="AG24" i="25"/>
  <c r="AH24" i="25" s="1"/>
  <c r="AC24" i="25"/>
  <c r="AB24" i="25"/>
  <c r="U24" i="25"/>
  <c r="S24" i="25"/>
  <c r="R24" i="25"/>
  <c r="Q24" i="25"/>
  <c r="G24" i="25"/>
  <c r="T24" i="25" s="1"/>
  <c r="F24" i="25"/>
  <c r="D24" i="25"/>
  <c r="B24" i="25"/>
  <c r="AH23" i="25"/>
  <c r="AG23" i="25"/>
  <c r="AC23" i="25"/>
  <c r="AB23" i="25"/>
  <c r="U23" i="25"/>
  <c r="S23" i="25"/>
  <c r="R23" i="25"/>
  <c r="Q23" i="25"/>
  <c r="G23" i="25"/>
  <c r="F23" i="25"/>
  <c r="D23" i="25"/>
  <c r="B23" i="25"/>
  <c r="AG22" i="25"/>
  <c r="AH22" i="25" s="1"/>
  <c r="AC22" i="25"/>
  <c r="AB22" i="25"/>
  <c r="U22" i="25"/>
  <c r="S22" i="25"/>
  <c r="R22" i="25"/>
  <c r="Q22" i="25"/>
  <c r="G22" i="25"/>
  <c r="T22" i="25" s="1"/>
  <c r="F22" i="25"/>
  <c r="D22" i="25"/>
  <c r="B22" i="25"/>
  <c r="AH21" i="25"/>
  <c r="AG21" i="25"/>
  <c r="AC21" i="25"/>
  <c r="AB21" i="25"/>
  <c r="U21" i="25"/>
  <c r="S21" i="25"/>
  <c r="R21" i="25"/>
  <c r="Q21" i="25"/>
  <c r="G21" i="25"/>
  <c r="T21" i="25" s="1"/>
  <c r="F21" i="25"/>
  <c r="D21" i="25"/>
  <c r="B21" i="25"/>
  <c r="AG20" i="25"/>
  <c r="AH20" i="25" s="1"/>
  <c r="AC20" i="25"/>
  <c r="AB20" i="25"/>
  <c r="U20" i="25"/>
  <c r="S20" i="25"/>
  <c r="R20" i="25"/>
  <c r="Q20" i="25"/>
  <c r="G20" i="25"/>
  <c r="F20" i="25"/>
  <c r="D20" i="25"/>
  <c r="B20" i="25"/>
  <c r="AH19" i="25"/>
  <c r="AG19" i="25"/>
  <c r="AC19" i="25"/>
  <c r="AB19" i="25"/>
  <c r="U19" i="25"/>
  <c r="S19" i="25"/>
  <c r="R19" i="25"/>
  <c r="Q19" i="25"/>
  <c r="G19" i="25"/>
  <c r="F19" i="25"/>
  <c r="D19" i="25"/>
  <c r="B19" i="25"/>
  <c r="AH18" i="25"/>
  <c r="AG18" i="25"/>
  <c r="AC18" i="25"/>
  <c r="AB18" i="25"/>
  <c r="U18" i="25"/>
  <c r="S18" i="25"/>
  <c r="R18" i="25"/>
  <c r="Q18" i="25"/>
  <c r="G18" i="25"/>
  <c r="F18" i="25"/>
  <c r="D18" i="25"/>
  <c r="B18" i="25"/>
  <c r="AG17" i="25"/>
  <c r="AH17" i="25" s="1"/>
  <c r="AC17" i="25"/>
  <c r="AB17" i="25"/>
  <c r="U17" i="25"/>
  <c r="T17" i="25" s="1"/>
  <c r="S17" i="25"/>
  <c r="R17" i="25"/>
  <c r="Q17" i="25"/>
  <c r="G17" i="25"/>
  <c r="F17" i="25"/>
  <c r="D17" i="25"/>
  <c r="B17" i="25"/>
  <c r="AG16" i="25"/>
  <c r="AH16" i="25" s="1"/>
  <c r="AC16" i="25"/>
  <c r="AB16" i="25"/>
  <c r="U16" i="25"/>
  <c r="S16" i="25"/>
  <c r="R16" i="25"/>
  <c r="Q16" i="25"/>
  <c r="G16" i="25"/>
  <c r="F16" i="25"/>
  <c r="D16" i="25"/>
  <c r="B16" i="25"/>
  <c r="AH15" i="25"/>
  <c r="AG15" i="25"/>
  <c r="AC15" i="25"/>
  <c r="AB15" i="25"/>
  <c r="U15" i="25"/>
  <c r="T15" i="25" s="1"/>
  <c r="S15" i="25"/>
  <c r="R15" i="25"/>
  <c r="Q15" i="25"/>
  <c r="G15" i="25"/>
  <c r="F15" i="25"/>
  <c r="D15" i="25"/>
  <c r="B15" i="25"/>
  <c r="AG14" i="25"/>
  <c r="AH14" i="25" s="1"/>
  <c r="AC14" i="25"/>
  <c r="AB14" i="25"/>
  <c r="U14" i="25"/>
  <c r="T14" i="25" s="1"/>
  <c r="S14" i="25"/>
  <c r="R14" i="25"/>
  <c r="Q14" i="25"/>
  <c r="G14" i="25"/>
  <c r="F14" i="25"/>
  <c r="D14" i="25"/>
  <c r="B14" i="25"/>
  <c r="AH13" i="25"/>
  <c r="AG13" i="25"/>
  <c r="AC13" i="25"/>
  <c r="AB13" i="25"/>
  <c r="U13" i="25"/>
  <c r="T13" i="25" s="1"/>
  <c r="S13" i="25"/>
  <c r="R13" i="25"/>
  <c r="Q13" i="25"/>
  <c r="G13" i="25"/>
  <c r="F13" i="25"/>
  <c r="D13" i="25"/>
  <c r="B13" i="25"/>
  <c r="AG12" i="25"/>
  <c r="AH12" i="25" s="1"/>
  <c r="AC12" i="25"/>
  <c r="AB12" i="25"/>
  <c r="U12" i="25"/>
  <c r="T12" i="25" s="1"/>
  <c r="S12" i="25"/>
  <c r="R12" i="25"/>
  <c r="Q12" i="25"/>
  <c r="G12" i="25"/>
  <c r="F12" i="25"/>
  <c r="D12" i="25"/>
  <c r="B12" i="25"/>
  <c r="AG11" i="25"/>
  <c r="AH11" i="25" s="1"/>
  <c r="AC11" i="25"/>
  <c r="AB11" i="25"/>
  <c r="U11" i="25"/>
  <c r="S11" i="25"/>
  <c r="R11" i="25"/>
  <c r="Q11" i="25"/>
  <c r="G11" i="25"/>
  <c r="F11" i="25"/>
  <c r="D11" i="25"/>
  <c r="B11" i="25"/>
  <c r="AH10" i="25"/>
  <c r="AG10" i="25"/>
  <c r="AC10" i="25"/>
  <c r="AB10" i="25"/>
  <c r="U10" i="25"/>
  <c r="T10" i="25"/>
  <c r="S10" i="25"/>
  <c r="R10" i="25"/>
  <c r="Q10" i="25"/>
  <c r="G10" i="25"/>
  <c r="F10" i="25"/>
  <c r="D10" i="25"/>
  <c r="B10" i="25"/>
  <c r="AG9" i="25"/>
  <c r="AH9" i="25" s="1"/>
  <c r="AC9" i="25"/>
  <c r="AB9" i="25"/>
  <c r="U9" i="25"/>
  <c r="S9" i="25"/>
  <c r="R9" i="25"/>
  <c r="Q9" i="25"/>
  <c r="G9" i="25"/>
  <c r="F9" i="25"/>
  <c r="D9" i="25"/>
  <c r="B9" i="25"/>
  <c r="AH8" i="25"/>
  <c r="AG8" i="25"/>
  <c r="AC8" i="25"/>
  <c r="AB8" i="25"/>
  <c r="U8" i="25"/>
  <c r="S8" i="25"/>
  <c r="R8" i="25"/>
  <c r="Q8" i="25"/>
  <c r="G8" i="25"/>
  <c r="T8" i="25" s="1"/>
  <c r="F8" i="25"/>
  <c r="D8" i="25"/>
  <c r="B8" i="25"/>
  <c r="AC7" i="25"/>
  <c r="AB7" i="25"/>
  <c r="U7" i="25"/>
  <c r="S7" i="25"/>
  <c r="R7" i="25"/>
  <c r="Q7" i="25"/>
  <c r="G7" i="25"/>
  <c r="F7" i="25"/>
  <c r="D7" i="25"/>
  <c r="B7" i="25"/>
  <c r="AC6" i="25"/>
  <c r="AB6" i="25"/>
  <c r="U6" i="25"/>
  <c r="S6" i="25"/>
  <c r="R6" i="25"/>
  <c r="Q6" i="25"/>
  <c r="G6" i="25"/>
  <c r="F6" i="25"/>
  <c r="D6" i="25"/>
  <c r="B6" i="25"/>
  <c r="AC5" i="25"/>
  <c r="AB5" i="25"/>
  <c r="U5" i="25"/>
  <c r="S5" i="25"/>
  <c r="R5" i="25"/>
  <c r="Q5" i="25"/>
  <c r="G5" i="25"/>
  <c r="F5" i="25"/>
  <c r="D5" i="25"/>
  <c r="B5" i="25"/>
  <c r="U4" i="25"/>
  <c r="T4" i="25" s="1"/>
  <c r="S4" i="25"/>
  <c r="R4" i="25"/>
  <c r="Q4" i="25"/>
  <c r="G4" i="25"/>
  <c r="F4" i="25"/>
  <c r="D4" i="25"/>
  <c r="B4" i="25"/>
  <c r="U3" i="25"/>
  <c r="S3" i="25"/>
  <c r="R3" i="25"/>
  <c r="Q3" i="25"/>
  <c r="G3" i="25"/>
  <c r="F3" i="25"/>
  <c r="D3" i="25"/>
  <c r="B3" i="25"/>
  <c r="C1" i="25"/>
  <c r="S501" i="17"/>
  <c r="R501" i="17" s="1"/>
  <c r="Q501" i="17"/>
  <c r="P501" i="17"/>
  <c r="O501" i="17"/>
  <c r="N501" i="17"/>
  <c r="I501" i="17"/>
  <c r="H501" i="17"/>
  <c r="F501" i="17"/>
  <c r="D501" i="17"/>
  <c r="B501" i="17"/>
  <c r="A501" i="17"/>
  <c r="S500" i="17"/>
  <c r="R500" i="17" s="1"/>
  <c r="Q500" i="17"/>
  <c r="P500" i="17"/>
  <c r="O500" i="17"/>
  <c r="N500" i="17"/>
  <c r="I500" i="17"/>
  <c r="H500" i="17"/>
  <c r="F500" i="17"/>
  <c r="D500" i="17"/>
  <c r="B500" i="17"/>
  <c r="A500" i="17"/>
  <c r="S499" i="17"/>
  <c r="Q499" i="17"/>
  <c r="P499" i="17"/>
  <c r="O499" i="17"/>
  <c r="N499" i="17"/>
  <c r="I499" i="17"/>
  <c r="H499" i="17"/>
  <c r="F499" i="17"/>
  <c r="D499" i="17"/>
  <c r="B499" i="17"/>
  <c r="A499" i="17"/>
  <c r="S498" i="17"/>
  <c r="R498" i="17" s="1"/>
  <c r="Q498" i="17"/>
  <c r="P498" i="17"/>
  <c r="O498" i="17"/>
  <c r="N498" i="17"/>
  <c r="I498" i="17"/>
  <c r="H498" i="17"/>
  <c r="F498" i="17"/>
  <c r="D498" i="17"/>
  <c r="B498" i="17"/>
  <c r="A498" i="17"/>
  <c r="S497" i="17"/>
  <c r="Q497" i="17"/>
  <c r="P497" i="17"/>
  <c r="O497" i="17"/>
  <c r="N497" i="17"/>
  <c r="I497" i="17"/>
  <c r="H497" i="17"/>
  <c r="F497" i="17"/>
  <c r="D497" i="17"/>
  <c r="B497" i="17"/>
  <c r="A497" i="17"/>
  <c r="S496" i="17"/>
  <c r="R496" i="17" s="1"/>
  <c r="Q496" i="17"/>
  <c r="P496" i="17"/>
  <c r="O496" i="17"/>
  <c r="N496" i="17"/>
  <c r="I496" i="17"/>
  <c r="H496" i="17"/>
  <c r="F496" i="17"/>
  <c r="D496" i="17"/>
  <c r="B496" i="17"/>
  <c r="A496" i="17"/>
  <c r="S495" i="17"/>
  <c r="Q495" i="17"/>
  <c r="P495" i="17"/>
  <c r="O495" i="17"/>
  <c r="N495" i="17"/>
  <c r="I495" i="17"/>
  <c r="H495" i="17"/>
  <c r="F495" i="17"/>
  <c r="D495" i="17"/>
  <c r="B495" i="17"/>
  <c r="A495" i="17"/>
  <c r="S494" i="17"/>
  <c r="R494" i="17" s="1"/>
  <c r="Q494" i="17"/>
  <c r="P494" i="17"/>
  <c r="O494" i="17"/>
  <c r="N494" i="17"/>
  <c r="I494" i="17"/>
  <c r="H494" i="17"/>
  <c r="F494" i="17"/>
  <c r="D494" i="17"/>
  <c r="B494" i="17"/>
  <c r="A494" i="17"/>
  <c r="S493" i="17"/>
  <c r="R493" i="17" s="1"/>
  <c r="Q493" i="17"/>
  <c r="P493" i="17"/>
  <c r="O493" i="17"/>
  <c r="N493" i="17"/>
  <c r="I493" i="17"/>
  <c r="H493" i="17"/>
  <c r="F493" i="17"/>
  <c r="D493" i="17"/>
  <c r="B493" i="17"/>
  <c r="A493" i="17"/>
  <c r="S492" i="17"/>
  <c r="Q492" i="17"/>
  <c r="P492" i="17"/>
  <c r="O492" i="17"/>
  <c r="N492" i="17"/>
  <c r="I492" i="17"/>
  <c r="H492" i="17"/>
  <c r="F492" i="17"/>
  <c r="D492" i="17"/>
  <c r="B492" i="17"/>
  <c r="A492" i="17"/>
  <c r="S491" i="17"/>
  <c r="Q491" i="17"/>
  <c r="P491" i="17"/>
  <c r="O491" i="17"/>
  <c r="N491" i="17"/>
  <c r="I491" i="17"/>
  <c r="H491" i="17"/>
  <c r="F491" i="17"/>
  <c r="D491" i="17"/>
  <c r="B491" i="17"/>
  <c r="A491" i="17"/>
  <c r="S490" i="17"/>
  <c r="R490" i="17" s="1"/>
  <c r="Q490" i="17"/>
  <c r="P490" i="17"/>
  <c r="O490" i="17"/>
  <c r="N490" i="17"/>
  <c r="I490" i="17"/>
  <c r="H490" i="17"/>
  <c r="F490" i="17"/>
  <c r="D490" i="17"/>
  <c r="B490" i="17"/>
  <c r="A490" i="17"/>
  <c r="S489" i="17"/>
  <c r="R489" i="17" s="1"/>
  <c r="Q489" i="17"/>
  <c r="P489" i="17"/>
  <c r="O489" i="17"/>
  <c r="N489" i="17"/>
  <c r="I489" i="17"/>
  <c r="H489" i="17"/>
  <c r="F489" i="17"/>
  <c r="D489" i="17"/>
  <c r="B489" i="17"/>
  <c r="A489" i="17"/>
  <c r="S488" i="17"/>
  <c r="R488" i="17" s="1"/>
  <c r="Q488" i="17"/>
  <c r="P488" i="17"/>
  <c r="O488" i="17"/>
  <c r="N488" i="17"/>
  <c r="I488" i="17"/>
  <c r="H488" i="17"/>
  <c r="F488" i="17"/>
  <c r="D488" i="17"/>
  <c r="B488" i="17"/>
  <c r="A488" i="17"/>
  <c r="S487" i="17"/>
  <c r="Q487" i="17"/>
  <c r="P487" i="17"/>
  <c r="O487" i="17"/>
  <c r="N487" i="17"/>
  <c r="I487" i="17"/>
  <c r="H487" i="17"/>
  <c r="F487" i="17"/>
  <c r="D487" i="17"/>
  <c r="B487" i="17"/>
  <c r="A487" i="17"/>
  <c r="S486" i="17"/>
  <c r="R486" i="17" s="1"/>
  <c r="Q486" i="17"/>
  <c r="P486" i="17"/>
  <c r="O486" i="17"/>
  <c r="N486" i="17"/>
  <c r="I486" i="17"/>
  <c r="H486" i="17"/>
  <c r="F486" i="17"/>
  <c r="D486" i="17"/>
  <c r="B486" i="17"/>
  <c r="A486" i="17"/>
  <c r="S485" i="17"/>
  <c r="Q485" i="17"/>
  <c r="P485" i="17"/>
  <c r="O485" i="17"/>
  <c r="N485" i="17"/>
  <c r="I485" i="17"/>
  <c r="H485" i="17"/>
  <c r="F485" i="17"/>
  <c r="D485" i="17"/>
  <c r="B485" i="17"/>
  <c r="A485" i="17"/>
  <c r="S484" i="17"/>
  <c r="R484" i="17" s="1"/>
  <c r="Q484" i="17"/>
  <c r="P484" i="17"/>
  <c r="O484" i="17"/>
  <c r="N484" i="17"/>
  <c r="I484" i="17"/>
  <c r="H484" i="17"/>
  <c r="F484" i="17"/>
  <c r="D484" i="17"/>
  <c r="B484" i="17"/>
  <c r="A484" i="17"/>
  <c r="S483" i="17"/>
  <c r="Q483" i="17"/>
  <c r="P483" i="17"/>
  <c r="O483" i="17"/>
  <c r="N483" i="17"/>
  <c r="I483" i="17"/>
  <c r="H483" i="17"/>
  <c r="F483" i="17"/>
  <c r="D483" i="17"/>
  <c r="B483" i="17"/>
  <c r="A483" i="17"/>
  <c r="S482" i="17"/>
  <c r="R482" i="17" s="1"/>
  <c r="Q482" i="17"/>
  <c r="P482" i="17"/>
  <c r="O482" i="17"/>
  <c r="N482" i="17"/>
  <c r="I482" i="17"/>
  <c r="H482" i="17"/>
  <c r="F482" i="17"/>
  <c r="D482" i="17"/>
  <c r="B482" i="17"/>
  <c r="A482" i="17"/>
  <c r="S481" i="17"/>
  <c r="R481" i="17" s="1"/>
  <c r="Q481" i="17"/>
  <c r="P481" i="17"/>
  <c r="O481" i="17"/>
  <c r="N481" i="17"/>
  <c r="I481" i="17"/>
  <c r="H481" i="17"/>
  <c r="F481" i="17"/>
  <c r="D481" i="17"/>
  <c r="B481" i="17"/>
  <c r="A481" i="17"/>
  <c r="S480" i="17"/>
  <c r="Q480" i="17"/>
  <c r="P480" i="17"/>
  <c r="O480" i="17"/>
  <c r="N480" i="17"/>
  <c r="I480" i="17"/>
  <c r="H480" i="17"/>
  <c r="F480" i="17"/>
  <c r="D480" i="17"/>
  <c r="B480" i="17"/>
  <c r="A480" i="17"/>
  <c r="S479" i="17"/>
  <c r="Q479" i="17"/>
  <c r="P479" i="17"/>
  <c r="O479" i="17"/>
  <c r="N479" i="17"/>
  <c r="I479" i="17"/>
  <c r="H479" i="17"/>
  <c r="F479" i="17"/>
  <c r="D479" i="17"/>
  <c r="B479" i="17"/>
  <c r="A479" i="17"/>
  <c r="S478" i="17"/>
  <c r="R478" i="17" s="1"/>
  <c r="Q478" i="17"/>
  <c r="P478" i="17"/>
  <c r="O478" i="17"/>
  <c r="N478" i="17"/>
  <c r="I478" i="17"/>
  <c r="H478" i="17"/>
  <c r="F478" i="17"/>
  <c r="D478" i="17"/>
  <c r="B478" i="17"/>
  <c r="A478" i="17"/>
  <c r="S477" i="17"/>
  <c r="R477" i="17" s="1"/>
  <c r="Q477" i="17"/>
  <c r="P477" i="17"/>
  <c r="O477" i="17"/>
  <c r="N477" i="17"/>
  <c r="I477" i="17"/>
  <c r="H477" i="17"/>
  <c r="F477" i="17"/>
  <c r="D477" i="17"/>
  <c r="B477" i="17"/>
  <c r="A477" i="17"/>
  <c r="S476" i="17"/>
  <c r="R476" i="17" s="1"/>
  <c r="Q476" i="17"/>
  <c r="P476" i="17"/>
  <c r="O476" i="17"/>
  <c r="N476" i="17"/>
  <c r="I476" i="17"/>
  <c r="H476" i="17"/>
  <c r="F476" i="17"/>
  <c r="D476" i="17"/>
  <c r="B476" i="17"/>
  <c r="A476" i="17"/>
  <c r="S475" i="17"/>
  <c r="Q475" i="17"/>
  <c r="P475" i="17"/>
  <c r="O475" i="17"/>
  <c r="N475" i="17"/>
  <c r="I475" i="17"/>
  <c r="H475" i="17"/>
  <c r="F475" i="17"/>
  <c r="D475" i="17"/>
  <c r="B475" i="17"/>
  <c r="A475" i="17"/>
  <c r="S474" i="17"/>
  <c r="R474" i="17" s="1"/>
  <c r="Q474" i="17"/>
  <c r="P474" i="17"/>
  <c r="O474" i="17"/>
  <c r="N474" i="17"/>
  <c r="I474" i="17"/>
  <c r="H474" i="17"/>
  <c r="F474" i="17"/>
  <c r="D474" i="17"/>
  <c r="B474" i="17"/>
  <c r="A474" i="17"/>
  <c r="S473" i="17"/>
  <c r="Q473" i="17"/>
  <c r="P473" i="17"/>
  <c r="O473" i="17"/>
  <c r="N473" i="17"/>
  <c r="I473" i="17"/>
  <c r="H473" i="17"/>
  <c r="F473" i="17"/>
  <c r="D473" i="17"/>
  <c r="B473" i="17"/>
  <c r="A473" i="17"/>
  <c r="S472" i="17"/>
  <c r="R472" i="17" s="1"/>
  <c r="Q472" i="17"/>
  <c r="P472" i="17"/>
  <c r="O472" i="17"/>
  <c r="N472" i="17"/>
  <c r="I472" i="17"/>
  <c r="H472" i="17"/>
  <c r="F472" i="17"/>
  <c r="D472" i="17"/>
  <c r="B472" i="17"/>
  <c r="A472" i="17"/>
  <c r="S471" i="17"/>
  <c r="Q471" i="17"/>
  <c r="P471" i="17"/>
  <c r="O471" i="17"/>
  <c r="N471" i="17"/>
  <c r="I471" i="17"/>
  <c r="H471" i="17"/>
  <c r="F471" i="17"/>
  <c r="D471" i="17"/>
  <c r="B471" i="17"/>
  <c r="A471" i="17"/>
  <c r="S470" i="17"/>
  <c r="R470" i="17" s="1"/>
  <c r="Q470" i="17"/>
  <c r="P470" i="17"/>
  <c r="O470" i="17"/>
  <c r="N470" i="17"/>
  <c r="I470" i="17"/>
  <c r="H470" i="17"/>
  <c r="F470" i="17"/>
  <c r="D470" i="17"/>
  <c r="B470" i="17"/>
  <c r="A470" i="17"/>
  <c r="S469" i="17"/>
  <c r="R469" i="17" s="1"/>
  <c r="Q469" i="17"/>
  <c r="P469" i="17"/>
  <c r="O469" i="17"/>
  <c r="N469" i="17"/>
  <c r="I469" i="17"/>
  <c r="H469" i="17"/>
  <c r="F469" i="17"/>
  <c r="D469" i="17"/>
  <c r="B469" i="17"/>
  <c r="A469" i="17"/>
  <c r="S468" i="17"/>
  <c r="Q468" i="17"/>
  <c r="P468" i="17"/>
  <c r="O468" i="17"/>
  <c r="N468" i="17"/>
  <c r="I468" i="17"/>
  <c r="H468" i="17"/>
  <c r="F468" i="17"/>
  <c r="D468" i="17"/>
  <c r="B468" i="17"/>
  <c r="A468" i="17"/>
  <c r="S467" i="17"/>
  <c r="Q467" i="17"/>
  <c r="P467" i="17"/>
  <c r="O467" i="17"/>
  <c r="N467" i="17"/>
  <c r="I467" i="17"/>
  <c r="H467" i="17"/>
  <c r="F467" i="17"/>
  <c r="D467" i="17"/>
  <c r="B467" i="17"/>
  <c r="A467" i="17"/>
  <c r="S466" i="17"/>
  <c r="R466" i="17" s="1"/>
  <c r="Q466" i="17"/>
  <c r="P466" i="17"/>
  <c r="O466" i="17"/>
  <c r="N466" i="17"/>
  <c r="I466" i="17"/>
  <c r="H466" i="17"/>
  <c r="F466" i="17"/>
  <c r="D466" i="17"/>
  <c r="B466" i="17"/>
  <c r="A466" i="17"/>
  <c r="S465" i="17"/>
  <c r="R465" i="17" s="1"/>
  <c r="Q465" i="17"/>
  <c r="P465" i="17"/>
  <c r="O465" i="17"/>
  <c r="N465" i="17"/>
  <c r="I465" i="17"/>
  <c r="H465" i="17"/>
  <c r="F465" i="17"/>
  <c r="D465" i="17"/>
  <c r="B465" i="17"/>
  <c r="A465" i="17"/>
  <c r="S464" i="17"/>
  <c r="R464" i="17" s="1"/>
  <c r="Q464" i="17"/>
  <c r="P464" i="17"/>
  <c r="O464" i="17"/>
  <c r="N464" i="17"/>
  <c r="I464" i="17"/>
  <c r="H464" i="17"/>
  <c r="F464" i="17"/>
  <c r="D464" i="17"/>
  <c r="B464" i="17"/>
  <c r="A464" i="17"/>
  <c r="S463" i="17"/>
  <c r="Q463" i="17"/>
  <c r="P463" i="17"/>
  <c r="O463" i="17"/>
  <c r="N463" i="17"/>
  <c r="I463" i="17"/>
  <c r="H463" i="17"/>
  <c r="F463" i="17"/>
  <c r="D463" i="17"/>
  <c r="B463" i="17"/>
  <c r="A463" i="17"/>
  <c r="S462" i="17"/>
  <c r="R462" i="17" s="1"/>
  <c r="Q462" i="17"/>
  <c r="P462" i="17"/>
  <c r="O462" i="17"/>
  <c r="N462" i="17"/>
  <c r="I462" i="17"/>
  <c r="H462" i="17"/>
  <c r="F462" i="17"/>
  <c r="D462" i="17"/>
  <c r="B462" i="17"/>
  <c r="A462" i="17"/>
  <c r="S461" i="17"/>
  <c r="Q461" i="17"/>
  <c r="P461" i="17"/>
  <c r="O461" i="17"/>
  <c r="N461" i="17"/>
  <c r="I461" i="17"/>
  <c r="H461" i="17"/>
  <c r="F461" i="17"/>
  <c r="D461" i="17"/>
  <c r="B461" i="17"/>
  <c r="A461" i="17"/>
  <c r="S460" i="17"/>
  <c r="R460" i="17" s="1"/>
  <c r="Q460" i="17"/>
  <c r="P460" i="17"/>
  <c r="O460" i="17"/>
  <c r="N460" i="17"/>
  <c r="I460" i="17"/>
  <c r="H460" i="17"/>
  <c r="F460" i="17"/>
  <c r="D460" i="17"/>
  <c r="B460" i="17"/>
  <c r="A460" i="17"/>
  <c r="S459" i="17"/>
  <c r="Q459" i="17"/>
  <c r="P459" i="17"/>
  <c r="O459" i="17"/>
  <c r="N459" i="17"/>
  <c r="I459" i="17"/>
  <c r="H459" i="17"/>
  <c r="F459" i="17"/>
  <c r="D459" i="17"/>
  <c r="B459" i="17"/>
  <c r="A459" i="17"/>
  <c r="S458" i="17"/>
  <c r="R458" i="17" s="1"/>
  <c r="Q458" i="17"/>
  <c r="P458" i="17"/>
  <c r="O458" i="17"/>
  <c r="N458" i="17"/>
  <c r="I458" i="17"/>
  <c r="H458" i="17"/>
  <c r="F458" i="17"/>
  <c r="D458" i="17"/>
  <c r="B458" i="17"/>
  <c r="A458" i="17"/>
  <c r="S457" i="17"/>
  <c r="R457" i="17" s="1"/>
  <c r="Q457" i="17"/>
  <c r="P457" i="17"/>
  <c r="O457" i="17"/>
  <c r="N457" i="17"/>
  <c r="I457" i="17"/>
  <c r="H457" i="17"/>
  <c r="F457" i="17"/>
  <c r="D457" i="17"/>
  <c r="B457" i="17"/>
  <c r="A457" i="17"/>
  <c r="S456" i="17"/>
  <c r="Q456" i="17"/>
  <c r="P456" i="17"/>
  <c r="O456" i="17"/>
  <c r="N456" i="17"/>
  <c r="I456" i="17"/>
  <c r="H456" i="17"/>
  <c r="F456" i="17"/>
  <c r="D456" i="17"/>
  <c r="B456" i="17"/>
  <c r="A456" i="17"/>
  <c r="S455" i="17"/>
  <c r="Q455" i="17"/>
  <c r="P455" i="17"/>
  <c r="O455" i="17"/>
  <c r="N455" i="17"/>
  <c r="I455" i="17"/>
  <c r="H455" i="17"/>
  <c r="F455" i="17"/>
  <c r="D455" i="17"/>
  <c r="B455" i="17"/>
  <c r="A455" i="17"/>
  <c r="S454" i="17"/>
  <c r="R454" i="17" s="1"/>
  <c r="Q454" i="17"/>
  <c r="P454" i="17"/>
  <c r="O454" i="17"/>
  <c r="N454" i="17"/>
  <c r="I454" i="17"/>
  <c r="H454" i="17"/>
  <c r="F454" i="17"/>
  <c r="D454" i="17"/>
  <c r="B454" i="17"/>
  <c r="A454" i="17"/>
  <c r="S453" i="17"/>
  <c r="R453" i="17" s="1"/>
  <c r="Q453" i="17"/>
  <c r="P453" i="17"/>
  <c r="O453" i="17"/>
  <c r="N453" i="17"/>
  <c r="I453" i="17"/>
  <c r="H453" i="17"/>
  <c r="F453" i="17"/>
  <c r="D453" i="17"/>
  <c r="B453" i="17"/>
  <c r="A453" i="17"/>
  <c r="S452" i="17"/>
  <c r="R452" i="17" s="1"/>
  <c r="Q452" i="17"/>
  <c r="P452" i="17"/>
  <c r="O452" i="17"/>
  <c r="N452" i="17"/>
  <c r="I452" i="17"/>
  <c r="H452" i="17"/>
  <c r="F452" i="17"/>
  <c r="D452" i="17"/>
  <c r="B452" i="17"/>
  <c r="A452" i="17"/>
  <c r="S451" i="17"/>
  <c r="Q451" i="17"/>
  <c r="P451" i="17"/>
  <c r="O451" i="17"/>
  <c r="N451" i="17"/>
  <c r="I451" i="17"/>
  <c r="H451" i="17"/>
  <c r="F451" i="17"/>
  <c r="D451" i="17"/>
  <c r="B451" i="17"/>
  <c r="A451" i="17"/>
  <c r="S450" i="17"/>
  <c r="R450" i="17" s="1"/>
  <c r="Q450" i="17"/>
  <c r="P450" i="17"/>
  <c r="O450" i="17"/>
  <c r="N450" i="17"/>
  <c r="I450" i="17"/>
  <c r="H450" i="17"/>
  <c r="F450" i="17"/>
  <c r="D450" i="17"/>
  <c r="B450" i="17"/>
  <c r="A450" i="17"/>
  <c r="S449" i="17"/>
  <c r="Q449" i="17"/>
  <c r="P449" i="17"/>
  <c r="O449" i="17"/>
  <c r="N449" i="17"/>
  <c r="I449" i="17"/>
  <c r="H449" i="17"/>
  <c r="F449" i="17"/>
  <c r="D449" i="17"/>
  <c r="B449" i="17"/>
  <c r="A449" i="17"/>
  <c r="S448" i="17"/>
  <c r="R448" i="17" s="1"/>
  <c r="Q448" i="17"/>
  <c r="P448" i="17"/>
  <c r="O448" i="17"/>
  <c r="N448" i="17"/>
  <c r="I448" i="17"/>
  <c r="H448" i="17"/>
  <c r="F448" i="17"/>
  <c r="D448" i="17"/>
  <c r="B448" i="17"/>
  <c r="A448" i="17"/>
  <c r="S447" i="17"/>
  <c r="Q447" i="17"/>
  <c r="P447" i="17"/>
  <c r="O447" i="17"/>
  <c r="N447" i="17"/>
  <c r="I447" i="17"/>
  <c r="H447" i="17"/>
  <c r="F447" i="17"/>
  <c r="D447" i="17"/>
  <c r="B447" i="17"/>
  <c r="A447" i="17"/>
  <c r="S446" i="17"/>
  <c r="R446" i="17" s="1"/>
  <c r="Q446" i="17"/>
  <c r="P446" i="17"/>
  <c r="O446" i="17"/>
  <c r="N446" i="17"/>
  <c r="I446" i="17"/>
  <c r="H446" i="17"/>
  <c r="F446" i="17"/>
  <c r="D446" i="17"/>
  <c r="B446" i="17"/>
  <c r="A446" i="17"/>
  <c r="S445" i="17"/>
  <c r="R445" i="17" s="1"/>
  <c r="Q445" i="17"/>
  <c r="P445" i="17"/>
  <c r="O445" i="17"/>
  <c r="N445" i="17"/>
  <c r="I445" i="17"/>
  <c r="H445" i="17"/>
  <c r="F445" i="17"/>
  <c r="D445" i="17"/>
  <c r="B445" i="17"/>
  <c r="A445" i="17"/>
  <c r="S444" i="17"/>
  <c r="Q444" i="17"/>
  <c r="P444" i="17"/>
  <c r="O444" i="17"/>
  <c r="N444" i="17"/>
  <c r="I444" i="17"/>
  <c r="H444" i="17"/>
  <c r="F444" i="17"/>
  <c r="D444" i="17"/>
  <c r="B444" i="17"/>
  <c r="A444" i="17"/>
  <c r="S443" i="17"/>
  <c r="Q443" i="17"/>
  <c r="P443" i="17"/>
  <c r="O443" i="17"/>
  <c r="N443" i="17"/>
  <c r="I443" i="17"/>
  <c r="H443" i="17"/>
  <c r="F443" i="17"/>
  <c r="D443" i="17"/>
  <c r="B443" i="17"/>
  <c r="A443" i="17"/>
  <c r="S442" i="17"/>
  <c r="R442" i="17" s="1"/>
  <c r="Q442" i="17"/>
  <c r="P442" i="17"/>
  <c r="O442" i="17"/>
  <c r="N442" i="17"/>
  <c r="I442" i="17"/>
  <c r="H442" i="17"/>
  <c r="F442" i="17"/>
  <c r="D442" i="17"/>
  <c r="B442" i="17"/>
  <c r="A442" i="17"/>
  <c r="S441" i="17"/>
  <c r="R441" i="17" s="1"/>
  <c r="Q441" i="17"/>
  <c r="P441" i="17"/>
  <c r="O441" i="17"/>
  <c r="N441" i="17"/>
  <c r="I441" i="17"/>
  <c r="H441" i="17"/>
  <c r="F441" i="17"/>
  <c r="D441" i="17"/>
  <c r="B441" i="17"/>
  <c r="A441" i="17"/>
  <c r="S440" i="17"/>
  <c r="R440" i="17" s="1"/>
  <c r="Q440" i="17"/>
  <c r="P440" i="17"/>
  <c r="O440" i="17"/>
  <c r="N440" i="17"/>
  <c r="I440" i="17"/>
  <c r="H440" i="17"/>
  <c r="F440" i="17"/>
  <c r="D440" i="17"/>
  <c r="B440" i="17"/>
  <c r="A440" i="17"/>
  <c r="S439" i="17"/>
  <c r="Q439" i="17"/>
  <c r="P439" i="17"/>
  <c r="O439" i="17"/>
  <c r="N439" i="17"/>
  <c r="I439" i="17"/>
  <c r="H439" i="17"/>
  <c r="F439" i="17"/>
  <c r="D439" i="17"/>
  <c r="B439" i="17"/>
  <c r="A439" i="17"/>
  <c r="S438" i="17"/>
  <c r="R438" i="17" s="1"/>
  <c r="Q438" i="17"/>
  <c r="P438" i="17"/>
  <c r="O438" i="17"/>
  <c r="N438" i="17"/>
  <c r="I438" i="17"/>
  <c r="H438" i="17"/>
  <c r="F438" i="17"/>
  <c r="D438" i="17"/>
  <c r="B438" i="17"/>
  <c r="A438" i="17"/>
  <c r="S437" i="17"/>
  <c r="Q437" i="17"/>
  <c r="P437" i="17"/>
  <c r="O437" i="17"/>
  <c r="N437" i="17"/>
  <c r="I437" i="17"/>
  <c r="H437" i="17"/>
  <c r="F437" i="17"/>
  <c r="D437" i="17"/>
  <c r="B437" i="17"/>
  <c r="A437" i="17"/>
  <c r="S436" i="17"/>
  <c r="R436" i="17" s="1"/>
  <c r="Q436" i="17"/>
  <c r="P436" i="17"/>
  <c r="O436" i="17"/>
  <c r="N436" i="17"/>
  <c r="I436" i="17"/>
  <c r="H436" i="17"/>
  <c r="F436" i="17"/>
  <c r="D436" i="17"/>
  <c r="B436" i="17"/>
  <c r="A436" i="17"/>
  <c r="S435" i="17"/>
  <c r="Q435" i="17"/>
  <c r="P435" i="17"/>
  <c r="O435" i="17"/>
  <c r="N435" i="17"/>
  <c r="I435" i="17"/>
  <c r="H435" i="17"/>
  <c r="F435" i="17"/>
  <c r="D435" i="17"/>
  <c r="B435" i="17"/>
  <c r="A435" i="17"/>
  <c r="S434" i="17"/>
  <c r="R434" i="17" s="1"/>
  <c r="Q434" i="17"/>
  <c r="P434" i="17"/>
  <c r="O434" i="17"/>
  <c r="N434" i="17"/>
  <c r="I434" i="17"/>
  <c r="H434" i="17"/>
  <c r="F434" i="17"/>
  <c r="D434" i="17"/>
  <c r="B434" i="17"/>
  <c r="A434" i="17"/>
  <c r="S433" i="17"/>
  <c r="R433" i="17" s="1"/>
  <c r="Q433" i="17"/>
  <c r="P433" i="17"/>
  <c r="O433" i="17"/>
  <c r="N433" i="17"/>
  <c r="I433" i="17"/>
  <c r="H433" i="17"/>
  <c r="F433" i="17"/>
  <c r="D433" i="17"/>
  <c r="B433" i="17"/>
  <c r="A433" i="17"/>
  <c r="S432" i="17"/>
  <c r="Q432" i="17"/>
  <c r="P432" i="17"/>
  <c r="O432" i="17"/>
  <c r="N432" i="17"/>
  <c r="I432" i="17"/>
  <c r="H432" i="17"/>
  <c r="F432" i="17"/>
  <c r="D432" i="17"/>
  <c r="B432" i="17"/>
  <c r="A432" i="17"/>
  <c r="S431" i="17"/>
  <c r="Q431" i="17"/>
  <c r="P431" i="17"/>
  <c r="O431" i="17"/>
  <c r="N431" i="17"/>
  <c r="I431" i="17"/>
  <c r="H431" i="17"/>
  <c r="F431" i="17"/>
  <c r="D431" i="17"/>
  <c r="B431" i="17"/>
  <c r="A431" i="17"/>
  <c r="S430" i="17"/>
  <c r="R430" i="17" s="1"/>
  <c r="Q430" i="17"/>
  <c r="P430" i="17"/>
  <c r="O430" i="17"/>
  <c r="N430" i="17"/>
  <c r="I430" i="17"/>
  <c r="H430" i="17"/>
  <c r="F430" i="17"/>
  <c r="D430" i="17"/>
  <c r="B430" i="17"/>
  <c r="A430" i="17"/>
  <c r="S429" i="17"/>
  <c r="R429" i="17" s="1"/>
  <c r="Q429" i="17"/>
  <c r="P429" i="17"/>
  <c r="O429" i="17"/>
  <c r="N429" i="17"/>
  <c r="I429" i="17"/>
  <c r="H429" i="17"/>
  <c r="F429" i="17"/>
  <c r="D429" i="17"/>
  <c r="B429" i="17"/>
  <c r="A429" i="17"/>
  <c r="S428" i="17"/>
  <c r="R428" i="17" s="1"/>
  <c r="Q428" i="17"/>
  <c r="P428" i="17"/>
  <c r="O428" i="17"/>
  <c r="N428" i="17"/>
  <c r="I428" i="17"/>
  <c r="H428" i="17"/>
  <c r="F428" i="17"/>
  <c r="D428" i="17"/>
  <c r="B428" i="17"/>
  <c r="A428" i="17"/>
  <c r="S427" i="17"/>
  <c r="Q427" i="17"/>
  <c r="P427" i="17"/>
  <c r="O427" i="17"/>
  <c r="N427" i="17"/>
  <c r="I427" i="17"/>
  <c r="H427" i="17"/>
  <c r="F427" i="17"/>
  <c r="D427" i="17"/>
  <c r="B427" i="17"/>
  <c r="A427" i="17"/>
  <c r="S426" i="17"/>
  <c r="R426" i="17" s="1"/>
  <c r="Q426" i="17"/>
  <c r="P426" i="17"/>
  <c r="O426" i="17"/>
  <c r="N426" i="17"/>
  <c r="I426" i="17"/>
  <c r="H426" i="17"/>
  <c r="F426" i="17"/>
  <c r="D426" i="17"/>
  <c r="B426" i="17"/>
  <c r="A426" i="17"/>
  <c r="S425" i="17"/>
  <c r="Q425" i="17"/>
  <c r="P425" i="17"/>
  <c r="O425" i="17"/>
  <c r="N425" i="17"/>
  <c r="I425" i="17"/>
  <c r="H425" i="17"/>
  <c r="F425" i="17"/>
  <c r="D425" i="17"/>
  <c r="B425" i="17"/>
  <c r="A425" i="17"/>
  <c r="S424" i="17"/>
  <c r="R424" i="17" s="1"/>
  <c r="Q424" i="17"/>
  <c r="P424" i="17"/>
  <c r="O424" i="17"/>
  <c r="N424" i="17"/>
  <c r="I424" i="17"/>
  <c r="H424" i="17"/>
  <c r="F424" i="17"/>
  <c r="D424" i="17"/>
  <c r="B424" i="17"/>
  <c r="A424" i="17"/>
  <c r="S423" i="17"/>
  <c r="Q423" i="17"/>
  <c r="P423" i="17"/>
  <c r="O423" i="17"/>
  <c r="N423" i="17"/>
  <c r="I423" i="17"/>
  <c r="H423" i="17"/>
  <c r="F423" i="17"/>
  <c r="D423" i="17"/>
  <c r="B423" i="17"/>
  <c r="A423" i="17"/>
  <c r="S422" i="17"/>
  <c r="R422" i="17" s="1"/>
  <c r="Q422" i="17"/>
  <c r="P422" i="17"/>
  <c r="O422" i="17"/>
  <c r="N422" i="17"/>
  <c r="I422" i="17"/>
  <c r="H422" i="17"/>
  <c r="F422" i="17"/>
  <c r="D422" i="17"/>
  <c r="B422" i="17"/>
  <c r="A422" i="17"/>
  <c r="S421" i="17"/>
  <c r="R421" i="17" s="1"/>
  <c r="Q421" i="17"/>
  <c r="P421" i="17"/>
  <c r="O421" i="17"/>
  <c r="N421" i="17"/>
  <c r="I421" i="17"/>
  <c r="H421" i="17"/>
  <c r="F421" i="17"/>
  <c r="D421" i="17"/>
  <c r="B421" i="17"/>
  <c r="A421" i="17"/>
  <c r="S420" i="17"/>
  <c r="Q420" i="17"/>
  <c r="P420" i="17"/>
  <c r="O420" i="17"/>
  <c r="N420" i="17"/>
  <c r="I420" i="17"/>
  <c r="H420" i="17"/>
  <c r="F420" i="17"/>
  <c r="D420" i="17"/>
  <c r="B420" i="17"/>
  <c r="A420" i="17"/>
  <c r="S419" i="17"/>
  <c r="Q419" i="17"/>
  <c r="P419" i="17"/>
  <c r="O419" i="17"/>
  <c r="N419" i="17"/>
  <c r="I419" i="17"/>
  <c r="H419" i="17"/>
  <c r="F419" i="17"/>
  <c r="D419" i="17"/>
  <c r="B419" i="17"/>
  <c r="A419" i="17"/>
  <c r="S418" i="17"/>
  <c r="R418" i="17" s="1"/>
  <c r="Q418" i="17"/>
  <c r="P418" i="17"/>
  <c r="O418" i="17"/>
  <c r="N418" i="17"/>
  <c r="I418" i="17"/>
  <c r="H418" i="17"/>
  <c r="F418" i="17"/>
  <c r="D418" i="17"/>
  <c r="B418" i="17"/>
  <c r="A418" i="17"/>
  <c r="S417" i="17"/>
  <c r="R417" i="17" s="1"/>
  <c r="Q417" i="17"/>
  <c r="P417" i="17"/>
  <c r="O417" i="17"/>
  <c r="N417" i="17"/>
  <c r="I417" i="17"/>
  <c r="H417" i="17"/>
  <c r="F417" i="17"/>
  <c r="D417" i="17"/>
  <c r="B417" i="17"/>
  <c r="A417" i="17"/>
  <c r="S416" i="17"/>
  <c r="R416" i="17" s="1"/>
  <c r="Q416" i="17"/>
  <c r="P416" i="17"/>
  <c r="O416" i="17"/>
  <c r="N416" i="17"/>
  <c r="I416" i="17"/>
  <c r="H416" i="17"/>
  <c r="F416" i="17"/>
  <c r="D416" i="17"/>
  <c r="B416" i="17"/>
  <c r="A416" i="17"/>
  <c r="S415" i="17"/>
  <c r="Q415" i="17"/>
  <c r="P415" i="17"/>
  <c r="O415" i="17"/>
  <c r="N415" i="17"/>
  <c r="I415" i="17"/>
  <c r="H415" i="17"/>
  <c r="F415" i="17"/>
  <c r="D415" i="17"/>
  <c r="B415" i="17"/>
  <c r="A415" i="17"/>
  <c r="S414" i="17"/>
  <c r="R414" i="17" s="1"/>
  <c r="Q414" i="17"/>
  <c r="P414" i="17"/>
  <c r="O414" i="17"/>
  <c r="N414" i="17"/>
  <c r="I414" i="17"/>
  <c r="H414" i="17"/>
  <c r="F414" i="17"/>
  <c r="D414" i="17"/>
  <c r="B414" i="17"/>
  <c r="A414" i="17"/>
  <c r="S413" i="17"/>
  <c r="Q413" i="17"/>
  <c r="P413" i="17"/>
  <c r="O413" i="17"/>
  <c r="N413" i="17"/>
  <c r="I413" i="17"/>
  <c r="H413" i="17"/>
  <c r="F413" i="17"/>
  <c r="D413" i="17"/>
  <c r="B413" i="17"/>
  <c r="A413" i="17"/>
  <c r="S412" i="17"/>
  <c r="R412" i="17" s="1"/>
  <c r="Q412" i="17"/>
  <c r="P412" i="17"/>
  <c r="O412" i="17"/>
  <c r="N412" i="17"/>
  <c r="I412" i="17"/>
  <c r="H412" i="17"/>
  <c r="F412" i="17"/>
  <c r="D412" i="17"/>
  <c r="B412" i="17"/>
  <c r="A412" i="17"/>
  <c r="S411" i="17"/>
  <c r="Q411" i="17"/>
  <c r="P411" i="17"/>
  <c r="O411" i="17"/>
  <c r="N411" i="17"/>
  <c r="I411" i="17"/>
  <c r="H411" i="17"/>
  <c r="F411" i="17"/>
  <c r="D411" i="17"/>
  <c r="B411" i="17"/>
  <c r="A411" i="17"/>
  <c r="S410" i="17"/>
  <c r="R410" i="17" s="1"/>
  <c r="Q410" i="17"/>
  <c r="P410" i="17"/>
  <c r="O410" i="17"/>
  <c r="N410" i="17"/>
  <c r="I410" i="17"/>
  <c r="H410" i="17"/>
  <c r="F410" i="17"/>
  <c r="D410" i="17"/>
  <c r="B410" i="17"/>
  <c r="A410" i="17"/>
  <c r="S409" i="17"/>
  <c r="R409" i="17" s="1"/>
  <c r="Q409" i="17"/>
  <c r="P409" i="17"/>
  <c r="O409" i="17"/>
  <c r="N409" i="17"/>
  <c r="I409" i="17"/>
  <c r="H409" i="17"/>
  <c r="F409" i="17"/>
  <c r="D409" i="17"/>
  <c r="B409" i="17"/>
  <c r="A409" i="17"/>
  <c r="S408" i="17"/>
  <c r="Q408" i="17"/>
  <c r="P408" i="17"/>
  <c r="O408" i="17"/>
  <c r="N408" i="17"/>
  <c r="I408" i="17"/>
  <c r="H408" i="17"/>
  <c r="F408" i="17"/>
  <c r="D408" i="17"/>
  <c r="B408" i="17"/>
  <c r="A408" i="17"/>
  <c r="S407" i="17"/>
  <c r="Q407" i="17"/>
  <c r="P407" i="17"/>
  <c r="O407" i="17"/>
  <c r="N407" i="17"/>
  <c r="I407" i="17"/>
  <c r="H407" i="17"/>
  <c r="F407" i="17"/>
  <c r="D407" i="17"/>
  <c r="B407" i="17"/>
  <c r="A407" i="17"/>
  <c r="S406" i="17"/>
  <c r="R406" i="17" s="1"/>
  <c r="Q406" i="17"/>
  <c r="P406" i="17"/>
  <c r="O406" i="17"/>
  <c r="N406" i="17"/>
  <c r="I406" i="17"/>
  <c r="H406" i="17"/>
  <c r="F406" i="17"/>
  <c r="D406" i="17"/>
  <c r="B406" i="17"/>
  <c r="A406" i="17"/>
  <c r="S405" i="17"/>
  <c r="R405" i="17" s="1"/>
  <c r="Q405" i="17"/>
  <c r="P405" i="17"/>
  <c r="O405" i="17"/>
  <c r="N405" i="17"/>
  <c r="I405" i="17"/>
  <c r="H405" i="17"/>
  <c r="F405" i="17"/>
  <c r="D405" i="17"/>
  <c r="B405" i="17"/>
  <c r="A405" i="17"/>
  <c r="S404" i="17"/>
  <c r="R404" i="17" s="1"/>
  <c r="Q404" i="17"/>
  <c r="P404" i="17"/>
  <c r="O404" i="17"/>
  <c r="N404" i="17"/>
  <c r="I404" i="17"/>
  <c r="H404" i="17"/>
  <c r="F404" i="17"/>
  <c r="D404" i="17"/>
  <c r="B404" i="17"/>
  <c r="A404" i="17"/>
  <c r="S403" i="17"/>
  <c r="Q403" i="17"/>
  <c r="P403" i="17"/>
  <c r="O403" i="17"/>
  <c r="N403" i="17"/>
  <c r="I403" i="17"/>
  <c r="H403" i="17"/>
  <c r="F403" i="17"/>
  <c r="D403" i="17"/>
  <c r="B403" i="17"/>
  <c r="A403" i="17"/>
  <c r="S402" i="17"/>
  <c r="R402" i="17" s="1"/>
  <c r="Q402" i="17"/>
  <c r="P402" i="17"/>
  <c r="O402" i="17"/>
  <c r="N402" i="17"/>
  <c r="I402" i="17"/>
  <c r="H402" i="17"/>
  <c r="F402" i="17"/>
  <c r="D402" i="17"/>
  <c r="B402" i="17"/>
  <c r="A402" i="17"/>
  <c r="S401" i="17"/>
  <c r="Q401" i="17"/>
  <c r="P401" i="17"/>
  <c r="O401" i="17"/>
  <c r="N401" i="17"/>
  <c r="I401" i="17"/>
  <c r="H401" i="17"/>
  <c r="F401" i="17"/>
  <c r="D401" i="17"/>
  <c r="B401" i="17"/>
  <c r="A401" i="17"/>
  <c r="S400" i="17"/>
  <c r="R400" i="17" s="1"/>
  <c r="Q400" i="17"/>
  <c r="P400" i="17"/>
  <c r="O400" i="17"/>
  <c r="N400" i="17"/>
  <c r="I400" i="17"/>
  <c r="H400" i="17"/>
  <c r="F400" i="17"/>
  <c r="D400" i="17"/>
  <c r="B400" i="17"/>
  <c r="A400" i="17"/>
  <c r="S399" i="17"/>
  <c r="Q399" i="17"/>
  <c r="P399" i="17"/>
  <c r="O399" i="17"/>
  <c r="N399" i="17"/>
  <c r="I399" i="17"/>
  <c r="H399" i="17"/>
  <c r="F399" i="17"/>
  <c r="D399" i="17"/>
  <c r="B399" i="17"/>
  <c r="A399" i="17"/>
  <c r="S398" i="17"/>
  <c r="R398" i="17" s="1"/>
  <c r="Q398" i="17"/>
  <c r="P398" i="17"/>
  <c r="O398" i="17"/>
  <c r="N398" i="17"/>
  <c r="I398" i="17"/>
  <c r="H398" i="17"/>
  <c r="F398" i="17"/>
  <c r="D398" i="17"/>
  <c r="B398" i="17"/>
  <c r="A398" i="17"/>
  <c r="S397" i="17"/>
  <c r="R397" i="17" s="1"/>
  <c r="Q397" i="17"/>
  <c r="P397" i="17"/>
  <c r="O397" i="17"/>
  <c r="N397" i="17"/>
  <c r="I397" i="17"/>
  <c r="H397" i="17"/>
  <c r="F397" i="17"/>
  <c r="D397" i="17"/>
  <c r="B397" i="17"/>
  <c r="A397" i="17"/>
  <c r="S396" i="17"/>
  <c r="Q396" i="17"/>
  <c r="P396" i="17"/>
  <c r="O396" i="17"/>
  <c r="N396" i="17"/>
  <c r="I396" i="17"/>
  <c r="H396" i="17"/>
  <c r="F396" i="17"/>
  <c r="D396" i="17"/>
  <c r="B396" i="17"/>
  <c r="A396" i="17"/>
  <c r="S395" i="17"/>
  <c r="Q395" i="17"/>
  <c r="P395" i="17"/>
  <c r="O395" i="17"/>
  <c r="N395" i="17"/>
  <c r="I395" i="17"/>
  <c r="H395" i="17"/>
  <c r="F395" i="17"/>
  <c r="D395" i="17"/>
  <c r="B395" i="17"/>
  <c r="A395" i="17"/>
  <c r="S394" i="17"/>
  <c r="R394" i="17" s="1"/>
  <c r="Q394" i="17"/>
  <c r="P394" i="17"/>
  <c r="O394" i="17"/>
  <c r="N394" i="17"/>
  <c r="I394" i="17"/>
  <c r="H394" i="17"/>
  <c r="F394" i="17"/>
  <c r="D394" i="17"/>
  <c r="B394" i="17"/>
  <c r="A394" i="17"/>
  <c r="S393" i="17"/>
  <c r="R393" i="17" s="1"/>
  <c r="Q393" i="17"/>
  <c r="P393" i="17"/>
  <c r="O393" i="17"/>
  <c r="N393" i="17"/>
  <c r="I393" i="17"/>
  <c r="H393" i="17"/>
  <c r="F393" i="17"/>
  <c r="D393" i="17"/>
  <c r="B393" i="17"/>
  <c r="A393" i="17"/>
  <c r="S392" i="17"/>
  <c r="R392" i="17" s="1"/>
  <c r="Q392" i="17"/>
  <c r="P392" i="17"/>
  <c r="O392" i="17"/>
  <c r="N392" i="17"/>
  <c r="I392" i="17"/>
  <c r="H392" i="17"/>
  <c r="F392" i="17"/>
  <c r="D392" i="17"/>
  <c r="B392" i="17"/>
  <c r="A392" i="17"/>
  <c r="S391" i="17"/>
  <c r="Q391" i="17"/>
  <c r="P391" i="17"/>
  <c r="O391" i="17"/>
  <c r="N391" i="17"/>
  <c r="I391" i="17"/>
  <c r="H391" i="17"/>
  <c r="F391" i="17"/>
  <c r="D391" i="17"/>
  <c r="B391" i="17"/>
  <c r="A391" i="17"/>
  <c r="S390" i="17"/>
  <c r="R390" i="17" s="1"/>
  <c r="Q390" i="17"/>
  <c r="P390" i="17"/>
  <c r="O390" i="17"/>
  <c r="N390" i="17"/>
  <c r="I390" i="17"/>
  <c r="H390" i="17"/>
  <c r="F390" i="17"/>
  <c r="D390" i="17"/>
  <c r="B390" i="17"/>
  <c r="A390" i="17"/>
  <c r="S389" i="17"/>
  <c r="Q389" i="17"/>
  <c r="P389" i="17"/>
  <c r="O389" i="17"/>
  <c r="N389" i="17"/>
  <c r="I389" i="17"/>
  <c r="H389" i="17"/>
  <c r="F389" i="17"/>
  <c r="D389" i="17"/>
  <c r="B389" i="17"/>
  <c r="A389" i="17"/>
  <c r="S388" i="17"/>
  <c r="R388" i="17" s="1"/>
  <c r="Q388" i="17"/>
  <c r="P388" i="17"/>
  <c r="O388" i="17"/>
  <c r="N388" i="17"/>
  <c r="I388" i="17"/>
  <c r="H388" i="17"/>
  <c r="F388" i="17"/>
  <c r="D388" i="17"/>
  <c r="B388" i="17"/>
  <c r="A388" i="17"/>
  <c r="S387" i="17"/>
  <c r="R387" i="17" s="1"/>
  <c r="Q387" i="17"/>
  <c r="P387" i="17"/>
  <c r="O387" i="17"/>
  <c r="N387" i="17"/>
  <c r="I387" i="17"/>
  <c r="H387" i="17"/>
  <c r="F387" i="17"/>
  <c r="D387" i="17"/>
  <c r="B387" i="17"/>
  <c r="A387" i="17"/>
  <c r="S386" i="17"/>
  <c r="R386" i="17" s="1"/>
  <c r="Q386" i="17"/>
  <c r="P386" i="17"/>
  <c r="O386" i="17"/>
  <c r="N386" i="17"/>
  <c r="I386" i="17"/>
  <c r="H386" i="17"/>
  <c r="F386" i="17"/>
  <c r="D386" i="17"/>
  <c r="B386" i="17"/>
  <c r="A386" i="17"/>
  <c r="S385" i="17"/>
  <c r="R385" i="17" s="1"/>
  <c r="Q385" i="17"/>
  <c r="P385" i="17"/>
  <c r="O385" i="17"/>
  <c r="N385" i="17"/>
  <c r="I385" i="17"/>
  <c r="H385" i="17"/>
  <c r="F385" i="17"/>
  <c r="D385" i="17"/>
  <c r="B385" i="17"/>
  <c r="A385" i="17"/>
  <c r="S384" i="17"/>
  <c r="R384" i="17" s="1"/>
  <c r="Q384" i="17"/>
  <c r="P384" i="17"/>
  <c r="O384" i="17"/>
  <c r="N384" i="17"/>
  <c r="I384" i="17"/>
  <c r="H384" i="17"/>
  <c r="F384" i="17"/>
  <c r="D384" i="17"/>
  <c r="B384" i="17"/>
  <c r="A384" i="17"/>
  <c r="S383" i="17"/>
  <c r="R383" i="17" s="1"/>
  <c r="Q383" i="17"/>
  <c r="P383" i="17"/>
  <c r="O383" i="17"/>
  <c r="N383" i="17"/>
  <c r="I383" i="17"/>
  <c r="H383" i="17"/>
  <c r="F383" i="17"/>
  <c r="D383" i="17"/>
  <c r="B383" i="17"/>
  <c r="A383" i="17"/>
  <c r="S382" i="17"/>
  <c r="R382" i="17" s="1"/>
  <c r="Q382" i="17"/>
  <c r="P382" i="17"/>
  <c r="O382" i="17"/>
  <c r="N382" i="17"/>
  <c r="I382" i="17"/>
  <c r="H382" i="17"/>
  <c r="F382" i="17"/>
  <c r="D382" i="17"/>
  <c r="B382" i="17"/>
  <c r="A382" i="17"/>
  <c r="S381" i="17"/>
  <c r="R381" i="17" s="1"/>
  <c r="Q381" i="17"/>
  <c r="P381" i="17"/>
  <c r="O381" i="17"/>
  <c r="N381" i="17"/>
  <c r="I381" i="17"/>
  <c r="H381" i="17"/>
  <c r="F381" i="17"/>
  <c r="D381" i="17"/>
  <c r="B381" i="17"/>
  <c r="A381" i="17"/>
  <c r="S380" i="17"/>
  <c r="R380" i="17" s="1"/>
  <c r="Q380" i="17"/>
  <c r="P380" i="17"/>
  <c r="O380" i="17"/>
  <c r="N380" i="17"/>
  <c r="I380" i="17"/>
  <c r="H380" i="17"/>
  <c r="F380" i="17"/>
  <c r="D380" i="17"/>
  <c r="B380" i="17"/>
  <c r="A380" i="17"/>
  <c r="S379" i="17"/>
  <c r="R379" i="17" s="1"/>
  <c r="Q379" i="17"/>
  <c r="P379" i="17"/>
  <c r="O379" i="17"/>
  <c r="N379" i="17"/>
  <c r="I379" i="17"/>
  <c r="H379" i="17"/>
  <c r="F379" i="17"/>
  <c r="D379" i="17"/>
  <c r="B379" i="17"/>
  <c r="A379" i="17"/>
  <c r="S378" i="17"/>
  <c r="R378" i="17" s="1"/>
  <c r="Q378" i="17"/>
  <c r="P378" i="17"/>
  <c r="O378" i="17"/>
  <c r="N378" i="17"/>
  <c r="I378" i="17"/>
  <c r="H378" i="17"/>
  <c r="F378" i="17"/>
  <c r="D378" i="17"/>
  <c r="B378" i="17"/>
  <c r="A378" i="17"/>
  <c r="S377" i="17"/>
  <c r="R377" i="17" s="1"/>
  <c r="Q377" i="17"/>
  <c r="P377" i="17"/>
  <c r="O377" i="17"/>
  <c r="N377" i="17"/>
  <c r="I377" i="17"/>
  <c r="H377" i="17"/>
  <c r="F377" i="17"/>
  <c r="D377" i="17"/>
  <c r="B377" i="17"/>
  <c r="A377" i="17"/>
  <c r="S376" i="17"/>
  <c r="R376" i="17" s="1"/>
  <c r="Q376" i="17"/>
  <c r="P376" i="17"/>
  <c r="O376" i="17"/>
  <c r="N376" i="17"/>
  <c r="I376" i="17"/>
  <c r="H376" i="17"/>
  <c r="F376" i="17"/>
  <c r="D376" i="17"/>
  <c r="B376" i="17"/>
  <c r="A376" i="17"/>
  <c r="S375" i="17"/>
  <c r="R375" i="17" s="1"/>
  <c r="Q375" i="17"/>
  <c r="P375" i="17"/>
  <c r="O375" i="17"/>
  <c r="N375" i="17"/>
  <c r="I375" i="17"/>
  <c r="H375" i="17"/>
  <c r="F375" i="17"/>
  <c r="D375" i="17"/>
  <c r="B375" i="17"/>
  <c r="A375" i="17"/>
  <c r="S374" i="17"/>
  <c r="R374" i="17" s="1"/>
  <c r="Q374" i="17"/>
  <c r="P374" i="17"/>
  <c r="O374" i="17"/>
  <c r="N374" i="17"/>
  <c r="I374" i="17"/>
  <c r="H374" i="17"/>
  <c r="F374" i="17"/>
  <c r="D374" i="17"/>
  <c r="B374" i="17"/>
  <c r="A374" i="17"/>
  <c r="S373" i="17"/>
  <c r="R373" i="17" s="1"/>
  <c r="Q373" i="17"/>
  <c r="P373" i="17"/>
  <c r="O373" i="17"/>
  <c r="N373" i="17"/>
  <c r="I373" i="17"/>
  <c r="H373" i="17"/>
  <c r="F373" i="17"/>
  <c r="D373" i="17"/>
  <c r="B373" i="17"/>
  <c r="A373" i="17"/>
  <c r="S372" i="17"/>
  <c r="R372" i="17" s="1"/>
  <c r="Q372" i="17"/>
  <c r="P372" i="17"/>
  <c r="O372" i="17"/>
  <c r="N372" i="17"/>
  <c r="I372" i="17"/>
  <c r="H372" i="17"/>
  <c r="F372" i="17"/>
  <c r="D372" i="17"/>
  <c r="B372" i="17"/>
  <c r="A372" i="17"/>
  <c r="S371" i="17"/>
  <c r="R371" i="17" s="1"/>
  <c r="Q371" i="17"/>
  <c r="P371" i="17"/>
  <c r="O371" i="17"/>
  <c r="N371" i="17"/>
  <c r="I371" i="17"/>
  <c r="H371" i="17"/>
  <c r="F371" i="17"/>
  <c r="D371" i="17"/>
  <c r="B371" i="17"/>
  <c r="A371" i="17"/>
  <c r="S370" i="17"/>
  <c r="R370" i="17" s="1"/>
  <c r="Q370" i="17"/>
  <c r="P370" i="17"/>
  <c r="O370" i="17"/>
  <c r="N370" i="17"/>
  <c r="I370" i="17"/>
  <c r="H370" i="17"/>
  <c r="F370" i="17"/>
  <c r="D370" i="17"/>
  <c r="B370" i="17"/>
  <c r="A370" i="17"/>
  <c r="S369" i="17"/>
  <c r="R369" i="17" s="1"/>
  <c r="Q369" i="17"/>
  <c r="P369" i="17"/>
  <c r="O369" i="17"/>
  <c r="N369" i="17"/>
  <c r="I369" i="17"/>
  <c r="H369" i="17"/>
  <c r="F369" i="17"/>
  <c r="D369" i="17"/>
  <c r="B369" i="17"/>
  <c r="A369" i="17"/>
  <c r="S368" i="17"/>
  <c r="R368" i="17" s="1"/>
  <c r="Q368" i="17"/>
  <c r="P368" i="17"/>
  <c r="O368" i="17"/>
  <c r="N368" i="17"/>
  <c r="I368" i="17"/>
  <c r="H368" i="17"/>
  <c r="F368" i="17"/>
  <c r="D368" i="17"/>
  <c r="B368" i="17"/>
  <c r="A368" i="17"/>
  <c r="S367" i="17"/>
  <c r="R367" i="17" s="1"/>
  <c r="Q367" i="17"/>
  <c r="P367" i="17"/>
  <c r="O367" i="17"/>
  <c r="N367" i="17"/>
  <c r="I367" i="17"/>
  <c r="H367" i="17"/>
  <c r="F367" i="17"/>
  <c r="D367" i="17"/>
  <c r="B367" i="17"/>
  <c r="A367" i="17"/>
  <c r="S366" i="17"/>
  <c r="R366" i="17" s="1"/>
  <c r="Q366" i="17"/>
  <c r="P366" i="17"/>
  <c r="O366" i="17"/>
  <c r="N366" i="17"/>
  <c r="I366" i="17"/>
  <c r="H366" i="17"/>
  <c r="F366" i="17"/>
  <c r="D366" i="17"/>
  <c r="B366" i="17"/>
  <c r="A366" i="17"/>
  <c r="S365" i="17"/>
  <c r="R365" i="17" s="1"/>
  <c r="Q365" i="17"/>
  <c r="P365" i="17"/>
  <c r="O365" i="17"/>
  <c r="N365" i="17"/>
  <c r="I365" i="17"/>
  <c r="H365" i="17"/>
  <c r="F365" i="17"/>
  <c r="D365" i="17"/>
  <c r="B365" i="17"/>
  <c r="A365" i="17"/>
  <c r="S364" i="17"/>
  <c r="R364" i="17" s="1"/>
  <c r="Q364" i="17"/>
  <c r="P364" i="17"/>
  <c r="O364" i="17"/>
  <c r="N364" i="17"/>
  <c r="I364" i="17"/>
  <c r="H364" i="17"/>
  <c r="F364" i="17"/>
  <c r="D364" i="17"/>
  <c r="B364" i="17"/>
  <c r="A364" i="17"/>
  <c r="S363" i="17"/>
  <c r="R363" i="17" s="1"/>
  <c r="Q363" i="17"/>
  <c r="P363" i="17"/>
  <c r="O363" i="17"/>
  <c r="N363" i="17"/>
  <c r="I363" i="17"/>
  <c r="H363" i="17"/>
  <c r="F363" i="17"/>
  <c r="D363" i="17"/>
  <c r="B363" i="17"/>
  <c r="A363" i="17"/>
  <c r="S362" i="17"/>
  <c r="R362" i="17" s="1"/>
  <c r="Q362" i="17"/>
  <c r="P362" i="17"/>
  <c r="O362" i="17"/>
  <c r="N362" i="17"/>
  <c r="I362" i="17"/>
  <c r="H362" i="17"/>
  <c r="F362" i="17"/>
  <c r="D362" i="17"/>
  <c r="B362" i="17"/>
  <c r="A362" i="17"/>
  <c r="S361" i="17"/>
  <c r="R361" i="17" s="1"/>
  <c r="Q361" i="17"/>
  <c r="P361" i="17"/>
  <c r="O361" i="17"/>
  <c r="N361" i="17"/>
  <c r="I361" i="17"/>
  <c r="H361" i="17"/>
  <c r="F361" i="17"/>
  <c r="D361" i="17"/>
  <c r="B361" i="17"/>
  <c r="A361" i="17"/>
  <c r="S360" i="17"/>
  <c r="R360" i="17" s="1"/>
  <c r="Q360" i="17"/>
  <c r="P360" i="17"/>
  <c r="O360" i="17"/>
  <c r="N360" i="17"/>
  <c r="I360" i="17"/>
  <c r="H360" i="17"/>
  <c r="F360" i="17"/>
  <c r="D360" i="17"/>
  <c r="B360" i="17"/>
  <c r="A360" i="17"/>
  <c r="S359" i="17"/>
  <c r="R359" i="17" s="1"/>
  <c r="Q359" i="17"/>
  <c r="P359" i="17"/>
  <c r="O359" i="17"/>
  <c r="N359" i="17"/>
  <c r="I359" i="17"/>
  <c r="H359" i="17"/>
  <c r="F359" i="17"/>
  <c r="D359" i="17"/>
  <c r="B359" i="17"/>
  <c r="A359" i="17"/>
  <c r="S358" i="17"/>
  <c r="R358" i="17" s="1"/>
  <c r="Q358" i="17"/>
  <c r="P358" i="17"/>
  <c r="O358" i="17"/>
  <c r="N358" i="17"/>
  <c r="I358" i="17"/>
  <c r="H358" i="17"/>
  <c r="F358" i="17"/>
  <c r="D358" i="17"/>
  <c r="B358" i="17"/>
  <c r="A358" i="17"/>
  <c r="S357" i="17"/>
  <c r="R357" i="17" s="1"/>
  <c r="Q357" i="17"/>
  <c r="P357" i="17"/>
  <c r="O357" i="17"/>
  <c r="N357" i="17"/>
  <c r="I357" i="17"/>
  <c r="H357" i="17"/>
  <c r="F357" i="17"/>
  <c r="D357" i="17"/>
  <c r="B357" i="17"/>
  <c r="A357" i="17"/>
  <c r="S356" i="17"/>
  <c r="R356" i="17" s="1"/>
  <c r="Q356" i="17"/>
  <c r="P356" i="17"/>
  <c r="O356" i="17"/>
  <c r="N356" i="17"/>
  <c r="I356" i="17"/>
  <c r="H356" i="17"/>
  <c r="F356" i="17"/>
  <c r="D356" i="17"/>
  <c r="B356" i="17"/>
  <c r="A356" i="17"/>
  <c r="S355" i="17"/>
  <c r="R355" i="17" s="1"/>
  <c r="Q355" i="17"/>
  <c r="P355" i="17"/>
  <c r="O355" i="17"/>
  <c r="N355" i="17"/>
  <c r="I355" i="17"/>
  <c r="H355" i="17"/>
  <c r="F355" i="17"/>
  <c r="D355" i="17"/>
  <c r="B355" i="17"/>
  <c r="A355" i="17"/>
  <c r="S354" i="17"/>
  <c r="R354" i="17" s="1"/>
  <c r="Q354" i="17"/>
  <c r="P354" i="17"/>
  <c r="O354" i="17"/>
  <c r="N354" i="17"/>
  <c r="I354" i="17"/>
  <c r="H354" i="17"/>
  <c r="F354" i="17"/>
  <c r="D354" i="17"/>
  <c r="B354" i="17"/>
  <c r="A354" i="17"/>
  <c r="S353" i="17"/>
  <c r="R353" i="17" s="1"/>
  <c r="Q353" i="17"/>
  <c r="P353" i="17"/>
  <c r="O353" i="17"/>
  <c r="N353" i="17"/>
  <c r="I353" i="17"/>
  <c r="H353" i="17"/>
  <c r="F353" i="17"/>
  <c r="D353" i="17"/>
  <c r="B353" i="17"/>
  <c r="A353" i="17"/>
  <c r="S352" i="17"/>
  <c r="R352" i="17" s="1"/>
  <c r="Q352" i="17"/>
  <c r="P352" i="17"/>
  <c r="O352" i="17"/>
  <c r="N352" i="17"/>
  <c r="I352" i="17"/>
  <c r="H352" i="17"/>
  <c r="F352" i="17"/>
  <c r="D352" i="17"/>
  <c r="B352" i="17"/>
  <c r="A352" i="17"/>
  <c r="S351" i="17"/>
  <c r="R351" i="17" s="1"/>
  <c r="Q351" i="17"/>
  <c r="P351" i="17"/>
  <c r="O351" i="17"/>
  <c r="N351" i="17"/>
  <c r="I351" i="17"/>
  <c r="H351" i="17"/>
  <c r="F351" i="17"/>
  <c r="D351" i="17"/>
  <c r="B351" i="17"/>
  <c r="A351" i="17"/>
  <c r="S350" i="17"/>
  <c r="R350" i="17" s="1"/>
  <c r="Q350" i="17"/>
  <c r="P350" i="17"/>
  <c r="O350" i="17"/>
  <c r="N350" i="17"/>
  <c r="I350" i="17"/>
  <c r="H350" i="17"/>
  <c r="F350" i="17"/>
  <c r="D350" i="17"/>
  <c r="B350" i="17"/>
  <c r="A350" i="17"/>
  <c r="S349" i="17"/>
  <c r="R349" i="17" s="1"/>
  <c r="Q349" i="17"/>
  <c r="P349" i="17"/>
  <c r="O349" i="17"/>
  <c r="N349" i="17"/>
  <c r="I349" i="17"/>
  <c r="H349" i="17"/>
  <c r="F349" i="17"/>
  <c r="D349" i="17"/>
  <c r="B349" i="17"/>
  <c r="A349" i="17"/>
  <c r="S348" i="17"/>
  <c r="R348" i="17" s="1"/>
  <c r="Q348" i="17"/>
  <c r="P348" i="17"/>
  <c r="O348" i="17"/>
  <c r="N348" i="17"/>
  <c r="I348" i="17"/>
  <c r="H348" i="17"/>
  <c r="F348" i="17"/>
  <c r="D348" i="17"/>
  <c r="B348" i="17"/>
  <c r="A348" i="17"/>
  <c r="S347" i="17"/>
  <c r="R347" i="17" s="1"/>
  <c r="Q347" i="17"/>
  <c r="P347" i="17"/>
  <c r="O347" i="17"/>
  <c r="N347" i="17"/>
  <c r="I347" i="17"/>
  <c r="H347" i="17"/>
  <c r="F347" i="17"/>
  <c r="D347" i="17"/>
  <c r="B347" i="17"/>
  <c r="A347" i="17"/>
  <c r="S346" i="17"/>
  <c r="R346" i="17" s="1"/>
  <c r="Q346" i="17"/>
  <c r="P346" i="17"/>
  <c r="O346" i="17"/>
  <c r="N346" i="17"/>
  <c r="I346" i="17"/>
  <c r="H346" i="17"/>
  <c r="F346" i="17"/>
  <c r="D346" i="17"/>
  <c r="B346" i="17"/>
  <c r="A346" i="17"/>
  <c r="S345" i="17"/>
  <c r="R345" i="17" s="1"/>
  <c r="Q345" i="17"/>
  <c r="P345" i="17"/>
  <c r="O345" i="17"/>
  <c r="N345" i="17"/>
  <c r="I345" i="17"/>
  <c r="H345" i="17"/>
  <c r="F345" i="17"/>
  <c r="D345" i="17"/>
  <c r="B345" i="17"/>
  <c r="A345" i="17"/>
  <c r="S344" i="17"/>
  <c r="R344" i="17" s="1"/>
  <c r="Q344" i="17"/>
  <c r="P344" i="17"/>
  <c r="O344" i="17"/>
  <c r="N344" i="17"/>
  <c r="I344" i="17"/>
  <c r="H344" i="17"/>
  <c r="F344" i="17"/>
  <c r="D344" i="17"/>
  <c r="B344" i="17"/>
  <c r="A344" i="17"/>
  <c r="S343" i="17"/>
  <c r="R343" i="17" s="1"/>
  <c r="Q343" i="17"/>
  <c r="P343" i="17"/>
  <c r="O343" i="17"/>
  <c r="N343" i="17"/>
  <c r="I343" i="17"/>
  <c r="H343" i="17"/>
  <c r="F343" i="17"/>
  <c r="D343" i="17"/>
  <c r="B343" i="17"/>
  <c r="A343" i="17"/>
  <c r="S342" i="17"/>
  <c r="R342" i="17" s="1"/>
  <c r="Q342" i="17"/>
  <c r="P342" i="17"/>
  <c r="O342" i="17"/>
  <c r="N342" i="17"/>
  <c r="I342" i="17"/>
  <c r="H342" i="17"/>
  <c r="F342" i="17"/>
  <c r="D342" i="17"/>
  <c r="B342" i="17"/>
  <c r="A342" i="17"/>
  <c r="S341" i="17"/>
  <c r="R341" i="17" s="1"/>
  <c r="Q341" i="17"/>
  <c r="P341" i="17"/>
  <c r="O341" i="17"/>
  <c r="N341" i="17"/>
  <c r="I341" i="17"/>
  <c r="H341" i="17"/>
  <c r="F341" i="17"/>
  <c r="D341" i="17"/>
  <c r="B341" i="17"/>
  <c r="A341" i="17"/>
  <c r="S340" i="17"/>
  <c r="R340" i="17" s="1"/>
  <c r="Q340" i="17"/>
  <c r="P340" i="17"/>
  <c r="O340" i="17"/>
  <c r="N340" i="17"/>
  <c r="I340" i="17"/>
  <c r="H340" i="17"/>
  <c r="F340" i="17"/>
  <c r="D340" i="17"/>
  <c r="B340" i="17"/>
  <c r="A340" i="17"/>
  <c r="S339" i="17"/>
  <c r="R339" i="17" s="1"/>
  <c r="Q339" i="17"/>
  <c r="P339" i="17"/>
  <c r="O339" i="17"/>
  <c r="N339" i="17"/>
  <c r="I339" i="17"/>
  <c r="H339" i="17"/>
  <c r="F339" i="17"/>
  <c r="D339" i="17"/>
  <c r="B339" i="17"/>
  <c r="A339" i="17"/>
  <c r="S338" i="17"/>
  <c r="R338" i="17" s="1"/>
  <c r="Q338" i="17"/>
  <c r="P338" i="17"/>
  <c r="O338" i="17"/>
  <c r="N338" i="17"/>
  <c r="I338" i="17"/>
  <c r="H338" i="17"/>
  <c r="F338" i="17"/>
  <c r="D338" i="17"/>
  <c r="B338" i="17"/>
  <c r="A338" i="17"/>
  <c r="S337" i="17"/>
  <c r="R337" i="17" s="1"/>
  <c r="Q337" i="17"/>
  <c r="P337" i="17"/>
  <c r="O337" i="17"/>
  <c r="N337" i="17"/>
  <c r="I337" i="17"/>
  <c r="H337" i="17"/>
  <c r="F337" i="17"/>
  <c r="D337" i="17"/>
  <c r="B337" i="17"/>
  <c r="A337" i="17"/>
  <c r="S336" i="17"/>
  <c r="R336" i="17" s="1"/>
  <c r="Q336" i="17"/>
  <c r="P336" i="17"/>
  <c r="O336" i="17"/>
  <c r="N336" i="17"/>
  <c r="I336" i="17"/>
  <c r="H336" i="17"/>
  <c r="F336" i="17"/>
  <c r="D336" i="17"/>
  <c r="B336" i="17"/>
  <c r="A336" i="17"/>
  <c r="S335" i="17"/>
  <c r="R335" i="17" s="1"/>
  <c r="Q335" i="17"/>
  <c r="P335" i="17"/>
  <c r="O335" i="17"/>
  <c r="N335" i="17"/>
  <c r="I335" i="17"/>
  <c r="H335" i="17"/>
  <c r="F335" i="17"/>
  <c r="D335" i="17"/>
  <c r="B335" i="17"/>
  <c r="A335" i="17"/>
  <c r="S334" i="17"/>
  <c r="R334" i="17" s="1"/>
  <c r="Q334" i="17"/>
  <c r="P334" i="17"/>
  <c r="O334" i="17"/>
  <c r="N334" i="17"/>
  <c r="I334" i="17"/>
  <c r="H334" i="17"/>
  <c r="F334" i="17"/>
  <c r="D334" i="17"/>
  <c r="B334" i="17"/>
  <c r="A334" i="17"/>
  <c r="S333" i="17"/>
  <c r="R333" i="17" s="1"/>
  <c r="Q333" i="17"/>
  <c r="P333" i="17"/>
  <c r="O333" i="17"/>
  <c r="N333" i="17"/>
  <c r="I333" i="17"/>
  <c r="H333" i="17"/>
  <c r="F333" i="17"/>
  <c r="D333" i="17"/>
  <c r="B333" i="17"/>
  <c r="A333" i="17"/>
  <c r="S332" i="17"/>
  <c r="R332" i="17" s="1"/>
  <c r="Q332" i="17"/>
  <c r="P332" i="17"/>
  <c r="O332" i="17"/>
  <c r="N332" i="17"/>
  <c r="I332" i="17"/>
  <c r="H332" i="17"/>
  <c r="F332" i="17"/>
  <c r="D332" i="17"/>
  <c r="B332" i="17"/>
  <c r="A332" i="17"/>
  <c r="S331" i="17"/>
  <c r="R331" i="17" s="1"/>
  <c r="Q331" i="17"/>
  <c r="P331" i="17"/>
  <c r="O331" i="17"/>
  <c r="N331" i="17"/>
  <c r="I331" i="17"/>
  <c r="H331" i="17"/>
  <c r="F331" i="17"/>
  <c r="D331" i="17"/>
  <c r="B331" i="17"/>
  <c r="A331" i="17"/>
  <c r="S330" i="17"/>
  <c r="R330" i="17" s="1"/>
  <c r="Q330" i="17"/>
  <c r="P330" i="17"/>
  <c r="O330" i="17"/>
  <c r="N330" i="17"/>
  <c r="I330" i="17"/>
  <c r="H330" i="17"/>
  <c r="F330" i="17"/>
  <c r="D330" i="17"/>
  <c r="B330" i="17"/>
  <c r="A330" i="17"/>
  <c r="S329" i="17"/>
  <c r="R329" i="17" s="1"/>
  <c r="Q329" i="17"/>
  <c r="P329" i="17"/>
  <c r="O329" i="17"/>
  <c r="N329" i="17"/>
  <c r="I329" i="17"/>
  <c r="H329" i="17"/>
  <c r="F329" i="17"/>
  <c r="D329" i="17"/>
  <c r="B329" i="17"/>
  <c r="A329" i="17"/>
  <c r="S328" i="17"/>
  <c r="R328" i="17" s="1"/>
  <c r="Q328" i="17"/>
  <c r="P328" i="17"/>
  <c r="O328" i="17"/>
  <c r="N328" i="17"/>
  <c r="I328" i="17"/>
  <c r="H328" i="17"/>
  <c r="F328" i="17"/>
  <c r="D328" i="17"/>
  <c r="B328" i="17"/>
  <c r="A328" i="17"/>
  <c r="S327" i="17"/>
  <c r="R327" i="17" s="1"/>
  <c r="Q327" i="17"/>
  <c r="P327" i="17"/>
  <c r="O327" i="17"/>
  <c r="N327" i="17"/>
  <c r="I327" i="17"/>
  <c r="H327" i="17"/>
  <c r="F327" i="17"/>
  <c r="D327" i="17"/>
  <c r="B327" i="17"/>
  <c r="A327" i="17"/>
  <c r="S326" i="17"/>
  <c r="R326" i="17" s="1"/>
  <c r="Q326" i="17"/>
  <c r="P326" i="17"/>
  <c r="O326" i="17"/>
  <c r="N326" i="17"/>
  <c r="I326" i="17"/>
  <c r="H326" i="17"/>
  <c r="F326" i="17"/>
  <c r="D326" i="17"/>
  <c r="B326" i="17"/>
  <c r="A326" i="17"/>
  <c r="S325" i="17"/>
  <c r="R325" i="17" s="1"/>
  <c r="Q325" i="17"/>
  <c r="P325" i="17"/>
  <c r="O325" i="17"/>
  <c r="N325" i="17"/>
  <c r="I325" i="17"/>
  <c r="H325" i="17"/>
  <c r="F325" i="17"/>
  <c r="D325" i="17"/>
  <c r="B325" i="17"/>
  <c r="A325" i="17"/>
  <c r="S324" i="17"/>
  <c r="R324" i="17" s="1"/>
  <c r="Q324" i="17"/>
  <c r="P324" i="17"/>
  <c r="O324" i="17"/>
  <c r="N324" i="17"/>
  <c r="I324" i="17"/>
  <c r="H324" i="17"/>
  <c r="F324" i="17"/>
  <c r="D324" i="17"/>
  <c r="B324" i="17"/>
  <c r="A324" i="17"/>
  <c r="S323" i="17"/>
  <c r="R323" i="17" s="1"/>
  <c r="Q323" i="17"/>
  <c r="P323" i="17"/>
  <c r="O323" i="17"/>
  <c r="N323" i="17"/>
  <c r="I323" i="17"/>
  <c r="H323" i="17"/>
  <c r="F323" i="17"/>
  <c r="D323" i="17"/>
  <c r="B323" i="17"/>
  <c r="A323" i="17"/>
  <c r="S322" i="17"/>
  <c r="R322" i="17" s="1"/>
  <c r="Q322" i="17"/>
  <c r="P322" i="17"/>
  <c r="O322" i="17"/>
  <c r="N322" i="17"/>
  <c r="I322" i="17"/>
  <c r="H322" i="17"/>
  <c r="F322" i="17"/>
  <c r="D322" i="17"/>
  <c r="B322" i="17"/>
  <c r="A322" i="17"/>
  <c r="S321" i="17"/>
  <c r="R321" i="17" s="1"/>
  <c r="Q321" i="17"/>
  <c r="P321" i="17"/>
  <c r="O321" i="17"/>
  <c r="N321" i="17"/>
  <c r="I321" i="17"/>
  <c r="H321" i="17"/>
  <c r="F321" i="17"/>
  <c r="D321" i="17"/>
  <c r="B321" i="17"/>
  <c r="A321" i="17"/>
  <c r="S320" i="17"/>
  <c r="R320" i="17" s="1"/>
  <c r="Q320" i="17"/>
  <c r="P320" i="17"/>
  <c r="O320" i="17"/>
  <c r="N320" i="17"/>
  <c r="I320" i="17"/>
  <c r="H320" i="17"/>
  <c r="F320" i="17"/>
  <c r="D320" i="17"/>
  <c r="B320" i="17"/>
  <c r="A320" i="17"/>
  <c r="S319" i="17"/>
  <c r="R319" i="17" s="1"/>
  <c r="Q319" i="17"/>
  <c r="P319" i="17"/>
  <c r="O319" i="17"/>
  <c r="N319" i="17"/>
  <c r="I319" i="17"/>
  <c r="H319" i="17"/>
  <c r="F319" i="17"/>
  <c r="D319" i="17"/>
  <c r="B319" i="17"/>
  <c r="A319" i="17"/>
  <c r="S318" i="17"/>
  <c r="R318" i="17" s="1"/>
  <c r="Q318" i="17"/>
  <c r="P318" i="17"/>
  <c r="O318" i="17"/>
  <c r="N318" i="17"/>
  <c r="I318" i="17"/>
  <c r="H318" i="17"/>
  <c r="F318" i="17"/>
  <c r="D318" i="17"/>
  <c r="B318" i="17"/>
  <c r="A318" i="17"/>
  <c r="S317" i="17"/>
  <c r="R317" i="17" s="1"/>
  <c r="Q317" i="17"/>
  <c r="P317" i="17"/>
  <c r="O317" i="17"/>
  <c r="N317" i="17"/>
  <c r="I317" i="17"/>
  <c r="H317" i="17"/>
  <c r="F317" i="17"/>
  <c r="D317" i="17"/>
  <c r="B317" i="17"/>
  <c r="A317" i="17"/>
  <c r="S316" i="17"/>
  <c r="R316" i="17" s="1"/>
  <c r="Q316" i="17"/>
  <c r="P316" i="17"/>
  <c r="O316" i="17"/>
  <c r="N316" i="17"/>
  <c r="I316" i="17"/>
  <c r="H316" i="17"/>
  <c r="F316" i="17"/>
  <c r="D316" i="17"/>
  <c r="B316" i="17"/>
  <c r="A316" i="17"/>
  <c r="S315" i="17"/>
  <c r="R315" i="17" s="1"/>
  <c r="Q315" i="17"/>
  <c r="P315" i="17"/>
  <c r="O315" i="17"/>
  <c r="N315" i="17"/>
  <c r="I315" i="17"/>
  <c r="H315" i="17"/>
  <c r="F315" i="17"/>
  <c r="D315" i="17"/>
  <c r="B315" i="17"/>
  <c r="A315" i="17"/>
  <c r="S314" i="17"/>
  <c r="R314" i="17" s="1"/>
  <c r="Q314" i="17"/>
  <c r="P314" i="17"/>
  <c r="O314" i="17"/>
  <c r="N314" i="17"/>
  <c r="I314" i="17"/>
  <c r="H314" i="17"/>
  <c r="F314" i="17"/>
  <c r="D314" i="17"/>
  <c r="B314" i="17"/>
  <c r="A314" i="17"/>
  <c r="S313" i="17"/>
  <c r="R313" i="17" s="1"/>
  <c r="Q313" i="17"/>
  <c r="P313" i="17"/>
  <c r="O313" i="17"/>
  <c r="N313" i="17"/>
  <c r="I313" i="17"/>
  <c r="H313" i="17"/>
  <c r="F313" i="17"/>
  <c r="D313" i="17"/>
  <c r="B313" i="17"/>
  <c r="A313" i="17"/>
  <c r="S312" i="17"/>
  <c r="R312" i="17" s="1"/>
  <c r="Q312" i="17"/>
  <c r="P312" i="17"/>
  <c r="O312" i="17"/>
  <c r="N312" i="17"/>
  <c r="I312" i="17"/>
  <c r="H312" i="17"/>
  <c r="F312" i="17"/>
  <c r="D312" i="17"/>
  <c r="B312" i="17"/>
  <c r="A312" i="17"/>
  <c r="S311" i="17"/>
  <c r="R311" i="17" s="1"/>
  <c r="Q311" i="17"/>
  <c r="P311" i="17"/>
  <c r="O311" i="17"/>
  <c r="N311" i="17"/>
  <c r="I311" i="17"/>
  <c r="H311" i="17"/>
  <c r="F311" i="17"/>
  <c r="D311" i="17"/>
  <c r="B311" i="17"/>
  <c r="A311" i="17"/>
  <c r="S310" i="17"/>
  <c r="R310" i="17" s="1"/>
  <c r="Q310" i="17"/>
  <c r="P310" i="17"/>
  <c r="O310" i="17"/>
  <c r="N310" i="17"/>
  <c r="I310" i="17"/>
  <c r="H310" i="17"/>
  <c r="F310" i="17"/>
  <c r="D310" i="17"/>
  <c r="B310" i="17"/>
  <c r="A310" i="17"/>
  <c r="S309" i="17"/>
  <c r="R309" i="17" s="1"/>
  <c r="Q309" i="17"/>
  <c r="P309" i="17"/>
  <c r="O309" i="17"/>
  <c r="N309" i="17"/>
  <c r="I309" i="17"/>
  <c r="H309" i="17"/>
  <c r="F309" i="17"/>
  <c r="D309" i="17"/>
  <c r="B309" i="17"/>
  <c r="A309" i="17"/>
  <c r="S308" i="17"/>
  <c r="R308" i="17" s="1"/>
  <c r="Q308" i="17"/>
  <c r="P308" i="17"/>
  <c r="O308" i="17"/>
  <c r="N308" i="17"/>
  <c r="I308" i="17"/>
  <c r="H308" i="17"/>
  <c r="F308" i="17"/>
  <c r="D308" i="17"/>
  <c r="B308" i="17"/>
  <c r="A308" i="17"/>
  <c r="S307" i="17"/>
  <c r="R307" i="17" s="1"/>
  <c r="Q307" i="17"/>
  <c r="P307" i="17"/>
  <c r="O307" i="17"/>
  <c r="N307" i="17"/>
  <c r="I307" i="17"/>
  <c r="H307" i="17"/>
  <c r="F307" i="17"/>
  <c r="D307" i="17"/>
  <c r="B307" i="17"/>
  <c r="A307" i="17"/>
  <c r="S306" i="17"/>
  <c r="R306" i="17" s="1"/>
  <c r="Q306" i="17"/>
  <c r="P306" i="17"/>
  <c r="O306" i="17"/>
  <c r="N306" i="17"/>
  <c r="I306" i="17"/>
  <c r="H306" i="17"/>
  <c r="F306" i="17"/>
  <c r="D306" i="17"/>
  <c r="B306" i="17"/>
  <c r="A306" i="17"/>
  <c r="S305" i="17"/>
  <c r="R305" i="17" s="1"/>
  <c r="Q305" i="17"/>
  <c r="P305" i="17"/>
  <c r="O305" i="17"/>
  <c r="N305" i="17"/>
  <c r="I305" i="17"/>
  <c r="H305" i="17"/>
  <c r="F305" i="17"/>
  <c r="D305" i="17"/>
  <c r="B305" i="17"/>
  <c r="A305" i="17"/>
  <c r="S304" i="17"/>
  <c r="R304" i="17" s="1"/>
  <c r="Q304" i="17"/>
  <c r="P304" i="17"/>
  <c r="O304" i="17"/>
  <c r="N304" i="17"/>
  <c r="I304" i="17"/>
  <c r="H304" i="17"/>
  <c r="F304" i="17"/>
  <c r="D304" i="17"/>
  <c r="B304" i="17"/>
  <c r="A304" i="17"/>
  <c r="S303" i="17"/>
  <c r="R303" i="17" s="1"/>
  <c r="Q303" i="17"/>
  <c r="P303" i="17"/>
  <c r="O303" i="17"/>
  <c r="N303" i="17"/>
  <c r="I303" i="17"/>
  <c r="H303" i="17"/>
  <c r="F303" i="17"/>
  <c r="D303" i="17"/>
  <c r="B303" i="17"/>
  <c r="A303" i="17"/>
  <c r="S302" i="17"/>
  <c r="R302" i="17" s="1"/>
  <c r="Q302" i="17"/>
  <c r="P302" i="17"/>
  <c r="O302" i="17"/>
  <c r="N302" i="17"/>
  <c r="I302" i="17"/>
  <c r="H302" i="17"/>
  <c r="F302" i="17"/>
  <c r="D302" i="17"/>
  <c r="B302" i="17"/>
  <c r="A302" i="17"/>
  <c r="S301" i="17"/>
  <c r="R301" i="17" s="1"/>
  <c r="Q301" i="17"/>
  <c r="P301" i="17"/>
  <c r="O301" i="17"/>
  <c r="N301" i="17"/>
  <c r="I301" i="17"/>
  <c r="H301" i="17"/>
  <c r="F301" i="17"/>
  <c r="D301" i="17"/>
  <c r="B301" i="17"/>
  <c r="A301" i="17"/>
  <c r="S300" i="17"/>
  <c r="R300" i="17" s="1"/>
  <c r="Q300" i="17"/>
  <c r="P300" i="17"/>
  <c r="O300" i="17"/>
  <c r="N300" i="17"/>
  <c r="I300" i="17"/>
  <c r="H300" i="17"/>
  <c r="F300" i="17"/>
  <c r="D300" i="17"/>
  <c r="B300" i="17"/>
  <c r="A300" i="17"/>
  <c r="S299" i="17"/>
  <c r="R299" i="17" s="1"/>
  <c r="Q299" i="17"/>
  <c r="P299" i="17"/>
  <c r="O299" i="17"/>
  <c r="N299" i="17"/>
  <c r="I299" i="17"/>
  <c r="H299" i="17"/>
  <c r="F299" i="17"/>
  <c r="D299" i="17"/>
  <c r="B299" i="17"/>
  <c r="A299" i="17"/>
  <c r="S298" i="17"/>
  <c r="R298" i="17" s="1"/>
  <c r="Q298" i="17"/>
  <c r="P298" i="17"/>
  <c r="O298" i="17"/>
  <c r="N298" i="17"/>
  <c r="I298" i="17"/>
  <c r="H298" i="17"/>
  <c r="F298" i="17"/>
  <c r="D298" i="17"/>
  <c r="B298" i="17"/>
  <c r="A298" i="17"/>
  <c r="S297" i="17"/>
  <c r="R297" i="17" s="1"/>
  <c r="Q297" i="17"/>
  <c r="P297" i="17"/>
  <c r="O297" i="17"/>
  <c r="N297" i="17"/>
  <c r="I297" i="17"/>
  <c r="H297" i="17"/>
  <c r="F297" i="17"/>
  <c r="D297" i="17"/>
  <c r="B297" i="17"/>
  <c r="A297" i="17"/>
  <c r="S296" i="17"/>
  <c r="R296" i="17" s="1"/>
  <c r="Q296" i="17"/>
  <c r="P296" i="17"/>
  <c r="O296" i="17"/>
  <c r="N296" i="17"/>
  <c r="I296" i="17"/>
  <c r="H296" i="17"/>
  <c r="F296" i="17"/>
  <c r="D296" i="17"/>
  <c r="B296" i="17"/>
  <c r="A296" i="17"/>
  <c r="S295" i="17"/>
  <c r="R295" i="17" s="1"/>
  <c r="Q295" i="17"/>
  <c r="P295" i="17"/>
  <c r="O295" i="17"/>
  <c r="N295" i="17"/>
  <c r="I295" i="17"/>
  <c r="H295" i="17"/>
  <c r="F295" i="17"/>
  <c r="D295" i="17"/>
  <c r="B295" i="17"/>
  <c r="A295" i="17"/>
  <c r="S294" i="17"/>
  <c r="R294" i="17" s="1"/>
  <c r="Q294" i="17"/>
  <c r="P294" i="17"/>
  <c r="O294" i="17"/>
  <c r="N294" i="17"/>
  <c r="I294" i="17"/>
  <c r="H294" i="17"/>
  <c r="F294" i="17"/>
  <c r="D294" i="17"/>
  <c r="B294" i="17"/>
  <c r="A294" i="17"/>
  <c r="S293" i="17"/>
  <c r="R293" i="17" s="1"/>
  <c r="Q293" i="17"/>
  <c r="P293" i="17"/>
  <c r="O293" i="17"/>
  <c r="N293" i="17"/>
  <c r="I293" i="17"/>
  <c r="H293" i="17"/>
  <c r="F293" i="17"/>
  <c r="D293" i="17"/>
  <c r="B293" i="17"/>
  <c r="A293" i="17"/>
  <c r="S292" i="17"/>
  <c r="R292" i="17" s="1"/>
  <c r="Q292" i="17"/>
  <c r="P292" i="17"/>
  <c r="O292" i="17"/>
  <c r="N292" i="17"/>
  <c r="I292" i="17"/>
  <c r="H292" i="17"/>
  <c r="F292" i="17"/>
  <c r="D292" i="17"/>
  <c r="B292" i="17"/>
  <c r="A292" i="17"/>
  <c r="S291" i="17"/>
  <c r="R291" i="17" s="1"/>
  <c r="Q291" i="17"/>
  <c r="P291" i="17"/>
  <c r="O291" i="17"/>
  <c r="N291" i="17"/>
  <c r="I291" i="17"/>
  <c r="H291" i="17"/>
  <c r="F291" i="17"/>
  <c r="D291" i="17"/>
  <c r="B291" i="17"/>
  <c r="A291" i="17"/>
  <c r="S290" i="17"/>
  <c r="R290" i="17" s="1"/>
  <c r="Q290" i="17"/>
  <c r="P290" i="17"/>
  <c r="O290" i="17"/>
  <c r="N290" i="17"/>
  <c r="I290" i="17"/>
  <c r="H290" i="17"/>
  <c r="F290" i="17"/>
  <c r="D290" i="17"/>
  <c r="B290" i="17"/>
  <c r="A290" i="17"/>
  <c r="S289" i="17"/>
  <c r="R289" i="17" s="1"/>
  <c r="Q289" i="17"/>
  <c r="P289" i="17"/>
  <c r="O289" i="17"/>
  <c r="N289" i="17"/>
  <c r="I289" i="17"/>
  <c r="H289" i="17"/>
  <c r="F289" i="17"/>
  <c r="D289" i="17"/>
  <c r="B289" i="17"/>
  <c r="A289" i="17"/>
  <c r="S288" i="17"/>
  <c r="R288" i="17" s="1"/>
  <c r="Q288" i="17"/>
  <c r="P288" i="17"/>
  <c r="O288" i="17"/>
  <c r="N288" i="17"/>
  <c r="I288" i="17"/>
  <c r="H288" i="17"/>
  <c r="F288" i="17"/>
  <c r="D288" i="17"/>
  <c r="B288" i="17"/>
  <c r="A288" i="17"/>
  <c r="S287" i="17"/>
  <c r="R287" i="17" s="1"/>
  <c r="Q287" i="17"/>
  <c r="P287" i="17"/>
  <c r="O287" i="17"/>
  <c r="N287" i="17"/>
  <c r="I287" i="17"/>
  <c r="H287" i="17"/>
  <c r="F287" i="17"/>
  <c r="D287" i="17"/>
  <c r="B287" i="17"/>
  <c r="A287" i="17"/>
  <c r="S286" i="17"/>
  <c r="R286" i="17" s="1"/>
  <c r="Q286" i="17"/>
  <c r="P286" i="17"/>
  <c r="O286" i="17"/>
  <c r="N286" i="17"/>
  <c r="I286" i="17"/>
  <c r="H286" i="17"/>
  <c r="F286" i="17"/>
  <c r="D286" i="17"/>
  <c r="B286" i="17"/>
  <c r="A286" i="17"/>
  <c r="S285" i="17"/>
  <c r="R285" i="17" s="1"/>
  <c r="Q285" i="17"/>
  <c r="P285" i="17"/>
  <c r="O285" i="17"/>
  <c r="N285" i="17"/>
  <c r="I285" i="17"/>
  <c r="H285" i="17"/>
  <c r="F285" i="17"/>
  <c r="D285" i="17"/>
  <c r="B285" i="17"/>
  <c r="A285" i="17"/>
  <c r="S284" i="17"/>
  <c r="R284" i="17" s="1"/>
  <c r="Q284" i="17"/>
  <c r="P284" i="17"/>
  <c r="O284" i="17"/>
  <c r="N284" i="17"/>
  <c r="I284" i="17"/>
  <c r="H284" i="17"/>
  <c r="F284" i="17"/>
  <c r="D284" i="17"/>
  <c r="B284" i="17"/>
  <c r="A284" i="17"/>
  <c r="S283" i="17"/>
  <c r="R283" i="17" s="1"/>
  <c r="Q283" i="17"/>
  <c r="P283" i="17"/>
  <c r="O283" i="17"/>
  <c r="N283" i="17"/>
  <c r="I283" i="17"/>
  <c r="H283" i="17"/>
  <c r="F283" i="17"/>
  <c r="D283" i="17"/>
  <c r="B283" i="17"/>
  <c r="A283" i="17"/>
  <c r="S282" i="17"/>
  <c r="R282" i="17" s="1"/>
  <c r="Q282" i="17"/>
  <c r="P282" i="17"/>
  <c r="O282" i="17"/>
  <c r="N282" i="17"/>
  <c r="I282" i="17"/>
  <c r="H282" i="17"/>
  <c r="F282" i="17"/>
  <c r="D282" i="17"/>
  <c r="B282" i="17"/>
  <c r="A282" i="17"/>
  <c r="S281" i="17"/>
  <c r="R281" i="17" s="1"/>
  <c r="Q281" i="17"/>
  <c r="P281" i="17"/>
  <c r="O281" i="17"/>
  <c r="N281" i="17"/>
  <c r="I281" i="17"/>
  <c r="H281" i="17"/>
  <c r="F281" i="17"/>
  <c r="D281" i="17"/>
  <c r="B281" i="17"/>
  <c r="A281" i="17"/>
  <c r="S280" i="17"/>
  <c r="R280" i="17" s="1"/>
  <c r="Q280" i="17"/>
  <c r="P280" i="17"/>
  <c r="O280" i="17"/>
  <c r="N280" i="17"/>
  <c r="I280" i="17"/>
  <c r="H280" i="17"/>
  <c r="F280" i="17"/>
  <c r="D280" i="17"/>
  <c r="B280" i="17"/>
  <c r="A280" i="17"/>
  <c r="S279" i="17"/>
  <c r="R279" i="17" s="1"/>
  <c r="Q279" i="17"/>
  <c r="P279" i="17"/>
  <c r="O279" i="17"/>
  <c r="N279" i="17"/>
  <c r="I279" i="17"/>
  <c r="H279" i="17"/>
  <c r="F279" i="17"/>
  <c r="D279" i="17"/>
  <c r="B279" i="17"/>
  <c r="A279" i="17"/>
  <c r="S278" i="17"/>
  <c r="R278" i="17" s="1"/>
  <c r="Q278" i="17"/>
  <c r="P278" i="17"/>
  <c r="O278" i="17"/>
  <c r="N278" i="17"/>
  <c r="I278" i="17"/>
  <c r="H278" i="17"/>
  <c r="F278" i="17"/>
  <c r="D278" i="17"/>
  <c r="B278" i="17"/>
  <c r="A278" i="17"/>
  <c r="S277" i="17"/>
  <c r="R277" i="17" s="1"/>
  <c r="Q277" i="17"/>
  <c r="P277" i="17"/>
  <c r="O277" i="17"/>
  <c r="N277" i="17"/>
  <c r="I277" i="17"/>
  <c r="H277" i="17"/>
  <c r="F277" i="17"/>
  <c r="D277" i="17"/>
  <c r="B277" i="17"/>
  <c r="A277" i="17"/>
  <c r="S276" i="17"/>
  <c r="R276" i="17" s="1"/>
  <c r="Q276" i="17"/>
  <c r="P276" i="17"/>
  <c r="O276" i="17"/>
  <c r="N276" i="17"/>
  <c r="I276" i="17"/>
  <c r="H276" i="17"/>
  <c r="F276" i="17"/>
  <c r="D276" i="17"/>
  <c r="B276" i="17"/>
  <c r="A276" i="17"/>
  <c r="S275" i="17"/>
  <c r="R275" i="17" s="1"/>
  <c r="Q275" i="17"/>
  <c r="P275" i="17"/>
  <c r="O275" i="17"/>
  <c r="N275" i="17"/>
  <c r="I275" i="17"/>
  <c r="H275" i="17"/>
  <c r="F275" i="17"/>
  <c r="D275" i="17"/>
  <c r="B275" i="17"/>
  <c r="A275" i="17"/>
  <c r="S274" i="17"/>
  <c r="R274" i="17" s="1"/>
  <c r="Q274" i="17"/>
  <c r="P274" i="17"/>
  <c r="O274" i="17"/>
  <c r="N274" i="17"/>
  <c r="I274" i="17"/>
  <c r="H274" i="17"/>
  <c r="F274" i="17"/>
  <c r="D274" i="17"/>
  <c r="B274" i="17"/>
  <c r="A274" i="17"/>
  <c r="S273" i="17"/>
  <c r="R273" i="17" s="1"/>
  <c r="Q273" i="17"/>
  <c r="P273" i="17"/>
  <c r="O273" i="17"/>
  <c r="N273" i="17"/>
  <c r="I273" i="17"/>
  <c r="H273" i="17"/>
  <c r="F273" i="17"/>
  <c r="D273" i="17"/>
  <c r="B273" i="17"/>
  <c r="A273" i="17"/>
  <c r="S272" i="17"/>
  <c r="R272" i="17" s="1"/>
  <c r="Q272" i="17"/>
  <c r="P272" i="17"/>
  <c r="O272" i="17"/>
  <c r="N272" i="17"/>
  <c r="I272" i="17"/>
  <c r="H272" i="17"/>
  <c r="F272" i="17"/>
  <c r="D272" i="17"/>
  <c r="B272" i="17"/>
  <c r="A272" i="17"/>
  <c r="S271" i="17"/>
  <c r="R271" i="17" s="1"/>
  <c r="Q271" i="17"/>
  <c r="P271" i="17"/>
  <c r="O271" i="17"/>
  <c r="N271" i="17"/>
  <c r="I271" i="17"/>
  <c r="H271" i="17"/>
  <c r="F271" i="17"/>
  <c r="D271" i="17"/>
  <c r="B271" i="17"/>
  <c r="A271" i="17"/>
  <c r="S270" i="17"/>
  <c r="R270" i="17" s="1"/>
  <c r="Q270" i="17"/>
  <c r="P270" i="17"/>
  <c r="O270" i="17"/>
  <c r="N270" i="17"/>
  <c r="I270" i="17"/>
  <c r="H270" i="17"/>
  <c r="F270" i="17"/>
  <c r="D270" i="17"/>
  <c r="B270" i="17"/>
  <c r="A270" i="17"/>
  <c r="S269" i="17"/>
  <c r="R269" i="17" s="1"/>
  <c r="Q269" i="17"/>
  <c r="P269" i="17"/>
  <c r="O269" i="17"/>
  <c r="N269" i="17"/>
  <c r="I269" i="17"/>
  <c r="H269" i="17"/>
  <c r="F269" i="17"/>
  <c r="D269" i="17"/>
  <c r="B269" i="17"/>
  <c r="A269" i="17"/>
  <c r="S268" i="17"/>
  <c r="R268" i="17" s="1"/>
  <c r="Q268" i="17"/>
  <c r="P268" i="17"/>
  <c r="O268" i="17"/>
  <c r="N268" i="17"/>
  <c r="I268" i="17"/>
  <c r="H268" i="17"/>
  <c r="F268" i="17"/>
  <c r="D268" i="17"/>
  <c r="B268" i="17"/>
  <c r="A268" i="17"/>
  <c r="S267" i="17"/>
  <c r="R267" i="17" s="1"/>
  <c r="Q267" i="17"/>
  <c r="P267" i="17"/>
  <c r="O267" i="17"/>
  <c r="N267" i="17"/>
  <c r="I267" i="17"/>
  <c r="H267" i="17"/>
  <c r="F267" i="17"/>
  <c r="D267" i="17"/>
  <c r="B267" i="17"/>
  <c r="A267" i="17"/>
  <c r="S266" i="17"/>
  <c r="R266" i="17" s="1"/>
  <c r="Q266" i="17"/>
  <c r="P266" i="17"/>
  <c r="O266" i="17"/>
  <c r="N266" i="17"/>
  <c r="I266" i="17"/>
  <c r="H266" i="17"/>
  <c r="F266" i="17"/>
  <c r="D266" i="17"/>
  <c r="B266" i="17"/>
  <c r="A266" i="17"/>
  <c r="S265" i="17"/>
  <c r="R265" i="17" s="1"/>
  <c r="Q265" i="17"/>
  <c r="P265" i="17"/>
  <c r="O265" i="17"/>
  <c r="N265" i="17"/>
  <c r="I265" i="17"/>
  <c r="H265" i="17"/>
  <c r="F265" i="17"/>
  <c r="D265" i="17"/>
  <c r="B265" i="17"/>
  <c r="A265" i="17"/>
  <c r="S264" i="17"/>
  <c r="R264" i="17" s="1"/>
  <c r="Q264" i="17"/>
  <c r="P264" i="17"/>
  <c r="O264" i="17"/>
  <c r="N264" i="17"/>
  <c r="I264" i="17"/>
  <c r="H264" i="17"/>
  <c r="F264" i="17"/>
  <c r="D264" i="17"/>
  <c r="B264" i="17"/>
  <c r="A264" i="17"/>
  <c r="S263" i="17"/>
  <c r="R263" i="17" s="1"/>
  <c r="Q263" i="17"/>
  <c r="P263" i="17"/>
  <c r="O263" i="17"/>
  <c r="N263" i="17"/>
  <c r="I263" i="17"/>
  <c r="H263" i="17"/>
  <c r="F263" i="17"/>
  <c r="D263" i="17"/>
  <c r="B263" i="17"/>
  <c r="A263" i="17"/>
  <c r="S262" i="17"/>
  <c r="R262" i="17" s="1"/>
  <c r="Q262" i="17"/>
  <c r="P262" i="17"/>
  <c r="O262" i="17"/>
  <c r="N262" i="17"/>
  <c r="I262" i="17"/>
  <c r="H262" i="17"/>
  <c r="F262" i="17"/>
  <c r="D262" i="17"/>
  <c r="B262" i="17"/>
  <c r="A262" i="17"/>
  <c r="S261" i="17"/>
  <c r="R261" i="17" s="1"/>
  <c r="Q261" i="17"/>
  <c r="P261" i="17"/>
  <c r="O261" i="17"/>
  <c r="N261" i="17"/>
  <c r="I261" i="17"/>
  <c r="H261" i="17"/>
  <c r="F261" i="17"/>
  <c r="D261" i="17"/>
  <c r="B261" i="17"/>
  <c r="A261" i="17"/>
  <c r="S260" i="17"/>
  <c r="R260" i="17" s="1"/>
  <c r="Q260" i="17"/>
  <c r="P260" i="17"/>
  <c r="O260" i="17"/>
  <c r="N260" i="17"/>
  <c r="I260" i="17"/>
  <c r="H260" i="17"/>
  <c r="F260" i="17"/>
  <c r="D260" i="17"/>
  <c r="B260" i="17"/>
  <c r="A260" i="17"/>
  <c r="S259" i="17"/>
  <c r="R259" i="17" s="1"/>
  <c r="Q259" i="17"/>
  <c r="P259" i="17"/>
  <c r="O259" i="17"/>
  <c r="N259" i="17"/>
  <c r="I259" i="17"/>
  <c r="H259" i="17"/>
  <c r="F259" i="17"/>
  <c r="D259" i="17"/>
  <c r="B259" i="17"/>
  <c r="A259" i="17"/>
  <c r="S258" i="17"/>
  <c r="R258" i="17" s="1"/>
  <c r="Q258" i="17"/>
  <c r="P258" i="17"/>
  <c r="O258" i="17"/>
  <c r="N258" i="17"/>
  <c r="I258" i="17"/>
  <c r="H258" i="17"/>
  <c r="F258" i="17"/>
  <c r="D258" i="17"/>
  <c r="B258" i="17"/>
  <c r="A258" i="17"/>
  <c r="S257" i="17"/>
  <c r="R257" i="17" s="1"/>
  <c r="Q257" i="17"/>
  <c r="P257" i="17"/>
  <c r="O257" i="17"/>
  <c r="N257" i="17"/>
  <c r="I257" i="17"/>
  <c r="H257" i="17"/>
  <c r="F257" i="17"/>
  <c r="D257" i="17"/>
  <c r="B257" i="17"/>
  <c r="A257" i="17"/>
  <c r="S256" i="17"/>
  <c r="R256" i="17" s="1"/>
  <c r="Q256" i="17"/>
  <c r="P256" i="17"/>
  <c r="O256" i="17"/>
  <c r="N256" i="17"/>
  <c r="I256" i="17"/>
  <c r="H256" i="17"/>
  <c r="F256" i="17"/>
  <c r="D256" i="17"/>
  <c r="B256" i="17"/>
  <c r="A256" i="17"/>
  <c r="S255" i="17"/>
  <c r="R255" i="17" s="1"/>
  <c r="Q255" i="17"/>
  <c r="P255" i="17"/>
  <c r="O255" i="17"/>
  <c r="N255" i="17"/>
  <c r="I255" i="17"/>
  <c r="H255" i="17"/>
  <c r="F255" i="17"/>
  <c r="D255" i="17"/>
  <c r="B255" i="17"/>
  <c r="A255" i="17"/>
  <c r="S254" i="17"/>
  <c r="R254" i="17" s="1"/>
  <c r="Q254" i="17"/>
  <c r="P254" i="17"/>
  <c r="O254" i="17"/>
  <c r="N254" i="17"/>
  <c r="I254" i="17"/>
  <c r="H254" i="17"/>
  <c r="F254" i="17"/>
  <c r="D254" i="17"/>
  <c r="B254" i="17"/>
  <c r="A254" i="17"/>
  <c r="S253" i="17"/>
  <c r="R253" i="17" s="1"/>
  <c r="Q253" i="17"/>
  <c r="P253" i="17"/>
  <c r="O253" i="17"/>
  <c r="N253" i="17"/>
  <c r="I253" i="17"/>
  <c r="H253" i="17"/>
  <c r="F253" i="17"/>
  <c r="D253" i="17"/>
  <c r="B253" i="17"/>
  <c r="A253" i="17"/>
  <c r="S252" i="17"/>
  <c r="R252" i="17" s="1"/>
  <c r="Q252" i="17"/>
  <c r="P252" i="17"/>
  <c r="O252" i="17"/>
  <c r="N252" i="17"/>
  <c r="I252" i="17"/>
  <c r="H252" i="17"/>
  <c r="F252" i="17"/>
  <c r="D252" i="17"/>
  <c r="B252" i="17"/>
  <c r="A252" i="17"/>
  <c r="S251" i="17"/>
  <c r="R251" i="17" s="1"/>
  <c r="Q251" i="17"/>
  <c r="P251" i="17"/>
  <c r="O251" i="17"/>
  <c r="N251" i="17"/>
  <c r="I251" i="17"/>
  <c r="H251" i="17"/>
  <c r="F251" i="17"/>
  <c r="D251" i="17"/>
  <c r="B251" i="17"/>
  <c r="A251" i="17"/>
  <c r="S250" i="17"/>
  <c r="R250" i="17" s="1"/>
  <c r="Q250" i="17"/>
  <c r="P250" i="17"/>
  <c r="O250" i="17"/>
  <c r="N250" i="17"/>
  <c r="I250" i="17"/>
  <c r="H250" i="17"/>
  <c r="F250" i="17"/>
  <c r="D250" i="17"/>
  <c r="B250" i="17"/>
  <c r="A250" i="17"/>
  <c r="S249" i="17"/>
  <c r="R249" i="17" s="1"/>
  <c r="Q249" i="17"/>
  <c r="P249" i="17"/>
  <c r="O249" i="17"/>
  <c r="N249" i="17"/>
  <c r="I249" i="17"/>
  <c r="H249" i="17"/>
  <c r="F249" i="17"/>
  <c r="D249" i="17"/>
  <c r="B249" i="17"/>
  <c r="A249" i="17"/>
  <c r="S248" i="17"/>
  <c r="R248" i="17" s="1"/>
  <c r="Q248" i="17"/>
  <c r="P248" i="17"/>
  <c r="O248" i="17"/>
  <c r="N248" i="17"/>
  <c r="I248" i="17"/>
  <c r="H248" i="17"/>
  <c r="F248" i="17"/>
  <c r="D248" i="17"/>
  <c r="B248" i="17"/>
  <c r="A248" i="17"/>
  <c r="S247" i="17"/>
  <c r="R247" i="17" s="1"/>
  <c r="Q247" i="17"/>
  <c r="P247" i="17"/>
  <c r="O247" i="17"/>
  <c r="N247" i="17"/>
  <c r="I247" i="17"/>
  <c r="H247" i="17"/>
  <c r="F247" i="17"/>
  <c r="D247" i="17"/>
  <c r="B247" i="17"/>
  <c r="A247" i="17"/>
  <c r="S246" i="17"/>
  <c r="R246" i="17" s="1"/>
  <c r="Q246" i="17"/>
  <c r="P246" i="17"/>
  <c r="O246" i="17"/>
  <c r="N246" i="17"/>
  <c r="I246" i="17"/>
  <c r="H246" i="17"/>
  <c r="F246" i="17"/>
  <c r="D246" i="17"/>
  <c r="B246" i="17"/>
  <c r="A246" i="17"/>
  <c r="S245" i="17"/>
  <c r="R245" i="17" s="1"/>
  <c r="Q245" i="17"/>
  <c r="P245" i="17"/>
  <c r="O245" i="17"/>
  <c r="N245" i="17"/>
  <c r="I245" i="17"/>
  <c r="H245" i="17"/>
  <c r="F245" i="17"/>
  <c r="D245" i="17"/>
  <c r="B245" i="17"/>
  <c r="A245" i="17"/>
  <c r="S244" i="17"/>
  <c r="R244" i="17" s="1"/>
  <c r="Q244" i="17"/>
  <c r="P244" i="17"/>
  <c r="O244" i="17"/>
  <c r="N244" i="17"/>
  <c r="I244" i="17"/>
  <c r="H244" i="17"/>
  <c r="F244" i="17"/>
  <c r="D244" i="17"/>
  <c r="B244" i="17"/>
  <c r="A244" i="17"/>
  <c r="S243" i="17"/>
  <c r="R243" i="17" s="1"/>
  <c r="Q243" i="17"/>
  <c r="P243" i="17"/>
  <c r="O243" i="17"/>
  <c r="N243" i="17"/>
  <c r="I243" i="17"/>
  <c r="H243" i="17"/>
  <c r="F243" i="17"/>
  <c r="D243" i="17"/>
  <c r="B243" i="17"/>
  <c r="A243" i="17"/>
  <c r="S242" i="17"/>
  <c r="R242" i="17" s="1"/>
  <c r="Q242" i="17"/>
  <c r="P242" i="17"/>
  <c r="O242" i="17"/>
  <c r="N242" i="17"/>
  <c r="I242" i="17"/>
  <c r="H242" i="17"/>
  <c r="F242" i="17"/>
  <c r="D242" i="17"/>
  <c r="B242" i="17"/>
  <c r="A242" i="17"/>
  <c r="S241" i="17"/>
  <c r="R241" i="17" s="1"/>
  <c r="Q241" i="17"/>
  <c r="P241" i="17"/>
  <c r="O241" i="17"/>
  <c r="N241" i="17"/>
  <c r="I241" i="17"/>
  <c r="H241" i="17"/>
  <c r="F241" i="17"/>
  <c r="D241" i="17"/>
  <c r="B241" i="17"/>
  <c r="A241" i="17"/>
  <c r="S240" i="17"/>
  <c r="R240" i="17" s="1"/>
  <c r="Q240" i="17"/>
  <c r="P240" i="17"/>
  <c r="O240" i="17"/>
  <c r="N240" i="17"/>
  <c r="I240" i="17"/>
  <c r="H240" i="17"/>
  <c r="F240" i="17"/>
  <c r="D240" i="17"/>
  <c r="B240" i="17"/>
  <c r="A240" i="17"/>
  <c r="S239" i="17"/>
  <c r="R239" i="17" s="1"/>
  <c r="Q239" i="17"/>
  <c r="P239" i="17"/>
  <c r="O239" i="17"/>
  <c r="N239" i="17"/>
  <c r="I239" i="17"/>
  <c r="H239" i="17"/>
  <c r="F239" i="17"/>
  <c r="D239" i="17"/>
  <c r="B239" i="17"/>
  <c r="A239" i="17"/>
  <c r="S238" i="17"/>
  <c r="R238" i="17" s="1"/>
  <c r="Q238" i="17"/>
  <c r="P238" i="17"/>
  <c r="O238" i="17"/>
  <c r="N238" i="17"/>
  <c r="I238" i="17"/>
  <c r="H238" i="17"/>
  <c r="F238" i="17"/>
  <c r="D238" i="17"/>
  <c r="B238" i="17"/>
  <c r="A238" i="17"/>
  <c r="S237" i="17"/>
  <c r="R237" i="17" s="1"/>
  <c r="Q237" i="17"/>
  <c r="P237" i="17"/>
  <c r="O237" i="17"/>
  <c r="N237" i="17"/>
  <c r="I237" i="17"/>
  <c r="H237" i="17"/>
  <c r="F237" i="17"/>
  <c r="D237" i="17"/>
  <c r="B237" i="17"/>
  <c r="A237" i="17"/>
  <c r="S236" i="17"/>
  <c r="R236" i="17" s="1"/>
  <c r="Q236" i="17"/>
  <c r="P236" i="17"/>
  <c r="O236" i="17"/>
  <c r="N236" i="17"/>
  <c r="I236" i="17"/>
  <c r="H236" i="17"/>
  <c r="F236" i="17"/>
  <c r="D236" i="17"/>
  <c r="B236" i="17"/>
  <c r="A236" i="17"/>
  <c r="S235" i="17"/>
  <c r="R235" i="17" s="1"/>
  <c r="Q235" i="17"/>
  <c r="P235" i="17"/>
  <c r="O235" i="17"/>
  <c r="N235" i="17"/>
  <c r="I235" i="17"/>
  <c r="H235" i="17"/>
  <c r="F235" i="17"/>
  <c r="D235" i="17"/>
  <c r="B235" i="17"/>
  <c r="A235" i="17"/>
  <c r="S234" i="17"/>
  <c r="R234" i="17" s="1"/>
  <c r="Q234" i="17"/>
  <c r="P234" i="17"/>
  <c r="O234" i="17"/>
  <c r="N234" i="17"/>
  <c r="I234" i="17"/>
  <c r="H234" i="17"/>
  <c r="F234" i="17"/>
  <c r="D234" i="17"/>
  <c r="B234" i="17"/>
  <c r="A234" i="17"/>
  <c r="S233" i="17"/>
  <c r="R233" i="17" s="1"/>
  <c r="Q233" i="17"/>
  <c r="P233" i="17"/>
  <c r="O233" i="17"/>
  <c r="N233" i="17"/>
  <c r="I233" i="17"/>
  <c r="H233" i="17"/>
  <c r="F233" i="17"/>
  <c r="D233" i="17"/>
  <c r="B233" i="17"/>
  <c r="A233" i="17"/>
  <c r="S232" i="17"/>
  <c r="R232" i="17" s="1"/>
  <c r="Q232" i="17"/>
  <c r="P232" i="17"/>
  <c r="O232" i="17"/>
  <c r="N232" i="17"/>
  <c r="I232" i="17"/>
  <c r="H232" i="17"/>
  <c r="F232" i="17"/>
  <c r="D232" i="17"/>
  <c r="B232" i="17"/>
  <c r="A232" i="17"/>
  <c r="S231" i="17"/>
  <c r="R231" i="17" s="1"/>
  <c r="Q231" i="17"/>
  <c r="P231" i="17"/>
  <c r="O231" i="17"/>
  <c r="N231" i="17"/>
  <c r="I231" i="17"/>
  <c r="H231" i="17"/>
  <c r="F231" i="17"/>
  <c r="D231" i="17"/>
  <c r="B231" i="17"/>
  <c r="A231" i="17"/>
  <c r="S230" i="17"/>
  <c r="R230" i="17" s="1"/>
  <c r="Q230" i="17"/>
  <c r="P230" i="17"/>
  <c r="O230" i="17"/>
  <c r="N230" i="17"/>
  <c r="I230" i="17"/>
  <c r="H230" i="17"/>
  <c r="F230" i="17"/>
  <c r="D230" i="17"/>
  <c r="B230" i="17"/>
  <c r="A230" i="17"/>
  <c r="S229" i="17"/>
  <c r="R229" i="17" s="1"/>
  <c r="Q229" i="17"/>
  <c r="P229" i="17"/>
  <c r="O229" i="17"/>
  <c r="N229" i="17"/>
  <c r="I229" i="17"/>
  <c r="H229" i="17"/>
  <c r="F229" i="17"/>
  <c r="D229" i="17"/>
  <c r="B229" i="17"/>
  <c r="A229" i="17"/>
  <c r="S228" i="17"/>
  <c r="R228" i="17" s="1"/>
  <c r="Q228" i="17"/>
  <c r="P228" i="17"/>
  <c r="O228" i="17"/>
  <c r="N228" i="17"/>
  <c r="I228" i="17"/>
  <c r="H228" i="17"/>
  <c r="F228" i="17"/>
  <c r="D228" i="17"/>
  <c r="B228" i="17"/>
  <c r="A228" i="17"/>
  <c r="S227" i="17"/>
  <c r="R227" i="17" s="1"/>
  <c r="Q227" i="17"/>
  <c r="P227" i="17"/>
  <c r="O227" i="17"/>
  <c r="N227" i="17"/>
  <c r="I227" i="17"/>
  <c r="H227" i="17"/>
  <c r="F227" i="17"/>
  <c r="D227" i="17"/>
  <c r="B227" i="17"/>
  <c r="A227" i="17"/>
  <c r="S226" i="17"/>
  <c r="R226" i="17" s="1"/>
  <c r="Q226" i="17"/>
  <c r="P226" i="17"/>
  <c r="O226" i="17"/>
  <c r="N226" i="17"/>
  <c r="I226" i="17"/>
  <c r="H226" i="17"/>
  <c r="F226" i="17"/>
  <c r="D226" i="17"/>
  <c r="B226" i="17"/>
  <c r="A226" i="17"/>
  <c r="S225" i="17"/>
  <c r="R225" i="17" s="1"/>
  <c r="Q225" i="17"/>
  <c r="P225" i="17"/>
  <c r="O225" i="17"/>
  <c r="N225" i="17"/>
  <c r="I225" i="17"/>
  <c r="H225" i="17"/>
  <c r="F225" i="17"/>
  <c r="D225" i="17"/>
  <c r="B225" i="17"/>
  <c r="A225" i="17"/>
  <c r="S224" i="17"/>
  <c r="R224" i="17" s="1"/>
  <c r="Q224" i="17"/>
  <c r="P224" i="17"/>
  <c r="O224" i="17"/>
  <c r="N224" i="17"/>
  <c r="I224" i="17"/>
  <c r="H224" i="17"/>
  <c r="F224" i="17"/>
  <c r="D224" i="17"/>
  <c r="B224" i="17"/>
  <c r="A224" i="17"/>
  <c r="S223" i="17"/>
  <c r="R223" i="17" s="1"/>
  <c r="Q223" i="17"/>
  <c r="P223" i="17"/>
  <c r="O223" i="17"/>
  <c r="N223" i="17"/>
  <c r="I223" i="17"/>
  <c r="H223" i="17"/>
  <c r="F223" i="17"/>
  <c r="D223" i="17"/>
  <c r="B223" i="17"/>
  <c r="A223" i="17"/>
  <c r="S222" i="17"/>
  <c r="R222" i="17" s="1"/>
  <c r="Q222" i="17"/>
  <c r="P222" i="17"/>
  <c r="O222" i="17"/>
  <c r="N222" i="17"/>
  <c r="I222" i="17"/>
  <c r="H222" i="17"/>
  <c r="F222" i="17"/>
  <c r="D222" i="17"/>
  <c r="B222" i="17"/>
  <c r="A222" i="17"/>
  <c r="S221" i="17"/>
  <c r="R221" i="17" s="1"/>
  <c r="Q221" i="17"/>
  <c r="P221" i="17"/>
  <c r="O221" i="17"/>
  <c r="N221" i="17"/>
  <c r="I221" i="17"/>
  <c r="H221" i="17"/>
  <c r="F221" i="17"/>
  <c r="D221" i="17"/>
  <c r="B221" i="17"/>
  <c r="A221" i="17"/>
  <c r="S220" i="17"/>
  <c r="R220" i="17" s="1"/>
  <c r="Q220" i="17"/>
  <c r="P220" i="17"/>
  <c r="O220" i="17"/>
  <c r="N220" i="17"/>
  <c r="I220" i="17"/>
  <c r="H220" i="17"/>
  <c r="F220" i="17"/>
  <c r="D220" i="17"/>
  <c r="B220" i="17"/>
  <c r="A220" i="17"/>
  <c r="S219" i="17"/>
  <c r="R219" i="17" s="1"/>
  <c r="Q219" i="17"/>
  <c r="P219" i="17"/>
  <c r="O219" i="17"/>
  <c r="N219" i="17"/>
  <c r="I219" i="17"/>
  <c r="H219" i="17"/>
  <c r="F219" i="17"/>
  <c r="D219" i="17"/>
  <c r="B219" i="17"/>
  <c r="A219" i="17"/>
  <c r="S218" i="17"/>
  <c r="R218" i="17" s="1"/>
  <c r="Q218" i="17"/>
  <c r="P218" i="17"/>
  <c r="O218" i="17"/>
  <c r="N218" i="17"/>
  <c r="I218" i="17"/>
  <c r="H218" i="17"/>
  <c r="F218" i="17"/>
  <c r="D218" i="17"/>
  <c r="B218" i="17"/>
  <c r="A218" i="17"/>
  <c r="S217" i="17"/>
  <c r="R217" i="17" s="1"/>
  <c r="Q217" i="17"/>
  <c r="P217" i="17"/>
  <c r="O217" i="17"/>
  <c r="N217" i="17"/>
  <c r="I217" i="17"/>
  <c r="H217" i="17"/>
  <c r="F217" i="17"/>
  <c r="D217" i="17"/>
  <c r="B217" i="17"/>
  <c r="A217" i="17"/>
  <c r="S216" i="17"/>
  <c r="R216" i="17" s="1"/>
  <c r="Q216" i="17"/>
  <c r="P216" i="17"/>
  <c r="O216" i="17"/>
  <c r="N216" i="17"/>
  <c r="I216" i="17"/>
  <c r="H216" i="17"/>
  <c r="F216" i="17"/>
  <c r="D216" i="17"/>
  <c r="B216" i="17"/>
  <c r="A216" i="17"/>
  <c r="S215" i="17"/>
  <c r="R215" i="17" s="1"/>
  <c r="Q215" i="17"/>
  <c r="P215" i="17"/>
  <c r="O215" i="17"/>
  <c r="N215" i="17"/>
  <c r="I215" i="17"/>
  <c r="H215" i="17"/>
  <c r="F215" i="17"/>
  <c r="D215" i="17"/>
  <c r="B215" i="17"/>
  <c r="A215" i="17"/>
  <c r="S214" i="17"/>
  <c r="R214" i="17" s="1"/>
  <c r="Q214" i="17"/>
  <c r="P214" i="17"/>
  <c r="O214" i="17"/>
  <c r="N214" i="17"/>
  <c r="I214" i="17"/>
  <c r="H214" i="17"/>
  <c r="F214" i="17"/>
  <c r="D214" i="17"/>
  <c r="B214" i="17"/>
  <c r="A214" i="17"/>
  <c r="S213" i="17"/>
  <c r="R213" i="17" s="1"/>
  <c r="Q213" i="17"/>
  <c r="P213" i="17"/>
  <c r="O213" i="17"/>
  <c r="N213" i="17"/>
  <c r="I213" i="17"/>
  <c r="H213" i="17"/>
  <c r="F213" i="17"/>
  <c r="D213" i="17"/>
  <c r="B213" i="17"/>
  <c r="A213" i="17"/>
  <c r="S212" i="17"/>
  <c r="R212" i="17" s="1"/>
  <c r="Q212" i="17"/>
  <c r="P212" i="17"/>
  <c r="O212" i="17"/>
  <c r="N212" i="17"/>
  <c r="I212" i="17"/>
  <c r="H212" i="17"/>
  <c r="F212" i="17"/>
  <c r="D212" i="17"/>
  <c r="B212" i="17"/>
  <c r="A212" i="17"/>
  <c r="S211" i="17"/>
  <c r="R211" i="17" s="1"/>
  <c r="Q211" i="17"/>
  <c r="P211" i="17"/>
  <c r="O211" i="17"/>
  <c r="N211" i="17"/>
  <c r="I211" i="17"/>
  <c r="H211" i="17"/>
  <c r="F211" i="17"/>
  <c r="D211" i="17"/>
  <c r="B211" i="17"/>
  <c r="A211" i="17"/>
  <c r="S210" i="17"/>
  <c r="R210" i="17" s="1"/>
  <c r="Q210" i="17"/>
  <c r="P210" i="17"/>
  <c r="O210" i="17"/>
  <c r="N210" i="17"/>
  <c r="I210" i="17"/>
  <c r="H210" i="17"/>
  <c r="F210" i="17"/>
  <c r="D210" i="17"/>
  <c r="B210" i="17"/>
  <c r="A210" i="17"/>
  <c r="S209" i="17"/>
  <c r="R209" i="17" s="1"/>
  <c r="Q209" i="17"/>
  <c r="P209" i="17"/>
  <c r="O209" i="17"/>
  <c r="N209" i="17"/>
  <c r="I209" i="17"/>
  <c r="H209" i="17"/>
  <c r="F209" i="17"/>
  <c r="D209" i="17"/>
  <c r="B209" i="17"/>
  <c r="A209" i="17"/>
  <c r="S208" i="17"/>
  <c r="R208" i="17" s="1"/>
  <c r="Q208" i="17"/>
  <c r="P208" i="17"/>
  <c r="O208" i="17"/>
  <c r="N208" i="17"/>
  <c r="I208" i="17"/>
  <c r="H208" i="17"/>
  <c r="F208" i="17"/>
  <c r="D208" i="17"/>
  <c r="B208" i="17"/>
  <c r="A208" i="17"/>
  <c r="S207" i="17"/>
  <c r="R207" i="17" s="1"/>
  <c r="Q207" i="17"/>
  <c r="P207" i="17"/>
  <c r="O207" i="17"/>
  <c r="N207" i="17"/>
  <c r="I207" i="17"/>
  <c r="H207" i="17"/>
  <c r="F207" i="17"/>
  <c r="D207" i="17"/>
  <c r="B207" i="17"/>
  <c r="A207" i="17"/>
  <c r="S206" i="17"/>
  <c r="R206" i="17" s="1"/>
  <c r="Q206" i="17"/>
  <c r="P206" i="17"/>
  <c r="O206" i="17"/>
  <c r="N206" i="17"/>
  <c r="I206" i="17"/>
  <c r="H206" i="17"/>
  <c r="F206" i="17"/>
  <c r="D206" i="17"/>
  <c r="B206" i="17"/>
  <c r="A206" i="17"/>
  <c r="S205" i="17"/>
  <c r="R205" i="17" s="1"/>
  <c r="Q205" i="17"/>
  <c r="P205" i="17"/>
  <c r="O205" i="17"/>
  <c r="N205" i="17"/>
  <c r="I205" i="17"/>
  <c r="H205" i="17"/>
  <c r="F205" i="17"/>
  <c r="D205" i="17"/>
  <c r="B205" i="17"/>
  <c r="A205" i="17"/>
  <c r="S204" i="17"/>
  <c r="R204" i="17" s="1"/>
  <c r="Q204" i="17"/>
  <c r="P204" i="17"/>
  <c r="O204" i="17"/>
  <c r="N204" i="17"/>
  <c r="I204" i="17"/>
  <c r="H204" i="17"/>
  <c r="F204" i="17"/>
  <c r="D204" i="17"/>
  <c r="B204" i="17"/>
  <c r="A204" i="17"/>
  <c r="S203" i="17"/>
  <c r="R203" i="17" s="1"/>
  <c r="Q203" i="17"/>
  <c r="P203" i="17"/>
  <c r="O203" i="17"/>
  <c r="N203" i="17"/>
  <c r="I203" i="17"/>
  <c r="H203" i="17"/>
  <c r="F203" i="17"/>
  <c r="D203" i="17"/>
  <c r="B203" i="17"/>
  <c r="A203" i="17"/>
  <c r="S202" i="17"/>
  <c r="R202" i="17" s="1"/>
  <c r="Q202" i="17"/>
  <c r="P202" i="17"/>
  <c r="O202" i="17"/>
  <c r="N202" i="17"/>
  <c r="I202" i="17"/>
  <c r="H202" i="17"/>
  <c r="F202" i="17"/>
  <c r="D202" i="17"/>
  <c r="B202" i="17"/>
  <c r="A202" i="17"/>
  <c r="S201" i="17"/>
  <c r="R201" i="17" s="1"/>
  <c r="Q201" i="17"/>
  <c r="P201" i="17"/>
  <c r="O201" i="17"/>
  <c r="N201" i="17"/>
  <c r="I201" i="17"/>
  <c r="H201" i="17"/>
  <c r="F201" i="17"/>
  <c r="D201" i="17"/>
  <c r="B201" i="17"/>
  <c r="A201" i="17"/>
  <c r="S200" i="17"/>
  <c r="R200" i="17" s="1"/>
  <c r="Q200" i="17"/>
  <c r="P200" i="17"/>
  <c r="O200" i="17"/>
  <c r="N200" i="17"/>
  <c r="I200" i="17"/>
  <c r="H200" i="17"/>
  <c r="F200" i="17"/>
  <c r="D200" i="17"/>
  <c r="B200" i="17"/>
  <c r="A200" i="17"/>
  <c r="S199" i="17"/>
  <c r="R199" i="17" s="1"/>
  <c r="Q199" i="17"/>
  <c r="P199" i="17"/>
  <c r="O199" i="17"/>
  <c r="N199" i="17"/>
  <c r="I199" i="17"/>
  <c r="H199" i="17"/>
  <c r="F199" i="17"/>
  <c r="D199" i="17"/>
  <c r="B199" i="17"/>
  <c r="A199" i="17"/>
  <c r="S198" i="17"/>
  <c r="R198" i="17" s="1"/>
  <c r="Q198" i="17"/>
  <c r="P198" i="17"/>
  <c r="O198" i="17"/>
  <c r="N198" i="17"/>
  <c r="I198" i="17"/>
  <c r="H198" i="17"/>
  <c r="F198" i="17"/>
  <c r="D198" i="17"/>
  <c r="B198" i="17"/>
  <c r="A198" i="17"/>
  <c r="S197" i="17"/>
  <c r="R197" i="17" s="1"/>
  <c r="Q197" i="17"/>
  <c r="P197" i="17"/>
  <c r="O197" i="17"/>
  <c r="N197" i="17"/>
  <c r="I197" i="17"/>
  <c r="H197" i="17"/>
  <c r="F197" i="17"/>
  <c r="D197" i="17"/>
  <c r="B197" i="17"/>
  <c r="A197" i="17"/>
  <c r="S196" i="17"/>
  <c r="R196" i="17" s="1"/>
  <c r="Q196" i="17"/>
  <c r="P196" i="17"/>
  <c r="O196" i="17"/>
  <c r="N196" i="17"/>
  <c r="I196" i="17"/>
  <c r="H196" i="17"/>
  <c r="F196" i="17"/>
  <c r="D196" i="17"/>
  <c r="B196" i="17"/>
  <c r="A196" i="17"/>
  <c r="S195" i="17"/>
  <c r="R195" i="17" s="1"/>
  <c r="Q195" i="17"/>
  <c r="P195" i="17"/>
  <c r="O195" i="17"/>
  <c r="N195" i="17"/>
  <c r="I195" i="17"/>
  <c r="H195" i="17"/>
  <c r="F195" i="17"/>
  <c r="D195" i="17"/>
  <c r="B195" i="17"/>
  <c r="A195" i="17"/>
  <c r="S194" i="17"/>
  <c r="R194" i="17" s="1"/>
  <c r="Q194" i="17"/>
  <c r="P194" i="17"/>
  <c r="O194" i="17"/>
  <c r="N194" i="17"/>
  <c r="I194" i="17"/>
  <c r="H194" i="17"/>
  <c r="F194" i="17"/>
  <c r="D194" i="17"/>
  <c r="B194" i="17"/>
  <c r="A194" i="17"/>
  <c r="S193" i="17"/>
  <c r="R193" i="17" s="1"/>
  <c r="Q193" i="17"/>
  <c r="P193" i="17"/>
  <c r="O193" i="17"/>
  <c r="N193" i="17"/>
  <c r="I193" i="17"/>
  <c r="H193" i="17"/>
  <c r="F193" i="17"/>
  <c r="D193" i="17"/>
  <c r="B193" i="17"/>
  <c r="A193" i="17"/>
  <c r="S192" i="17"/>
  <c r="R192" i="17" s="1"/>
  <c r="Q192" i="17"/>
  <c r="P192" i="17"/>
  <c r="O192" i="17"/>
  <c r="N192" i="17"/>
  <c r="I192" i="17"/>
  <c r="H192" i="17"/>
  <c r="F192" i="17"/>
  <c r="D192" i="17"/>
  <c r="B192" i="17"/>
  <c r="A192" i="17"/>
  <c r="S191" i="17"/>
  <c r="R191" i="17" s="1"/>
  <c r="Q191" i="17"/>
  <c r="P191" i="17"/>
  <c r="O191" i="17"/>
  <c r="N191" i="17"/>
  <c r="I191" i="17"/>
  <c r="H191" i="17"/>
  <c r="F191" i="17"/>
  <c r="D191" i="17"/>
  <c r="B191" i="17"/>
  <c r="A191" i="17"/>
  <c r="S190" i="17"/>
  <c r="R190" i="17" s="1"/>
  <c r="Q190" i="17"/>
  <c r="P190" i="17"/>
  <c r="O190" i="17"/>
  <c r="N190" i="17"/>
  <c r="I190" i="17"/>
  <c r="H190" i="17"/>
  <c r="F190" i="17"/>
  <c r="D190" i="17"/>
  <c r="B190" i="17"/>
  <c r="A190" i="17"/>
  <c r="S189" i="17"/>
  <c r="R189" i="17" s="1"/>
  <c r="Q189" i="17"/>
  <c r="P189" i="17"/>
  <c r="O189" i="17"/>
  <c r="N189" i="17"/>
  <c r="I189" i="17"/>
  <c r="H189" i="17"/>
  <c r="F189" i="17"/>
  <c r="D189" i="17"/>
  <c r="B189" i="17"/>
  <c r="A189" i="17"/>
  <c r="S188" i="17"/>
  <c r="R188" i="17" s="1"/>
  <c r="Q188" i="17"/>
  <c r="P188" i="17"/>
  <c r="O188" i="17"/>
  <c r="N188" i="17"/>
  <c r="I188" i="17"/>
  <c r="H188" i="17"/>
  <c r="F188" i="17"/>
  <c r="D188" i="17"/>
  <c r="B188" i="17"/>
  <c r="A188" i="17"/>
  <c r="S187" i="17"/>
  <c r="R187" i="17" s="1"/>
  <c r="Q187" i="17"/>
  <c r="P187" i="17"/>
  <c r="O187" i="17"/>
  <c r="N187" i="17"/>
  <c r="I187" i="17"/>
  <c r="H187" i="17"/>
  <c r="F187" i="17"/>
  <c r="D187" i="17"/>
  <c r="B187" i="17"/>
  <c r="A187" i="17"/>
  <c r="S186" i="17"/>
  <c r="R186" i="17" s="1"/>
  <c r="Q186" i="17"/>
  <c r="P186" i="17"/>
  <c r="O186" i="17"/>
  <c r="N186" i="17"/>
  <c r="I186" i="17"/>
  <c r="H186" i="17"/>
  <c r="F186" i="17"/>
  <c r="D186" i="17"/>
  <c r="B186" i="17"/>
  <c r="A186" i="17"/>
  <c r="S185" i="17"/>
  <c r="R185" i="17" s="1"/>
  <c r="Q185" i="17"/>
  <c r="P185" i="17"/>
  <c r="O185" i="17"/>
  <c r="N185" i="17"/>
  <c r="I185" i="17"/>
  <c r="H185" i="17"/>
  <c r="F185" i="17"/>
  <c r="D185" i="17"/>
  <c r="B185" i="17"/>
  <c r="A185" i="17"/>
  <c r="S184" i="17"/>
  <c r="R184" i="17" s="1"/>
  <c r="Q184" i="17"/>
  <c r="P184" i="17"/>
  <c r="O184" i="17"/>
  <c r="N184" i="17"/>
  <c r="I184" i="17"/>
  <c r="H184" i="17"/>
  <c r="F184" i="17"/>
  <c r="D184" i="17"/>
  <c r="B184" i="17"/>
  <c r="A184" i="17"/>
  <c r="S183" i="17"/>
  <c r="R183" i="17" s="1"/>
  <c r="Q183" i="17"/>
  <c r="P183" i="17"/>
  <c r="O183" i="17"/>
  <c r="N183" i="17"/>
  <c r="I183" i="17"/>
  <c r="H183" i="17"/>
  <c r="F183" i="17"/>
  <c r="D183" i="17"/>
  <c r="B183" i="17"/>
  <c r="A183" i="17"/>
  <c r="S182" i="17"/>
  <c r="R182" i="17" s="1"/>
  <c r="Q182" i="17"/>
  <c r="P182" i="17"/>
  <c r="O182" i="17"/>
  <c r="N182" i="17"/>
  <c r="I182" i="17"/>
  <c r="H182" i="17"/>
  <c r="F182" i="17"/>
  <c r="D182" i="17"/>
  <c r="B182" i="17"/>
  <c r="A182" i="17"/>
  <c r="S181" i="17"/>
  <c r="R181" i="17" s="1"/>
  <c r="Q181" i="17"/>
  <c r="P181" i="17"/>
  <c r="O181" i="17"/>
  <c r="N181" i="17"/>
  <c r="I181" i="17"/>
  <c r="H181" i="17"/>
  <c r="F181" i="17"/>
  <c r="D181" i="17"/>
  <c r="B181" i="17"/>
  <c r="A181" i="17"/>
  <c r="S180" i="17"/>
  <c r="R180" i="17" s="1"/>
  <c r="Q180" i="17"/>
  <c r="P180" i="17"/>
  <c r="O180" i="17"/>
  <c r="N180" i="17"/>
  <c r="I180" i="17"/>
  <c r="H180" i="17"/>
  <c r="F180" i="17"/>
  <c r="D180" i="17"/>
  <c r="B180" i="17"/>
  <c r="A180" i="17"/>
  <c r="S179" i="17"/>
  <c r="R179" i="17" s="1"/>
  <c r="Q179" i="17"/>
  <c r="P179" i="17"/>
  <c r="O179" i="17"/>
  <c r="N179" i="17"/>
  <c r="I179" i="17"/>
  <c r="H179" i="17"/>
  <c r="F179" i="17"/>
  <c r="D179" i="17"/>
  <c r="B179" i="17"/>
  <c r="A179" i="17"/>
  <c r="S178" i="17"/>
  <c r="R178" i="17" s="1"/>
  <c r="Q178" i="17"/>
  <c r="P178" i="17"/>
  <c r="O178" i="17"/>
  <c r="N178" i="17"/>
  <c r="I178" i="17"/>
  <c r="H178" i="17"/>
  <c r="F178" i="17"/>
  <c r="D178" i="17"/>
  <c r="B178" i="17"/>
  <c r="A178" i="17"/>
  <c r="S177" i="17"/>
  <c r="R177" i="17" s="1"/>
  <c r="Q177" i="17"/>
  <c r="P177" i="17"/>
  <c r="O177" i="17"/>
  <c r="N177" i="17"/>
  <c r="I177" i="17"/>
  <c r="H177" i="17"/>
  <c r="F177" i="17"/>
  <c r="D177" i="17"/>
  <c r="B177" i="17"/>
  <c r="A177" i="17"/>
  <c r="S176" i="17"/>
  <c r="R176" i="17" s="1"/>
  <c r="Q176" i="17"/>
  <c r="P176" i="17"/>
  <c r="O176" i="17"/>
  <c r="N176" i="17"/>
  <c r="I176" i="17"/>
  <c r="H176" i="17"/>
  <c r="F176" i="17"/>
  <c r="D176" i="17"/>
  <c r="B176" i="17"/>
  <c r="A176" i="17"/>
  <c r="S175" i="17"/>
  <c r="R175" i="17" s="1"/>
  <c r="Q175" i="17"/>
  <c r="P175" i="17"/>
  <c r="O175" i="17"/>
  <c r="N175" i="17"/>
  <c r="I175" i="17"/>
  <c r="H175" i="17"/>
  <c r="F175" i="17"/>
  <c r="D175" i="17"/>
  <c r="B175" i="17"/>
  <c r="A175" i="17"/>
  <c r="S174" i="17"/>
  <c r="R174" i="17" s="1"/>
  <c r="Q174" i="17"/>
  <c r="P174" i="17"/>
  <c r="O174" i="17"/>
  <c r="N174" i="17"/>
  <c r="I174" i="17"/>
  <c r="H174" i="17"/>
  <c r="F174" i="17"/>
  <c r="D174" i="17"/>
  <c r="B174" i="17"/>
  <c r="A174" i="17"/>
  <c r="S173" i="17"/>
  <c r="R173" i="17" s="1"/>
  <c r="Q173" i="17"/>
  <c r="P173" i="17"/>
  <c r="O173" i="17"/>
  <c r="N173" i="17"/>
  <c r="I173" i="17"/>
  <c r="H173" i="17"/>
  <c r="F173" i="17"/>
  <c r="D173" i="17"/>
  <c r="B173" i="17"/>
  <c r="A173" i="17"/>
  <c r="S172" i="17"/>
  <c r="R172" i="17" s="1"/>
  <c r="Q172" i="17"/>
  <c r="P172" i="17"/>
  <c r="O172" i="17"/>
  <c r="N172" i="17"/>
  <c r="I172" i="17"/>
  <c r="H172" i="17"/>
  <c r="F172" i="17"/>
  <c r="D172" i="17"/>
  <c r="B172" i="17"/>
  <c r="A172" i="17"/>
  <c r="S171" i="17"/>
  <c r="R171" i="17" s="1"/>
  <c r="Q171" i="17"/>
  <c r="P171" i="17"/>
  <c r="O171" i="17"/>
  <c r="N171" i="17"/>
  <c r="I171" i="17"/>
  <c r="H171" i="17"/>
  <c r="F171" i="17"/>
  <c r="D171" i="17"/>
  <c r="B171" i="17"/>
  <c r="A171" i="17"/>
  <c r="S170" i="17"/>
  <c r="R170" i="17" s="1"/>
  <c r="Q170" i="17"/>
  <c r="P170" i="17"/>
  <c r="O170" i="17"/>
  <c r="N170" i="17"/>
  <c r="I170" i="17"/>
  <c r="H170" i="17"/>
  <c r="F170" i="17"/>
  <c r="D170" i="17"/>
  <c r="B170" i="17"/>
  <c r="A170" i="17"/>
  <c r="S169" i="17"/>
  <c r="R169" i="17" s="1"/>
  <c r="Q169" i="17"/>
  <c r="P169" i="17"/>
  <c r="O169" i="17"/>
  <c r="N169" i="17"/>
  <c r="I169" i="17"/>
  <c r="H169" i="17"/>
  <c r="F169" i="17"/>
  <c r="D169" i="17"/>
  <c r="B169" i="17"/>
  <c r="A169" i="17"/>
  <c r="S168" i="17"/>
  <c r="R168" i="17" s="1"/>
  <c r="Q168" i="17"/>
  <c r="P168" i="17"/>
  <c r="O168" i="17"/>
  <c r="N168" i="17"/>
  <c r="I168" i="17"/>
  <c r="H168" i="17"/>
  <c r="F168" i="17"/>
  <c r="D168" i="17"/>
  <c r="B168" i="17"/>
  <c r="A168" i="17"/>
  <c r="S167" i="17"/>
  <c r="R167" i="17" s="1"/>
  <c r="Q167" i="17"/>
  <c r="P167" i="17"/>
  <c r="O167" i="17"/>
  <c r="N167" i="17"/>
  <c r="I167" i="17"/>
  <c r="H167" i="17"/>
  <c r="F167" i="17"/>
  <c r="D167" i="17"/>
  <c r="B167" i="17"/>
  <c r="A167" i="17"/>
  <c r="S166" i="17"/>
  <c r="R166" i="17" s="1"/>
  <c r="Q166" i="17"/>
  <c r="P166" i="17"/>
  <c r="O166" i="17"/>
  <c r="N166" i="17"/>
  <c r="I166" i="17"/>
  <c r="H166" i="17"/>
  <c r="F166" i="17"/>
  <c r="D166" i="17"/>
  <c r="B166" i="17"/>
  <c r="A166" i="17"/>
  <c r="S165" i="17"/>
  <c r="R165" i="17" s="1"/>
  <c r="Q165" i="17"/>
  <c r="P165" i="17"/>
  <c r="O165" i="17"/>
  <c r="N165" i="17"/>
  <c r="I165" i="17"/>
  <c r="H165" i="17"/>
  <c r="F165" i="17"/>
  <c r="D165" i="17"/>
  <c r="B165" i="17"/>
  <c r="A165" i="17"/>
  <c r="S164" i="17"/>
  <c r="R164" i="17" s="1"/>
  <c r="Q164" i="17"/>
  <c r="P164" i="17"/>
  <c r="O164" i="17"/>
  <c r="N164" i="17"/>
  <c r="I164" i="17"/>
  <c r="H164" i="17"/>
  <c r="F164" i="17"/>
  <c r="D164" i="17"/>
  <c r="B164" i="17"/>
  <c r="A164" i="17"/>
  <c r="S163" i="17"/>
  <c r="R163" i="17" s="1"/>
  <c r="Q163" i="17"/>
  <c r="P163" i="17"/>
  <c r="O163" i="17"/>
  <c r="N163" i="17"/>
  <c r="I163" i="17"/>
  <c r="H163" i="17"/>
  <c r="F163" i="17"/>
  <c r="D163" i="17"/>
  <c r="B163" i="17"/>
  <c r="A163" i="17"/>
  <c r="S162" i="17"/>
  <c r="R162" i="17" s="1"/>
  <c r="Q162" i="17"/>
  <c r="P162" i="17"/>
  <c r="O162" i="17"/>
  <c r="N162" i="17"/>
  <c r="I162" i="17"/>
  <c r="H162" i="17"/>
  <c r="F162" i="17"/>
  <c r="D162" i="17"/>
  <c r="B162" i="17"/>
  <c r="A162" i="17"/>
  <c r="S161" i="17"/>
  <c r="R161" i="17" s="1"/>
  <c r="Q161" i="17"/>
  <c r="P161" i="17"/>
  <c r="O161" i="17"/>
  <c r="N161" i="17"/>
  <c r="I161" i="17"/>
  <c r="H161" i="17"/>
  <c r="F161" i="17"/>
  <c r="D161" i="17"/>
  <c r="B161" i="17"/>
  <c r="A161" i="17"/>
  <c r="S160" i="17"/>
  <c r="R160" i="17" s="1"/>
  <c r="Q160" i="17"/>
  <c r="P160" i="17"/>
  <c r="O160" i="17"/>
  <c r="N160" i="17"/>
  <c r="I160" i="17"/>
  <c r="H160" i="17"/>
  <c r="F160" i="17"/>
  <c r="D160" i="17"/>
  <c r="B160" i="17"/>
  <c r="A160" i="17"/>
  <c r="S159" i="17"/>
  <c r="R159" i="17" s="1"/>
  <c r="Q159" i="17"/>
  <c r="P159" i="17"/>
  <c r="O159" i="17"/>
  <c r="N159" i="17"/>
  <c r="I159" i="17"/>
  <c r="H159" i="17"/>
  <c r="F159" i="17"/>
  <c r="D159" i="17"/>
  <c r="B159" i="17"/>
  <c r="A159" i="17"/>
  <c r="S158" i="17"/>
  <c r="R158" i="17" s="1"/>
  <c r="Q158" i="17"/>
  <c r="P158" i="17"/>
  <c r="O158" i="17"/>
  <c r="N158" i="17"/>
  <c r="I158" i="17"/>
  <c r="H158" i="17"/>
  <c r="F158" i="17"/>
  <c r="D158" i="17"/>
  <c r="B158" i="17"/>
  <c r="A158" i="17"/>
  <c r="S157" i="17"/>
  <c r="R157" i="17" s="1"/>
  <c r="Q157" i="17"/>
  <c r="P157" i="17"/>
  <c r="O157" i="17"/>
  <c r="N157" i="17"/>
  <c r="I157" i="17"/>
  <c r="H157" i="17"/>
  <c r="F157" i="17"/>
  <c r="D157" i="17"/>
  <c r="B157" i="17"/>
  <c r="A157" i="17"/>
  <c r="S156" i="17"/>
  <c r="R156" i="17" s="1"/>
  <c r="Q156" i="17"/>
  <c r="P156" i="17"/>
  <c r="O156" i="17"/>
  <c r="N156" i="17"/>
  <c r="I156" i="17"/>
  <c r="H156" i="17"/>
  <c r="F156" i="17"/>
  <c r="D156" i="17"/>
  <c r="B156" i="17"/>
  <c r="A156" i="17"/>
  <c r="S155" i="17"/>
  <c r="R155" i="17" s="1"/>
  <c r="Q155" i="17"/>
  <c r="P155" i="17"/>
  <c r="O155" i="17"/>
  <c r="N155" i="17"/>
  <c r="I155" i="17"/>
  <c r="H155" i="17"/>
  <c r="F155" i="17"/>
  <c r="D155" i="17"/>
  <c r="B155" i="17"/>
  <c r="A155" i="17"/>
  <c r="S154" i="17"/>
  <c r="R154" i="17" s="1"/>
  <c r="Q154" i="17"/>
  <c r="P154" i="17"/>
  <c r="O154" i="17"/>
  <c r="N154" i="17"/>
  <c r="I154" i="17"/>
  <c r="H154" i="17"/>
  <c r="F154" i="17"/>
  <c r="D154" i="17"/>
  <c r="B154" i="17"/>
  <c r="A154" i="17"/>
  <c r="S153" i="17"/>
  <c r="R153" i="17" s="1"/>
  <c r="Q153" i="17"/>
  <c r="P153" i="17"/>
  <c r="O153" i="17"/>
  <c r="N153" i="17"/>
  <c r="I153" i="17"/>
  <c r="H153" i="17"/>
  <c r="F153" i="17"/>
  <c r="D153" i="17"/>
  <c r="B153" i="17"/>
  <c r="A153" i="17"/>
  <c r="S152" i="17"/>
  <c r="R152" i="17" s="1"/>
  <c r="Q152" i="17"/>
  <c r="P152" i="17"/>
  <c r="O152" i="17"/>
  <c r="N152" i="17"/>
  <c r="I152" i="17"/>
  <c r="H152" i="17"/>
  <c r="F152" i="17"/>
  <c r="D152" i="17"/>
  <c r="B152" i="17"/>
  <c r="A152" i="17"/>
  <c r="S151" i="17"/>
  <c r="R151" i="17" s="1"/>
  <c r="Q151" i="17"/>
  <c r="P151" i="17"/>
  <c r="O151" i="17"/>
  <c r="N151" i="17"/>
  <c r="I151" i="17"/>
  <c r="H151" i="17"/>
  <c r="F151" i="17"/>
  <c r="D151" i="17"/>
  <c r="B151" i="17"/>
  <c r="A151" i="17"/>
  <c r="S150" i="17"/>
  <c r="R150" i="17" s="1"/>
  <c r="Q150" i="17"/>
  <c r="P150" i="17"/>
  <c r="O150" i="17"/>
  <c r="N150" i="17"/>
  <c r="I150" i="17"/>
  <c r="H150" i="17"/>
  <c r="F150" i="17"/>
  <c r="D150" i="17"/>
  <c r="B150" i="17"/>
  <c r="A150" i="17"/>
  <c r="S149" i="17"/>
  <c r="R149" i="17" s="1"/>
  <c r="Q149" i="17"/>
  <c r="P149" i="17"/>
  <c r="O149" i="17"/>
  <c r="N149" i="17"/>
  <c r="I149" i="17"/>
  <c r="H149" i="17"/>
  <c r="F149" i="17"/>
  <c r="D149" i="17"/>
  <c r="B149" i="17"/>
  <c r="A149" i="17"/>
  <c r="S148" i="17"/>
  <c r="R148" i="17" s="1"/>
  <c r="Q148" i="17"/>
  <c r="P148" i="17"/>
  <c r="O148" i="17"/>
  <c r="N148" i="17"/>
  <c r="I148" i="17"/>
  <c r="H148" i="17"/>
  <c r="F148" i="17"/>
  <c r="D148" i="17"/>
  <c r="B148" i="17"/>
  <c r="A148" i="17"/>
  <c r="S147" i="17"/>
  <c r="R147" i="17" s="1"/>
  <c r="Q147" i="17"/>
  <c r="P147" i="17"/>
  <c r="O147" i="17"/>
  <c r="N147" i="17"/>
  <c r="I147" i="17"/>
  <c r="H147" i="17"/>
  <c r="F147" i="17"/>
  <c r="D147" i="17"/>
  <c r="B147" i="17"/>
  <c r="A147" i="17"/>
  <c r="S146" i="17"/>
  <c r="R146" i="17" s="1"/>
  <c r="Q146" i="17"/>
  <c r="P146" i="17"/>
  <c r="O146" i="17"/>
  <c r="N146" i="17"/>
  <c r="I146" i="17"/>
  <c r="H146" i="17"/>
  <c r="F146" i="17"/>
  <c r="D146" i="17"/>
  <c r="B146" i="17"/>
  <c r="A146" i="17"/>
  <c r="S145" i="17"/>
  <c r="R145" i="17" s="1"/>
  <c r="Q145" i="17"/>
  <c r="P145" i="17"/>
  <c r="O145" i="17"/>
  <c r="N145" i="17"/>
  <c r="I145" i="17"/>
  <c r="H145" i="17"/>
  <c r="F145" i="17"/>
  <c r="D145" i="17"/>
  <c r="B145" i="17"/>
  <c r="A145" i="17"/>
  <c r="S144" i="17"/>
  <c r="R144" i="17" s="1"/>
  <c r="Q144" i="17"/>
  <c r="P144" i="17"/>
  <c r="O144" i="17"/>
  <c r="N144" i="17"/>
  <c r="I144" i="17"/>
  <c r="H144" i="17"/>
  <c r="F144" i="17"/>
  <c r="D144" i="17"/>
  <c r="B144" i="17"/>
  <c r="A144" i="17"/>
  <c r="S143" i="17"/>
  <c r="R143" i="17" s="1"/>
  <c r="Q143" i="17"/>
  <c r="P143" i="17"/>
  <c r="O143" i="17"/>
  <c r="N143" i="17"/>
  <c r="I143" i="17"/>
  <c r="H143" i="17"/>
  <c r="F143" i="17"/>
  <c r="D143" i="17"/>
  <c r="B143" i="17"/>
  <c r="A143" i="17"/>
  <c r="S142" i="17"/>
  <c r="R142" i="17" s="1"/>
  <c r="Q142" i="17"/>
  <c r="P142" i="17"/>
  <c r="O142" i="17"/>
  <c r="N142" i="17"/>
  <c r="I142" i="17"/>
  <c r="H142" i="17"/>
  <c r="F142" i="17"/>
  <c r="D142" i="17"/>
  <c r="B142" i="17"/>
  <c r="A142" i="17"/>
  <c r="S141" i="17"/>
  <c r="R141" i="17" s="1"/>
  <c r="Q141" i="17"/>
  <c r="P141" i="17"/>
  <c r="O141" i="17"/>
  <c r="N141" i="17"/>
  <c r="I141" i="17"/>
  <c r="H141" i="17"/>
  <c r="F141" i="17"/>
  <c r="D141" i="17"/>
  <c r="B141" i="17"/>
  <c r="A141" i="17"/>
  <c r="S140" i="17"/>
  <c r="R140" i="17" s="1"/>
  <c r="Q140" i="17"/>
  <c r="P140" i="17"/>
  <c r="O140" i="17"/>
  <c r="N140" i="17"/>
  <c r="I140" i="17"/>
  <c r="H140" i="17"/>
  <c r="F140" i="17"/>
  <c r="D140" i="17"/>
  <c r="B140" i="17"/>
  <c r="A140" i="17"/>
  <c r="S139" i="17"/>
  <c r="R139" i="17" s="1"/>
  <c r="Q139" i="17"/>
  <c r="P139" i="17"/>
  <c r="O139" i="17"/>
  <c r="N139" i="17"/>
  <c r="I139" i="17"/>
  <c r="H139" i="17"/>
  <c r="F139" i="17"/>
  <c r="D139" i="17"/>
  <c r="B139" i="17"/>
  <c r="A139" i="17"/>
  <c r="S138" i="17"/>
  <c r="R138" i="17" s="1"/>
  <c r="Q138" i="17"/>
  <c r="P138" i="17"/>
  <c r="O138" i="17"/>
  <c r="N138" i="17"/>
  <c r="I138" i="17"/>
  <c r="H138" i="17"/>
  <c r="F138" i="17"/>
  <c r="D138" i="17"/>
  <c r="B138" i="17"/>
  <c r="A138" i="17"/>
  <c r="S137" i="17"/>
  <c r="R137" i="17" s="1"/>
  <c r="Q137" i="17"/>
  <c r="P137" i="17"/>
  <c r="O137" i="17"/>
  <c r="N137" i="17"/>
  <c r="I137" i="17"/>
  <c r="H137" i="17"/>
  <c r="F137" i="17"/>
  <c r="D137" i="17"/>
  <c r="B137" i="17"/>
  <c r="A137" i="17"/>
  <c r="S136" i="17"/>
  <c r="R136" i="17" s="1"/>
  <c r="Q136" i="17"/>
  <c r="P136" i="17"/>
  <c r="O136" i="17"/>
  <c r="N136" i="17"/>
  <c r="I136" i="17"/>
  <c r="H136" i="17"/>
  <c r="F136" i="17"/>
  <c r="D136" i="17"/>
  <c r="B136" i="17"/>
  <c r="A136" i="17"/>
  <c r="S135" i="17"/>
  <c r="R135" i="17" s="1"/>
  <c r="Q135" i="17"/>
  <c r="P135" i="17"/>
  <c r="O135" i="17"/>
  <c r="N135" i="17"/>
  <c r="I135" i="17"/>
  <c r="H135" i="17"/>
  <c r="F135" i="17"/>
  <c r="D135" i="17"/>
  <c r="B135" i="17"/>
  <c r="A135" i="17"/>
  <c r="S134" i="17"/>
  <c r="R134" i="17" s="1"/>
  <c r="Q134" i="17"/>
  <c r="P134" i="17"/>
  <c r="O134" i="17"/>
  <c r="N134" i="17"/>
  <c r="I134" i="17"/>
  <c r="H134" i="17"/>
  <c r="F134" i="17"/>
  <c r="D134" i="17"/>
  <c r="B134" i="17"/>
  <c r="A134" i="17"/>
  <c r="S133" i="17"/>
  <c r="R133" i="17" s="1"/>
  <c r="Q133" i="17"/>
  <c r="P133" i="17"/>
  <c r="O133" i="17"/>
  <c r="N133" i="17"/>
  <c r="I133" i="17"/>
  <c r="H133" i="17"/>
  <c r="F133" i="17"/>
  <c r="D133" i="17"/>
  <c r="B133" i="17"/>
  <c r="A133" i="17"/>
  <c r="S132" i="17"/>
  <c r="R132" i="17" s="1"/>
  <c r="Q132" i="17"/>
  <c r="P132" i="17"/>
  <c r="O132" i="17"/>
  <c r="N132" i="17"/>
  <c r="I132" i="17"/>
  <c r="H132" i="17"/>
  <c r="F132" i="17"/>
  <c r="D132" i="17"/>
  <c r="B132" i="17"/>
  <c r="A132" i="17"/>
  <c r="S131" i="17"/>
  <c r="R131" i="17" s="1"/>
  <c r="Q131" i="17"/>
  <c r="P131" i="17"/>
  <c r="O131" i="17"/>
  <c r="N131" i="17"/>
  <c r="I131" i="17"/>
  <c r="H131" i="17"/>
  <c r="F131" i="17"/>
  <c r="D131" i="17"/>
  <c r="B131" i="17"/>
  <c r="A131" i="17"/>
  <c r="S130" i="17"/>
  <c r="R130" i="17" s="1"/>
  <c r="Q130" i="17"/>
  <c r="P130" i="17"/>
  <c r="O130" i="17"/>
  <c r="N130" i="17"/>
  <c r="I130" i="17"/>
  <c r="H130" i="17"/>
  <c r="F130" i="17"/>
  <c r="D130" i="17"/>
  <c r="B130" i="17"/>
  <c r="A130" i="17"/>
  <c r="AA129" i="17"/>
  <c r="Z129" i="17"/>
  <c r="S129" i="17"/>
  <c r="R129" i="17" s="1"/>
  <c r="Q129" i="17"/>
  <c r="P129" i="17"/>
  <c r="O129" i="17"/>
  <c r="N129" i="17"/>
  <c r="I129" i="17"/>
  <c r="H129" i="17"/>
  <c r="F129" i="17"/>
  <c r="D129" i="17"/>
  <c r="B129" i="17"/>
  <c r="A129" i="17"/>
  <c r="AA128" i="17"/>
  <c r="Z128" i="17"/>
  <c r="S128" i="17"/>
  <c r="R128" i="17"/>
  <c r="Q128" i="17"/>
  <c r="P128" i="17"/>
  <c r="O128" i="17"/>
  <c r="N128" i="17"/>
  <c r="I128" i="17"/>
  <c r="H128" i="17"/>
  <c r="F128" i="17"/>
  <c r="D128" i="17"/>
  <c r="B128" i="17"/>
  <c r="A128" i="17"/>
  <c r="AA127" i="17"/>
  <c r="Z127" i="17"/>
  <c r="S127" i="17"/>
  <c r="R127" i="17"/>
  <c r="Q127" i="17"/>
  <c r="P127" i="17"/>
  <c r="O127" i="17"/>
  <c r="N127" i="17"/>
  <c r="I127" i="17"/>
  <c r="H127" i="17"/>
  <c r="F127" i="17"/>
  <c r="D127" i="17"/>
  <c r="B127" i="17"/>
  <c r="A127" i="17"/>
  <c r="AA126" i="17"/>
  <c r="Z126" i="17"/>
  <c r="S126" i="17"/>
  <c r="R126" i="17" s="1"/>
  <c r="Q126" i="17"/>
  <c r="P126" i="17"/>
  <c r="O126" i="17"/>
  <c r="N126" i="17"/>
  <c r="I126" i="17"/>
  <c r="H126" i="17"/>
  <c r="F126" i="17"/>
  <c r="D126" i="17"/>
  <c r="B126" i="17"/>
  <c r="A126" i="17"/>
  <c r="AA125" i="17"/>
  <c r="Z125" i="17"/>
  <c r="S125" i="17"/>
  <c r="R125" i="17" s="1"/>
  <c r="Q125" i="17"/>
  <c r="P125" i="17"/>
  <c r="O125" i="17"/>
  <c r="N125" i="17"/>
  <c r="I125" i="17"/>
  <c r="H125" i="17"/>
  <c r="F125" i="17"/>
  <c r="D125" i="17"/>
  <c r="B125" i="17"/>
  <c r="A125" i="17"/>
  <c r="AA124" i="17"/>
  <c r="Z124" i="17"/>
  <c r="S124" i="17"/>
  <c r="R124" i="17" s="1"/>
  <c r="Q124" i="17"/>
  <c r="P124" i="17"/>
  <c r="O124" i="17"/>
  <c r="N124" i="17"/>
  <c r="I124" i="17"/>
  <c r="H124" i="17"/>
  <c r="F124" i="17"/>
  <c r="D124" i="17"/>
  <c r="B124" i="17"/>
  <c r="A124" i="17"/>
  <c r="AA123" i="17"/>
  <c r="Z123" i="17"/>
  <c r="S123" i="17"/>
  <c r="R123" i="17" s="1"/>
  <c r="Q123" i="17"/>
  <c r="P123" i="17"/>
  <c r="O123" i="17"/>
  <c r="N123" i="17"/>
  <c r="I123" i="17"/>
  <c r="H123" i="17"/>
  <c r="F123" i="17"/>
  <c r="D123" i="17"/>
  <c r="B123" i="17"/>
  <c r="A123" i="17"/>
  <c r="AA122" i="17"/>
  <c r="Z122" i="17"/>
  <c r="S122" i="17"/>
  <c r="R122" i="17"/>
  <c r="Q122" i="17"/>
  <c r="P122" i="17"/>
  <c r="O122" i="17"/>
  <c r="N122" i="17"/>
  <c r="I122" i="17"/>
  <c r="H122" i="17"/>
  <c r="F122" i="17"/>
  <c r="D122" i="17"/>
  <c r="B122" i="17"/>
  <c r="A122" i="17"/>
  <c r="AA121" i="17"/>
  <c r="Z121" i="17"/>
  <c r="S121" i="17"/>
  <c r="R121" i="17"/>
  <c r="Q121" i="17"/>
  <c r="P121" i="17"/>
  <c r="O121" i="17"/>
  <c r="N121" i="17"/>
  <c r="I121" i="17"/>
  <c r="H121" i="17"/>
  <c r="F121" i="17"/>
  <c r="D121" i="17"/>
  <c r="B121" i="17"/>
  <c r="A121" i="17"/>
  <c r="AA120" i="17"/>
  <c r="Z120" i="17"/>
  <c r="S120" i="17"/>
  <c r="R120" i="17" s="1"/>
  <c r="Q120" i="17"/>
  <c r="P120" i="17"/>
  <c r="O120" i="17"/>
  <c r="N120" i="17"/>
  <c r="I120" i="17"/>
  <c r="H120" i="17"/>
  <c r="F120" i="17"/>
  <c r="D120" i="17"/>
  <c r="B120" i="17"/>
  <c r="A120" i="17"/>
  <c r="AA119" i="17"/>
  <c r="Z119" i="17"/>
  <c r="S119" i="17"/>
  <c r="R119" i="17" s="1"/>
  <c r="Q119" i="17"/>
  <c r="P119" i="17"/>
  <c r="O119" i="17"/>
  <c r="N119" i="17"/>
  <c r="I119" i="17"/>
  <c r="H119" i="17"/>
  <c r="F119" i="17"/>
  <c r="D119" i="17"/>
  <c r="B119" i="17"/>
  <c r="A119" i="17"/>
  <c r="AA118" i="17"/>
  <c r="Z118" i="17"/>
  <c r="S118" i="17"/>
  <c r="R118" i="17" s="1"/>
  <c r="Q118" i="17"/>
  <c r="P118" i="17"/>
  <c r="O118" i="17"/>
  <c r="N118" i="17"/>
  <c r="I118" i="17"/>
  <c r="H118" i="17"/>
  <c r="F118" i="17"/>
  <c r="D118" i="17"/>
  <c r="B118" i="17"/>
  <c r="A118" i="17"/>
  <c r="AA117" i="17"/>
  <c r="Z117" i="17"/>
  <c r="S117" i="17"/>
  <c r="R117" i="17" s="1"/>
  <c r="Q117" i="17"/>
  <c r="P117" i="17"/>
  <c r="O117" i="17"/>
  <c r="N117" i="17"/>
  <c r="I117" i="17"/>
  <c r="H117" i="17"/>
  <c r="F117" i="17"/>
  <c r="D117" i="17"/>
  <c r="B117" i="17"/>
  <c r="A117" i="17"/>
  <c r="AA116" i="17"/>
  <c r="Z116" i="17"/>
  <c r="S116" i="17"/>
  <c r="R116" i="17"/>
  <c r="Q116" i="17"/>
  <c r="P116" i="17"/>
  <c r="O116" i="17"/>
  <c r="N116" i="17"/>
  <c r="I116" i="17"/>
  <c r="H116" i="17"/>
  <c r="F116" i="17"/>
  <c r="D116" i="17"/>
  <c r="B116" i="17"/>
  <c r="A116" i="17"/>
  <c r="AA115" i="17"/>
  <c r="Z115" i="17"/>
  <c r="S115" i="17"/>
  <c r="R115" i="17"/>
  <c r="Q115" i="17"/>
  <c r="P115" i="17"/>
  <c r="O115" i="17"/>
  <c r="N115" i="17"/>
  <c r="I115" i="17"/>
  <c r="H115" i="17"/>
  <c r="F115" i="17"/>
  <c r="D115" i="17"/>
  <c r="B115" i="17"/>
  <c r="A115" i="17"/>
  <c r="AA114" i="17"/>
  <c r="Z114" i="17"/>
  <c r="S114" i="17"/>
  <c r="R114" i="17" s="1"/>
  <c r="Q114" i="17"/>
  <c r="P114" i="17"/>
  <c r="O114" i="17"/>
  <c r="N114" i="17"/>
  <c r="I114" i="17"/>
  <c r="H114" i="17"/>
  <c r="F114" i="17"/>
  <c r="D114" i="17"/>
  <c r="B114" i="17"/>
  <c r="A114" i="17"/>
  <c r="AA113" i="17"/>
  <c r="Z113" i="17"/>
  <c r="S113" i="17"/>
  <c r="R113" i="17" s="1"/>
  <c r="Q113" i="17"/>
  <c r="P113" i="17"/>
  <c r="O113" i="17"/>
  <c r="N113" i="17"/>
  <c r="I113" i="17"/>
  <c r="H113" i="17"/>
  <c r="F113" i="17"/>
  <c r="D113" i="17"/>
  <c r="B113" i="17"/>
  <c r="A113" i="17"/>
  <c r="AA112" i="17"/>
  <c r="Z112" i="17"/>
  <c r="S112" i="17"/>
  <c r="R112" i="17" s="1"/>
  <c r="Q112" i="17"/>
  <c r="P112" i="17"/>
  <c r="O112" i="17"/>
  <c r="N112" i="17"/>
  <c r="I112" i="17"/>
  <c r="H112" i="17"/>
  <c r="F112" i="17"/>
  <c r="D112" i="17"/>
  <c r="B112" i="17"/>
  <c r="A112" i="17"/>
  <c r="AA111" i="17"/>
  <c r="Z111" i="17"/>
  <c r="S111" i="17"/>
  <c r="R111" i="17" s="1"/>
  <c r="Q111" i="17"/>
  <c r="P111" i="17"/>
  <c r="O111" i="17"/>
  <c r="N111" i="17"/>
  <c r="I111" i="17"/>
  <c r="H111" i="17"/>
  <c r="F111" i="17"/>
  <c r="D111" i="17"/>
  <c r="B111" i="17"/>
  <c r="A111" i="17"/>
  <c r="AA110" i="17"/>
  <c r="Z110" i="17"/>
  <c r="S110" i="17"/>
  <c r="R110" i="17"/>
  <c r="Q110" i="17"/>
  <c r="P110" i="17"/>
  <c r="O110" i="17"/>
  <c r="N110" i="17"/>
  <c r="I110" i="17"/>
  <c r="H110" i="17"/>
  <c r="F110" i="17"/>
  <c r="D110" i="17"/>
  <c r="B110" i="17"/>
  <c r="A110" i="17"/>
  <c r="AA109" i="17"/>
  <c r="Z109" i="17"/>
  <c r="S109" i="17"/>
  <c r="R109" i="17"/>
  <c r="Q109" i="17"/>
  <c r="P109" i="17"/>
  <c r="O109" i="17"/>
  <c r="N109" i="17"/>
  <c r="I109" i="17"/>
  <c r="H109" i="17"/>
  <c r="F109" i="17"/>
  <c r="D109" i="17"/>
  <c r="B109" i="17"/>
  <c r="A109" i="17"/>
  <c r="AA108" i="17"/>
  <c r="Z108" i="17"/>
  <c r="S108" i="17"/>
  <c r="R108" i="17" s="1"/>
  <c r="Q108" i="17"/>
  <c r="P108" i="17"/>
  <c r="O108" i="17"/>
  <c r="N108" i="17"/>
  <c r="I108" i="17"/>
  <c r="H108" i="17"/>
  <c r="F108" i="17"/>
  <c r="D108" i="17"/>
  <c r="B108" i="17"/>
  <c r="A108" i="17"/>
  <c r="AA107" i="17"/>
  <c r="Z107" i="17"/>
  <c r="S107" i="17"/>
  <c r="R107" i="17" s="1"/>
  <c r="Q107" i="17"/>
  <c r="P107" i="17"/>
  <c r="O107" i="17"/>
  <c r="N107" i="17"/>
  <c r="I107" i="17"/>
  <c r="H107" i="17"/>
  <c r="F107" i="17"/>
  <c r="D107" i="17"/>
  <c r="B107" i="17"/>
  <c r="A107" i="17"/>
  <c r="AA106" i="17"/>
  <c r="Z106" i="17"/>
  <c r="S106" i="17"/>
  <c r="R106" i="17" s="1"/>
  <c r="Q106" i="17"/>
  <c r="P106" i="17"/>
  <c r="O106" i="17"/>
  <c r="N106" i="17"/>
  <c r="I106" i="17"/>
  <c r="H106" i="17"/>
  <c r="F106" i="17"/>
  <c r="D106" i="17"/>
  <c r="B106" i="17"/>
  <c r="A106" i="17"/>
  <c r="AA105" i="17"/>
  <c r="Z105" i="17"/>
  <c r="S105" i="17"/>
  <c r="R105" i="17" s="1"/>
  <c r="Q105" i="17"/>
  <c r="P105" i="17"/>
  <c r="O105" i="17"/>
  <c r="N105" i="17"/>
  <c r="I105" i="17"/>
  <c r="H105" i="17"/>
  <c r="F105" i="17"/>
  <c r="D105" i="17"/>
  <c r="B105" i="17"/>
  <c r="A105" i="17"/>
  <c r="AA104" i="17"/>
  <c r="Z104" i="17"/>
  <c r="S104" i="17"/>
  <c r="R104" i="17"/>
  <c r="Q104" i="17"/>
  <c r="P104" i="17"/>
  <c r="O104" i="17"/>
  <c r="N104" i="17"/>
  <c r="I104" i="17"/>
  <c r="H104" i="17"/>
  <c r="F104" i="17"/>
  <c r="D104" i="17"/>
  <c r="B104" i="17"/>
  <c r="A104" i="17"/>
  <c r="AA103" i="17"/>
  <c r="Z103" i="17"/>
  <c r="S103" i="17"/>
  <c r="R103" i="17"/>
  <c r="Q103" i="17"/>
  <c r="P103" i="17"/>
  <c r="O103" i="17"/>
  <c r="N103" i="17"/>
  <c r="I103" i="17"/>
  <c r="H103" i="17"/>
  <c r="F103" i="17"/>
  <c r="D103" i="17"/>
  <c r="B103" i="17"/>
  <c r="A103" i="17"/>
  <c r="AA102" i="17"/>
  <c r="Z102" i="17"/>
  <c r="S102" i="17"/>
  <c r="R102" i="17" s="1"/>
  <c r="Q102" i="17"/>
  <c r="P102" i="17"/>
  <c r="O102" i="17"/>
  <c r="N102" i="17"/>
  <c r="I102" i="17"/>
  <c r="H102" i="17"/>
  <c r="F102" i="17"/>
  <c r="D102" i="17"/>
  <c r="B102" i="17"/>
  <c r="A102" i="17"/>
  <c r="AA101" i="17"/>
  <c r="Z101" i="17"/>
  <c r="S101" i="17"/>
  <c r="R101" i="17" s="1"/>
  <c r="Q101" i="17"/>
  <c r="P101" i="17"/>
  <c r="O101" i="17"/>
  <c r="N101" i="17"/>
  <c r="I101" i="17"/>
  <c r="H101" i="17"/>
  <c r="F101" i="17"/>
  <c r="D101" i="17"/>
  <c r="B101" i="17"/>
  <c r="A101" i="17"/>
  <c r="AA100" i="17"/>
  <c r="Z100" i="17"/>
  <c r="S100" i="17"/>
  <c r="R100" i="17" s="1"/>
  <c r="Q100" i="17"/>
  <c r="P100" i="17"/>
  <c r="O100" i="17"/>
  <c r="N100" i="17"/>
  <c r="I100" i="17"/>
  <c r="H100" i="17"/>
  <c r="F100" i="17"/>
  <c r="D100" i="17"/>
  <c r="B100" i="17"/>
  <c r="A100" i="17"/>
  <c r="AA99" i="17"/>
  <c r="Z99" i="17"/>
  <c r="S99" i="17"/>
  <c r="R99" i="17" s="1"/>
  <c r="Q99" i="17"/>
  <c r="P99" i="17"/>
  <c r="O99" i="17"/>
  <c r="N99" i="17"/>
  <c r="I99" i="17"/>
  <c r="H99" i="17"/>
  <c r="F99" i="17"/>
  <c r="D99" i="17"/>
  <c r="B99" i="17"/>
  <c r="A99" i="17"/>
  <c r="AA98" i="17"/>
  <c r="Z98" i="17"/>
  <c r="S98" i="17"/>
  <c r="R98" i="17"/>
  <c r="Q98" i="17"/>
  <c r="P98" i="17"/>
  <c r="O98" i="17"/>
  <c r="N98" i="17"/>
  <c r="I98" i="17"/>
  <c r="H98" i="17"/>
  <c r="F98" i="17"/>
  <c r="D98" i="17"/>
  <c r="B98" i="17"/>
  <c r="A98" i="17"/>
  <c r="AA97" i="17"/>
  <c r="Z97" i="17"/>
  <c r="S97" i="17"/>
  <c r="R97" i="17"/>
  <c r="Q97" i="17"/>
  <c r="P97" i="17"/>
  <c r="O97" i="17"/>
  <c r="N97" i="17"/>
  <c r="I97" i="17"/>
  <c r="H97" i="17"/>
  <c r="F97" i="17"/>
  <c r="D97" i="17"/>
  <c r="B97" i="17"/>
  <c r="A97" i="17"/>
  <c r="AA96" i="17"/>
  <c r="Z96" i="17"/>
  <c r="S96" i="17"/>
  <c r="R96" i="17" s="1"/>
  <c r="Q96" i="17"/>
  <c r="P96" i="17"/>
  <c r="O96" i="17"/>
  <c r="N96" i="17"/>
  <c r="I96" i="17"/>
  <c r="H96" i="17"/>
  <c r="F96" i="17"/>
  <c r="D96" i="17"/>
  <c r="B96" i="17"/>
  <c r="A96" i="17"/>
  <c r="AA95" i="17"/>
  <c r="Z95" i="17"/>
  <c r="S95" i="17"/>
  <c r="R95" i="17" s="1"/>
  <c r="Q95" i="17"/>
  <c r="P95" i="17"/>
  <c r="O95" i="17"/>
  <c r="N95" i="17"/>
  <c r="I95" i="17"/>
  <c r="H95" i="17"/>
  <c r="F95" i="17"/>
  <c r="D95" i="17"/>
  <c r="B95" i="17"/>
  <c r="A95" i="17"/>
  <c r="AA94" i="17"/>
  <c r="Z94" i="17"/>
  <c r="S94" i="17"/>
  <c r="R94" i="17" s="1"/>
  <c r="Q94" i="17"/>
  <c r="P94" i="17"/>
  <c r="O94" i="17"/>
  <c r="N94" i="17"/>
  <c r="I94" i="17"/>
  <c r="H94" i="17"/>
  <c r="F94" i="17"/>
  <c r="D94" i="17"/>
  <c r="B94" i="17"/>
  <c r="A94" i="17"/>
  <c r="AA93" i="17"/>
  <c r="Z93" i="17"/>
  <c r="S93" i="17"/>
  <c r="R93" i="17" s="1"/>
  <c r="Q93" i="17"/>
  <c r="P93" i="17"/>
  <c r="O93" i="17"/>
  <c r="N93" i="17"/>
  <c r="I93" i="17"/>
  <c r="H93" i="17"/>
  <c r="F93" i="17"/>
  <c r="D93" i="17"/>
  <c r="B93" i="17"/>
  <c r="A93" i="17"/>
  <c r="AA92" i="17"/>
  <c r="Z92" i="17"/>
  <c r="S92" i="17"/>
  <c r="R92" i="17"/>
  <c r="Q92" i="17"/>
  <c r="P92" i="17"/>
  <c r="O92" i="17"/>
  <c r="N92" i="17"/>
  <c r="I92" i="17"/>
  <c r="H92" i="17"/>
  <c r="F92" i="17"/>
  <c r="D92" i="17"/>
  <c r="B92" i="17"/>
  <c r="A92" i="17"/>
  <c r="AA91" i="17"/>
  <c r="Z91" i="17"/>
  <c r="S91" i="17"/>
  <c r="R91" i="17"/>
  <c r="Q91" i="17"/>
  <c r="P91" i="17"/>
  <c r="O91" i="17"/>
  <c r="N91" i="17"/>
  <c r="I91" i="17"/>
  <c r="H91" i="17"/>
  <c r="F91" i="17"/>
  <c r="D91" i="17"/>
  <c r="B91" i="17"/>
  <c r="A91" i="17"/>
  <c r="AA90" i="17"/>
  <c r="Z90" i="17"/>
  <c r="S90" i="17"/>
  <c r="R90" i="17" s="1"/>
  <c r="Q90" i="17"/>
  <c r="P90" i="17"/>
  <c r="O90" i="17"/>
  <c r="N90" i="17"/>
  <c r="I90" i="17"/>
  <c r="H90" i="17"/>
  <c r="F90" i="17"/>
  <c r="D90" i="17"/>
  <c r="B90" i="17"/>
  <c r="A90" i="17"/>
  <c r="AA89" i="17"/>
  <c r="Z89" i="17"/>
  <c r="S89" i="17"/>
  <c r="R89" i="17" s="1"/>
  <c r="Q89" i="17"/>
  <c r="P89" i="17"/>
  <c r="O89" i="17"/>
  <c r="N89" i="17"/>
  <c r="I89" i="17"/>
  <c r="H89" i="17"/>
  <c r="F89" i="17"/>
  <c r="D89" i="17"/>
  <c r="B89" i="17"/>
  <c r="A89" i="17"/>
  <c r="AA88" i="17"/>
  <c r="Z88" i="17"/>
  <c r="S88" i="17"/>
  <c r="R88" i="17" s="1"/>
  <c r="Q88" i="17"/>
  <c r="P88" i="17"/>
  <c r="O88" i="17"/>
  <c r="N88" i="17"/>
  <c r="I88" i="17"/>
  <c r="H88" i="17"/>
  <c r="F88" i="17"/>
  <c r="D88" i="17"/>
  <c r="B88" i="17"/>
  <c r="A88" i="17"/>
  <c r="AA87" i="17"/>
  <c r="Z87" i="17"/>
  <c r="S87" i="17"/>
  <c r="R87" i="17" s="1"/>
  <c r="Q87" i="17"/>
  <c r="P87" i="17"/>
  <c r="O87" i="17"/>
  <c r="N87" i="17"/>
  <c r="I87" i="17"/>
  <c r="H87" i="17"/>
  <c r="F87" i="17"/>
  <c r="D87" i="17"/>
  <c r="B87" i="17"/>
  <c r="A87" i="17"/>
  <c r="AA86" i="17"/>
  <c r="Z86" i="17"/>
  <c r="S86" i="17"/>
  <c r="Q86" i="17"/>
  <c r="P86" i="17"/>
  <c r="O86" i="17"/>
  <c r="N86" i="17"/>
  <c r="I86" i="17"/>
  <c r="H86" i="17"/>
  <c r="F86" i="17"/>
  <c r="D86" i="17"/>
  <c r="B86" i="17"/>
  <c r="A86" i="17"/>
  <c r="AA85" i="17"/>
  <c r="Z85" i="17"/>
  <c r="S85" i="17"/>
  <c r="Q85" i="17"/>
  <c r="P85" i="17"/>
  <c r="O85" i="17"/>
  <c r="N85" i="17"/>
  <c r="I85" i="17"/>
  <c r="H85" i="17"/>
  <c r="F85" i="17"/>
  <c r="D85" i="17"/>
  <c r="B85" i="17"/>
  <c r="A85" i="17"/>
  <c r="AA84" i="17"/>
  <c r="Z84" i="17"/>
  <c r="S84" i="17"/>
  <c r="Q84" i="17"/>
  <c r="P84" i="17"/>
  <c r="O84" i="17"/>
  <c r="N84" i="17"/>
  <c r="I84" i="17"/>
  <c r="H84" i="17"/>
  <c r="F84" i="17"/>
  <c r="D84" i="17"/>
  <c r="B84" i="17"/>
  <c r="A84" i="17"/>
  <c r="AA83" i="17"/>
  <c r="Z83" i="17"/>
  <c r="S83" i="17"/>
  <c r="Q83" i="17"/>
  <c r="P83" i="17"/>
  <c r="O83" i="17"/>
  <c r="N83" i="17"/>
  <c r="I83" i="17"/>
  <c r="H83" i="17"/>
  <c r="F83" i="17"/>
  <c r="D83" i="17"/>
  <c r="B83" i="17"/>
  <c r="A83" i="17"/>
  <c r="AA82" i="17"/>
  <c r="Z82" i="17"/>
  <c r="S82" i="17"/>
  <c r="Q82" i="17"/>
  <c r="P82" i="17"/>
  <c r="O82" i="17"/>
  <c r="N82" i="17"/>
  <c r="I82" i="17"/>
  <c r="H82" i="17"/>
  <c r="F82" i="17"/>
  <c r="D82" i="17"/>
  <c r="B82" i="17"/>
  <c r="A82" i="17"/>
  <c r="AA81" i="17"/>
  <c r="Z81" i="17"/>
  <c r="S81" i="17"/>
  <c r="R81" i="17" s="1"/>
  <c r="Q81" i="17"/>
  <c r="P81" i="17"/>
  <c r="O81" i="17"/>
  <c r="N81" i="17"/>
  <c r="I81" i="17"/>
  <c r="H81" i="17"/>
  <c r="F81" i="17"/>
  <c r="D81" i="17"/>
  <c r="B81" i="17"/>
  <c r="A81" i="17"/>
  <c r="AA80" i="17"/>
  <c r="Z80" i="17"/>
  <c r="S80" i="17"/>
  <c r="R80" i="17" s="1"/>
  <c r="Q80" i="17"/>
  <c r="P80" i="17"/>
  <c r="O80" i="17"/>
  <c r="N80" i="17"/>
  <c r="I80" i="17"/>
  <c r="H80" i="17"/>
  <c r="F80" i="17"/>
  <c r="D80" i="17"/>
  <c r="B80" i="17"/>
  <c r="A80" i="17"/>
  <c r="AA79" i="17"/>
  <c r="Z79" i="17"/>
  <c r="S79" i="17"/>
  <c r="R79" i="17" s="1"/>
  <c r="Q79" i="17"/>
  <c r="P79" i="17"/>
  <c r="O79" i="17"/>
  <c r="N79" i="17"/>
  <c r="I79" i="17"/>
  <c r="H79" i="17"/>
  <c r="F79" i="17"/>
  <c r="D79" i="17"/>
  <c r="B79" i="17"/>
  <c r="A79" i="17"/>
  <c r="AA78" i="17"/>
  <c r="Z78" i="17"/>
  <c r="S78" i="17"/>
  <c r="Q78" i="17"/>
  <c r="P78" i="17"/>
  <c r="O78" i="17"/>
  <c r="N78" i="17"/>
  <c r="I78" i="17"/>
  <c r="H78" i="17"/>
  <c r="F78" i="17"/>
  <c r="D78" i="17"/>
  <c r="B78" i="17"/>
  <c r="A78" i="17"/>
  <c r="AA77" i="17"/>
  <c r="Z77" i="17"/>
  <c r="S77" i="17"/>
  <c r="R77" i="17" s="1"/>
  <c r="Q77" i="17"/>
  <c r="P77" i="17"/>
  <c r="O77" i="17"/>
  <c r="N77" i="17"/>
  <c r="I77" i="17"/>
  <c r="H77" i="17"/>
  <c r="F77" i="17"/>
  <c r="D77" i="17"/>
  <c r="B77" i="17"/>
  <c r="A77" i="17"/>
  <c r="AA76" i="17"/>
  <c r="Z76" i="17"/>
  <c r="S76" i="17"/>
  <c r="Q76" i="17"/>
  <c r="P76" i="17"/>
  <c r="O76" i="17"/>
  <c r="N76" i="17"/>
  <c r="I76" i="17"/>
  <c r="H76" i="17"/>
  <c r="F76" i="17"/>
  <c r="D76" i="17"/>
  <c r="B76" i="17"/>
  <c r="A76" i="17"/>
  <c r="AA75" i="17"/>
  <c r="Z75" i="17"/>
  <c r="S75" i="17"/>
  <c r="Q75" i="17"/>
  <c r="P75" i="17"/>
  <c r="O75" i="17"/>
  <c r="N75" i="17"/>
  <c r="I75" i="17"/>
  <c r="H75" i="17"/>
  <c r="F75" i="17"/>
  <c r="D75" i="17"/>
  <c r="B75" i="17"/>
  <c r="A75" i="17"/>
  <c r="AA74" i="17"/>
  <c r="Z74" i="17"/>
  <c r="S74" i="17"/>
  <c r="Q74" i="17"/>
  <c r="P74" i="17"/>
  <c r="O74" i="17"/>
  <c r="N74" i="17"/>
  <c r="I74" i="17"/>
  <c r="H74" i="17"/>
  <c r="F74" i="17"/>
  <c r="D74" i="17"/>
  <c r="B74" i="17"/>
  <c r="A74" i="17"/>
  <c r="AA73" i="17"/>
  <c r="Z73" i="17"/>
  <c r="S73" i="17"/>
  <c r="Q73" i="17"/>
  <c r="P73" i="17"/>
  <c r="O73" i="17"/>
  <c r="N73" i="17"/>
  <c r="I73" i="17"/>
  <c r="R73" i="17" s="1"/>
  <c r="H73" i="17"/>
  <c r="F73" i="17"/>
  <c r="D73" i="17"/>
  <c r="B73" i="17"/>
  <c r="A73" i="17"/>
  <c r="AA72" i="17"/>
  <c r="Z72" i="17"/>
  <c r="S72" i="17"/>
  <c r="Q72" i="17"/>
  <c r="P72" i="17"/>
  <c r="O72" i="17"/>
  <c r="N72" i="17"/>
  <c r="I72" i="17"/>
  <c r="H72" i="17"/>
  <c r="F72" i="17"/>
  <c r="D72" i="17"/>
  <c r="B72" i="17"/>
  <c r="A72" i="17"/>
  <c r="AA71" i="17"/>
  <c r="Z71" i="17"/>
  <c r="S71" i="17"/>
  <c r="Q71" i="17"/>
  <c r="P71" i="17"/>
  <c r="O71" i="17"/>
  <c r="N71" i="17"/>
  <c r="I71" i="17"/>
  <c r="H71" i="17"/>
  <c r="F71" i="17"/>
  <c r="D71" i="17"/>
  <c r="B71" i="17"/>
  <c r="A71" i="17"/>
  <c r="AA70" i="17"/>
  <c r="Z70" i="17"/>
  <c r="S70" i="17"/>
  <c r="R70" i="17" s="1"/>
  <c r="Q70" i="17"/>
  <c r="P70" i="17"/>
  <c r="O70" i="17"/>
  <c r="N70" i="17"/>
  <c r="I70" i="17"/>
  <c r="H70" i="17"/>
  <c r="F70" i="17"/>
  <c r="D70" i="17"/>
  <c r="B70" i="17"/>
  <c r="A70" i="17"/>
  <c r="AA69" i="17"/>
  <c r="Z69" i="17"/>
  <c r="S69" i="17"/>
  <c r="R69" i="17" s="1"/>
  <c r="Q69" i="17"/>
  <c r="P69" i="17"/>
  <c r="O69" i="17"/>
  <c r="N69" i="17"/>
  <c r="I69" i="17"/>
  <c r="H69" i="17"/>
  <c r="F69" i="17"/>
  <c r="D69" i="17"/>
  <c r="B69" i="17"/>
  <c r="A69" i="17"/>
  <c r="AA68" i="17"/>
  <c r="Z68" i="17"/>
  <c r="S68" i="17"/>
  <c r="R68" i="17"/>
  <c r="Q68" i="17"/>
  <c r="P68" i="17"/>
  <c r="O68" i="17"/>
  <c r="N68" i="17"/>
  <c r="I68" i="17"/>
  <c r="H68" i="17"/>
  <c r="F68" i="17"/>
  <c r="D68" i="17"/>
  <c r="B68" i="17"/>
  <c r="A68" i="17"/>
  <c r="AA67" i="17"/>
  <c r="Z67" i="17"/>
  <c r="S67" i="17"/>
  <c r="R67" i="17" s="1"/>
  <c r="Q67" i="17"/>
  <c r="P67" i="17"/>
  <c r="O67" i="17"/>
  <c r="N67" i="17"/>
  <c r="I67" i="17"/>
  <c r="H67" i="17"/>
  <c r="F67" i="17"/>
  <c r="D67" i="17"/>
  <c r="B67" i="17"/>
  <c r="A67" i="17"/>
  <c r="AA66" i="17"/>
  <c r="Z66" i="17"/>
  <c r="S66" i="17"/>
  <c r="R66" i="17" s="1"/>
  <c r="Q66" i="17"/>
  <c r="P66" i="17"/>
  <c r="O66" i="17"/>
  <c r="N66" i="17"/>
  <c r="I66" i="17"/>
  <c r="H66" i="17"/>
  <c r="F66" i="17"/>
  <c r="D66" i="17"/>
  <c r="B66" i="17"/>
  <c r="A66" i="17"/>
  <c r="AA65" i="17"/>
  <c r="Z65" i="17"/>
  <c r="S65" i="17"/>
  <c r="R65" i="17" s="1"/>
  <c r="Q65" i="17"/>
  <c r="P65" i="17"/>
  <c r="O65" i="17"/>
  <c r="N65" i="17"/>
  <c r="I65" i="17"/>
  <c r="H65" i="17"/>
  <c r="F65" i="17"/>
  <c r="D65" i="17"/>
  <c r="B65" i="17"/>
  <c r="A65" i="17"/>
  <c r="AA64" i="17"/>
  <c r="Z64" i="17"/>
  <c r="S64" i="17"/>
  <c r="Q64" i="17"/>
  <c r="P64" i="17"/>
  <c r="O64" i="17"/>
  <c r="N64" i="17"/>
  <c r="I64" i="17"/>
  <c r="H64" i="17"/>
  <c r="F64" i="17"/>
  <c r="D64" i="17"/>
  <c r="B64" i="17"/>
  <c r="A64" i="17"/>
  <c r="AA63" i="17"/>
  <c r="Z63" i="17"/>
  <c r="S63" i="17"/>
  <c r="Q63" i="17"/>
  <c r="P63" i="17"/>
  <c r="O63" i="17"/>
  <c r="N63" i="17"/>
  <c r="I63" i="17"/>
  <c r="H63" i="17"/>
  <c r="F63" i="17"/>
  <c r="D63" i="17"/>
  <c r="B63" i="17"/>
  <c r="A63" i="17"/>
  <c r="AA62" i="17"/>
  <c r="Z62" i="17"/>
  <c r="S62" i="17"/>
  <c r="Q62" i="17"/>
  <c r="P62" i="17"/>
  <c r="O62" i="17"/>
  <c r="N62" i="17"/>
  <c r="I62" i="17"/>
  <c r="H62" i="17"/>
  <c r="F62" i="17"/>
  <c r="D62" i="17"/>
  <c r="B62" i="17"/>
  <c r="A62" i="17"/>
  <c r="AA61" i="17"/>
  <c r="Z61" i="17"/>
  <c r="S61" i="17"/>
  <c r="Q61" i="17"/>
  <c r="P61" i="17"/>
  <c r="O61" i="17"/>
  <c r="N61" i="17"/>
  <c r="I61" i="17"/>
  <c r="H61" i="17"/>
  <c r="F61" i="17"/>
  <c r="D61" i="17"/>
  <c r="B61" i="17"/>
  <c r="A61" i="17"/>
  <c r="AA60" i="17"/>
  <c r="Z60" i="17"/>
  <c r="S60" i="17"/>
  <c r="Q60" i="17"/>
  <c r="P60" i="17"/>
  <c r="O60" i="17"/>
  <c r="N60" i="17"/>
  <c r="I60" i="17"/>
  <c r="H60" i="17"/>
  <c r="F60" i="17"/>
  <c r="D60" i="17"/>
  <c r="B60" i="17"/>
  <c r="A60" i="17"/>
  <c r="AA59" i="17"/>
  <c r="Z59" i="17"/>
  <c r="S59" i="17"/>
  <c r="R59" i="17" s="1"/>
  <c r="Q59" i="17"/>
  <c r="P59" i="17"/>
  <c r="O59" i="17"/>
  <c r="N59" i="17"/>
  <c r="I59" i="17"/>
  <c r="H59" i="17"/>
  <c r="F59" i="17"/>
  <c r="D59" i="17"/>
  <c r="B59" i="17"/>
  <c r="A59" i="17"/>
  <c r="AA58" i="17"/>
  <c r="Z58" i="17"/>
  <c r="S58" i="17"/>
  <c r="R58" i="17" s="1"/>
  <c r="Q58" i="17"/>
  <c r="P58" i="17"/>
  <c r="O58" i="17"/>
  <c r="N58" i="17"/>
  <c r="I58" i="17"/>
  <c r="H58" i="17"/>
  <c r="F58" i="17"/>
  <c r="D58" i="17"/>
  <c r="B58" i="17"/>
  <c r="A58" i="17"/>
  <c r="AA57" i="17"/>
  <c r="Z57" i="17"/>
  <c r="S57" i="17"/>
  <c r="R57" i="17" s="1"/>
  <c r="Q57" i="17"/>
  <c r="P57" i="17"/>
  <c r="O57" i="17"/>
  <c r="N57" i="17"/>
  <c r="I57" i="17"/>
  <c r="H57" i="17"/>
  <c r="F57" i="17"/>
  <c r="D57" i="17"/>
  <c r="B57" i="17"/>
  <c r="A57" i="17"/>
  <c r="AA56" i="17"/>
  <c r="Z56" i="17"/>
  <c r="S56" i="17"/>
  <c r="R56" i="17" s="1"/>
  <c r="Q56" i="17"/>
  <c r="P56" i="17"/>
  <c r="O56" i="17"/>
  <c r="N56" i="17"/>
  <c r="I56" i="17"/>
  <c r="H56" i="17"/>
  <c r="F56" i="17"/>
  <c r="D56" i="17"/>
  <c r="B56" i="17"/>
  <c r="A56" i="17"/>
  <c r="AA55" i="17"/>
  <c r="Z55" i="17"/>
  <c r="S55" i="17"/>
  <c r="R55" i="17"/>
  <c r="Q55" i="17"/>
  <c r="P55" i="17"/>
  <c r="O55" i="17"/>
  <c r="N55" i="17"/>
  <c r="I55" i="17"/>
  <c r="H55" i="17"/>
  <c r="F55" i="17"/>
  <c r="D55" i="17"/>
  <c r="B55" i="17"/>
  <c r="A55" i="17"/>
  <c r="AA54" i="17"/>
  <c r="Z54" i="17"/>
  <c r="S54" i="17"/>
  <c r="R54" i="17" s="1"/>
  <c r="Q54" i="17"/>
  <c r="P54" i="17"/>
  <c r="O54" i="17"/>
  <c r="N54" i="17"/>
  <c r="I54" i="17"/>
  <c r="H54" i="17"/>
  <c r="F54" i="17"/>
  <c r="D54" i="17"/>
  <c r="B54" i="17"/>
  <c r="A54" i="17"/>
  <c r="AA53" i="17"/>
  <c r="Z53" i="17"/>
  <c r="S53" i="17"/>
  <c r="Q53" i="17"/>
  <c r="P53" i="17"/>
  <c r="O53" i="17"/>
  <c r="N53" i="17"/>
  <c r="I53" i="17"/>
  <c r="H53" i="17"/>
  <c r="F53" i="17"/>
  <c r="D53" i="17"/>
  <c r="B53" i="17"/>
  <c r="A53" i="17"/>
  <c r="AA52" i="17"/>
  <c r="Z52" i="17"/>
  <c r="S52" i="17"/>
  <c r="Q52" i="17"/>
  <c r="P52" i="17"/>
  <c r="O52" i="17"/>
  <c r="N52" i="17"/>
  <c r="I52" i="17"/>
  <c r="H52" i="17"/>
  <c r="F52" i="17"/>
  <c r="D52" i="17"/>
  <c r="B52" i="17"/>
  <c r="A52" i="17"/>
  <c r="AA51" i="17"/>
  <c r="Z51" i="17"/>
  <c r="S51" i="17"/>
  <c r="Q51" i="17"/>
  <c r="P51" i="17"/>
  <c r="O51" i="17"/>
  <c r="N51" i="17"/>
  <c r="I51" i="17"/>
  <c r="H51" i="17"/>
  <c r="F51" i="17"/>
  <c r="D51" i="17"/>
  <c r="B51" i="17"/>
  <c r="A51" i="17"/>
  <c r="AA50" i="17"/>
  <c r="Z50" i="17"/>
  <c r="S50" i="17"/>
  <c r="Q50" i="17"/>
  <c r="P50" i="17"/>
  <c r="O50" i="17"/>
  <c r="N50" i="17"/>
  <c r="I50" i="17"/>
  <c r="R50" i="17" s="1"/>
  <c r="H50" i="17"/>
  <c r="F50" i="17"/>
  <c r="D50" i="17"/>
  <c r="B50" i="17"/>
  <c r="A50" i="17"/>
  <c r="AA49" i="17"/>
  <c r="Z49" i="17"/>
  <c r="S49" i="17"/>
  <c r="R49" i="17" s="1"/>
  <c r="Q49" i="17"/>
  <c r="P49" i="17"/>
  <c r="O49" i="17"/>
  <c r="N49" i="17"/>
  <c r="I49" i="17"/>
  <c r="H49" i="17"/>
  <c r="F49" i="17"/>
  <c r="D49" i="17"/>
  <c r="B49" i="17"/>
  <c r="A49" i="17"/>
  <c r="AA48" i="17"/>
  <c r="Z48" i="17"/>
  <c r="S48" i="17"/>
  <c r="R48" i="17" s="1"/>
  <c r="Q48" i="17"/>
  <c r="P48" i="17"/>
  <c r="O48" i="17"/>
  <c r="N48" i="17"/>
  <c r="I48" i="17"/>
  <c r="H48" i="17"/>
  <c r="F48" i="17"/>
  <c r="D48" i="17"/>
  <c r="B48" i="17"/>
  <c r="A48" i="17"/>
  <c r="AA47" i="17"/>
  <c r="Z47" i="17"/>
  <c r="S47" i="17"/>
  <c r="R47" i="17" s="1"/>
  <c r="Q47" i="17"/>
  <c r="P47" i="17"/>
  <c r="O47" i="17"/>
  <c r="N47" i="17"/>
  <c r="I47" i="17"/>
  <c r="H47" i="17"/>
  <c r="F47" i="17"/>
  <c r="D47" i="17"/>
  <c r="B47" i="17"/>
  <c r="A47" i="17"/>
  <c r="AA46" i="17"/>
  <c r="Z46" i="17"/>
  <c r="S46" i="17"/>
  <c r="Q46" i="17"/>
  <c r="P46" i="17"/>
  <c r="O46" i="17"/>
  <c r="N46" i="17"/>
  <c r="I46" i="17"/>
  <c r="H46" i="17"/>
  <c r="F46" i="17"/>
  <c r="D46" i="17"/>
  <c r="B46" i="17"/>
  <c r="A46" i="17"/>
  <c r="AA45" i="17"/>
  <c r="Z45" i="17"/>
  <c r="S45" i="17"/>
  <c r="R45" i="17" s="1"/>
  <c r="Q45" i="17"/>
  <c r="P45" i="17"/>
  <c r="O45" i="17"/>
  <c r="N45" i="17"/>
  <c r="I45" i="17"/>
  <c r="H45" i="17"/>
  <c r="F45" i="17"/>
  <c r="D45" i="17"/>
  <c r="B45" i="17"/>
  <c r="A45" i="17"/>
  <c r="AA44" i="17"/>
  <c r="Z44" i="17"/>
  <c r="S44" i="17"/>
  <c r="R44" i="17" s="1"/>
  <c r="Q44" i="17"/>
  <c r="P44" i="17"/>
  <c r="O44" i="17"/>
  <c r="N44" i="17"/>
  <c r="I44" i="17"/>
  <c r="H44" i="17"/>
  <c r="F44" i="17"/>
  <c r="D44" i="17"/>
  <c r="B44" i="17"/>
  <c r="A44" i="17"/>
  <c r="AA43" i="17"/>
  <c r="Z43" i="17"/>
  <c r="S43" i="17"/>
  <c r="R43" i="17" s="1"/>
  <c r="Q43" i="17"/>
  <c r="P43" i="17"/>
  <c r="O43" i="17"/>
  <c r="N43" i="17"/>
  <c r="I43" i="17"/>
  <c r="H43" i="17"/>
  <c r="F43" i="17"/>
  <c r="D43" i="17"/>
  <c r="B43" i="17"/>
  <c r="A43" i="17"/>
  <c r="AA42" i="17"/>
  <c r="Z42" i="17"/>
  <c r="S42" i="17"/>
  <c r="Q42" i="17"/>
  <c r="P42" i="17"/>
  <c r="O42" i="17"/>
  <c r="N42" i="17"/>
  <c r="I42" i="17"/>
  <c r="H42" i="17"/>
  <c r="F42" i="17"/>
  <c r="D42" i="17"/>
  <c r="B42" i="17"/>
  <c r="A42" i="17"/>
  <c r="AA41" i="17"/>
  <c r="Z41" i="17"/>
  <c r="S41" i="17"/>
  <c r="Q41" i="17"/>
  <c r="P41" i="17"/>
  <c r="O41" i="17"/>
  <c r="N41" i="17"/>
  <c r="I41" i="17"/>
  <c r="H41" i="17"/>
  <c r="F41" i="17"/>
  <c r="D41" i="17"/>
  <c r="B41" i="17"/>
  <c r="A41" i="17"/>
  <c r="AA40" i="17"/>
  <c r="Z40" i="17"/>
  <c r="S40" i="17"/>
  <c r="Q40" i="17"/>
  <c r="P40" i="17"/>
  <c r="O40" i="17"/>
  <c r="N40" i="17"/>
  <c r="I40" i="17"/>
  <c r="H40" i="17"/>
  <c r="F40" i="17"/>
  <c r="D40" i="17"/>
  <c r="B40" i="17"/>
  <c r="A40" i="17"/>
  <c r="AA39" i="17"/>
  <c r="Z39" i="17"/>
  <c r="S39" i="17"/>
  <c r="Q39" i="17"/>
  <c r="P39" i="17"/>
  <c r="O39" i="17"/>
  <c r="N39" i="17"/>
  <c r="I39" i="17"/>
  <c r="H39" i="17"/>
  <c r="F39" i="17"/>
  <c r="D39" i="17"/>
  <c r="B39" i="17"/>
  <c r="A39" i="17"/>
  <c r="AA38" i="17"/>
  <c r="Z38" i="17"/>
  <c r="S38" i="17"/>
  <c r="Q38" i="17"/>
  <c r="P38" i="17"/>
  <c r="O38" i="17"/>
  <c r="N38" i="17"/>
  <c r="I38" i="17"/>
  <c r="H38" i="17"/>
  <c r="F38" i="17"/>
  <c r="D38" i="17"/>
  <c r="B38" i="17"/>
  <c r="A38" i="17"/>
  <c r="AA37" i="17"/>
  <c r="Z37" i="17"/>
  <c r="S37" i="17"/>
  <c r="R37" i="17"/>
  <c r="Q37" i="17"/>
  <c r="P37" i="17"/>
  <c r="O37" i="17"/>
  <c r="N37" i="17"/>
  <c r="I37" i="17"/>
  <c r="H37" i="17"/>
  <c r="F37" i="17"/>
  <c r="D37" i="17"/>
  <c r="B37" i="17"/>
  <c r="A37" i="17"/>
  <c r="AA36" i="17"/>
  <c r="Z36" i="17"/>
  <c r="S36" i="17"/>
  <c r="R36" i="17" s="1"/>
  <c r="Q36" i="17"/>
  <c r="P36" i="17"/>
  <c r="O36" i="17"/>
  <c r="N36" i="17"/>
  <c r="I36" i="17"/>
  <c r="H36" i="17"/>
  <c r="F36" i="17"/>
  <c r="D36" i="17"/>
  <c r="B36" i="17"/>
  <c r="A36" i="17"/>
  <c r="AA35" i="17"/>
  <c r="Z35" i="17"/>
  <c r="S35" i="17"/>
  <c r="Q35" i="17"/>
  <c r="P35" i="17"/>
  <c r="O35" i="17"/>
  <c r="N35" i="17"/>
  <c r="I35" i="17"/>
  <c r="H35" i="17"/>
  <c r="F35" i="17"/>
  <c r="D35" i="17"/>
  <c r="B35" i="17"/>
  <c r="A35" i="17"/>
  <c r="AA34" i="17"/>
  <c r="Z34" i="17"/>
  <c r="S34" i="17"/>
  <c r="R34" i="17" s="1"/>
  <c r="Q34" i="17"/>
  <c r="P34" i="17"/>
  <c r="O34" i="17"/>
  <c r="N34" i="17"/>
  <c r="I34" i="17"/>
  <c r="H34" i="17"/>
  <c r="F34" i="17"/>
  <c r="D34" i="17"/>
  <c r="B34" i="17"/>
  <c r="A34" i="17"/>
  <c r="AA33" i="17"/>
  <c r="Z33" i="17"/>
  <c r="S33" i="17"/>
  <c r="R33" i="17" s="1"/>
  <c r="Q33" i="17"/>
  <c r="P33" i="17"/>
  <c r="O33" i="17"/>
  <c r="N33" i="17"/>
  <c r="I33" i="17"/>
  <c r="H33" i="17"/>
  <c r="F33" i="17"/>
  <c r="D33" i="17"/>
  <c r="B33" i="17"/>
  <c r="A33" i="17"/>
  <c r="AA32" i="17"/>
  <c r="Z32" i="17"/>
  <c r="S32" i="17"/>
  <c r="Q32" i="17"/>
  <c r="P32" i="17"/>
  <c r="O32" i="17"/>
  <c r="N32" i="17"/>
  <c r="I32" i="17"/>
  <c r="H32" i="17"/>
  <c r="F32" i="17"/>
  <c r="D32" i="17"/>
  <c r="B32" i="17"/>
  <c r="A32" i="17"/>
  <c r="AA31" i="17"/>
  <c r="Z31" i="17"/>
  <c r="S31" i="17"/>
  <c r="Q31" i="17"/>
  <c r="P31" i="17"/>
  <c r="O31" i="17"/>
  <c r="N31" i="17"/>
  <c r="I31" i="17"/>
  <c r="R31" i="17" s="1"/>
  <c r="H31" i="17"/>
  <c r="F31" i="17"/>
  <c r="D31" i="17"/>
  <c r="B31" i="17"/>
  <c r="A31" i="17"/>
  <c r="AA30" i="17"/>
  <c r="Z30" i="17"/>
  <c r="S30" i="17"/>
  <c r="Q30" i="17"/>
  <c r="P30" i="17"/>
  <c r="O30" i="17"/>
  <c r="N30" i="17"/>
  <c r="I30" i="17"/>
  <c r="H30" i="17"/>
  <c r="F30" i="17"/>
  <c r="D30" i="17"/>
  <c r="B30" i="17"/>
  <c r="A30" i="17"/>
  <c r="AA29" i="17"/>
  <c r="Z29" i="17"/>
  <c r="S29" i="17"/>
  <c r="Q29" i="17"/>
  <c r="P29" i="17"/>
  <c r="O29" i="17"/>
  <c r="N29" i="17"/>
  <c r="I29" i="17"/>
  <c r="H29" i="17"/>
  <c r="F29" i="17"/>
  <c r="D29" i="17"/>
  <c r="B29" i="17"/>
  <c r="A29" i="17"/>
  <c r="AA28" i="17"/>
  <c r="Z28" i="17"/>
  <c r="S28" i="17"/>
  <c r="Q28" i="17"/>
  <c r="P28" i="17"/>
  <c r="O28" i="17"/>
  <c r="N28" i="17"/>
  <c r="I28" i="17"/>
  <c r="H28" i="17"/>
  <c r="F28" i="17"/>
  <c r="D28" i="17"/>
  <c r="B28" i="17"/>
  <c r="A28" i="17"/>
  <c r="AA27" i="17"/>
  <c r="Z27" i="17"/>
  <c r="S27" i="17"/>
  <c r="R27" i="17" s="1"/>
  <c r="Q27" i="17"/>
  <c r="P27" i="17"/>
  <c r="O27" i="17"/>
  <c r="N27" i="17"/>
  <c r="I27" i="17"/>
  <c r="H27" i="17"/>
  <c r="F27" i="17"/>
  <c r="D27" i="17"/>
  <c r="B27" i="17"/>
  <c r="A27" i="17"/>
  <c r="AA26" i="17"/>
  <c r="Z26" i="17"/>
  <c r="S26" i="17"/>
  <c r="R26" i="17" s="1"/>
  <c r="Q26" i="17"/>
  <c r="P26" i="17"/>
  <c r="O26" i="17"/>
  <c r="N26" i="17"/>
  <c r="I26" i="17"/>
  <c r="H26" i="17"/>
  <c r="F26" i="17"/>
  <c r="D26" i="17"/>
  <c r="B26" i="17"/>
  <c r="A26" i="17"/>
  <c r="AA25" i="17"/>
  <c r="Z25" i="17"/>
  <c r="S25" i="17"/>
  <c r="R25" i="17" s="1"/>
  <c r="Q25" i="17"/>
  <c r="P25" i="17"/>
  <c r="O25" i="17"/>
  <c r="N25" i="17"/>
  <c r="I25" i="17"/>
  <c r="H25" i="17"/>
  <c r="F25" i="17"/>
  <c r="D25" i="17"/>
  <c r="B25" i="17"/>
  <c r="A25" i="17"/>
  <c r="AA24" i="17"/>
  <c r="Z24" i="17"/>
  <c r="S24" i="17"/>
  <c r="Q24" i="17"/>
  <c r="P24" i="17"/>
  <c r="O24" i="17"/>
  <c r="N24" i="17"/>
  <c r="I24" i="17"/>
  <c r="H24" i="17"/>
  <c r="F24" i="17"/>
  <c r="D24" i="17"/>
  <c r="B24" i="17"/>
  <c r="A24" i="17"/>
  <c r="AA23" i="17"/>
  <c r="Z23" i="17"/>
  <c r="S23" i="17"/>
  <c r="R23" i="17" s="1"/>
  <c r="Q23" i="17"/>
  <c r="P23" i="17"/>
  <c r="O23" i="17"/>
  <c r="N23" i="17"/>
  <c r="I23" i="17"/>
  <c r="H23" i="17"/>
  <c r="F23" i="17"/>
  <c r="D23" i="17"/>
  <c r="B23" i="17"/>
  <c r="A23" i="17"/>
  <c r="AA22" i="17"/>
  <c r="Z22" i="17"/>
  <c r="S22" i="17"/>
  <c r="R22" i="17" s="1"/>
  <c r="Q22" i="17"/>
  <c r="P22" i="17"/>
  <c r="O22" i="17"/>
  <c r="N22" i="17"/>
  <c r="I22" i="17"/>
  <c r="H22" i="17"/>
  <c r="F22" i="17"/>
  <c r="D22" i="17"/>
  <c r="B22" i="17"/>
  <c r="A22" i="17"/>
  <c r="AA21" i="17"/>
  <c r="Z21" i="17"/>
  <c r="S21" i="17"/>
  <c r="Q21" i="17"/>
  <c r="P21" i="17"/>
  <c r="O21" i="17"/>
  <c r="N21" i="17"/>
  <c r="I21" i="17"/>
  <c r="H21" i="17"/>
  <c r="F21" i="17"/>
  <c r="D21" i="17"/>
  <c r="B21" i="17"/>
  <c r="A21" i="17"/>
  <c r="AA20" i="17"/>
  <c r="Z20" i="17"/>
  <c r="S20" i="17"/>
  <c r="Q20" i="17"/>
  <c r="P20" i="17"/>
  <c r="O20" i="17"/>
  <c r="N20" i="17"/>
  <c r="I20" i="17"/>
  <c r="H20" i="17"/>
  <c r="F20" i="17"/>
  <c r="D20" i="17"/>
  <c r="B20" i="17"/>
  <c r="A20" i="17"/>
  <c r="AA19" i="17"/>
  <c r="Z19" i="17"/>
  <c r="S19" i="17"/>
  <c r="Q19" i="17"/>
  <c r="P19" i="17"/>
  <c r="O19" i="17"/>
  <c r="N19" i="17"/>
  <c r="I19" i="17"/>
  <c r="R19" i="17" s="1"/>
  <c r="H19" i="17"/>
  <c r="F19" i="17"/>
  <c r="D19" i="17"/>
  <c r="B19" i="17"/>
  <c r="A19" i="17"/>
  <c r="AA18" i="17"/>
  <c r="Z18" i="17"/>
  <c r="S18" i="17"/>
  <c r="Q18" i="17"/>
  <c r="P18" i="17"/>
  <c r="O18" i="17"/>
  <c r="N18" i="17"/>
  <c r="I18" i="17"/>
  <c r="H18" i="17"/>
  <c r="F18" i="17"/>
  <c r="D18" i="17"/>
  <c r="B18" i="17"/>
  <c r="A18" i="17"/>
  <c r="AA17" i="17"/>
  <c r="Z17" i="17"/>
  <c r="S17" i="17"/>
  <c r="Q17" i="17"/>
  <c r="P17" i="17"/>
  <c r="O17" i="17"/>
  <c r="N17" i="17"/>
  <c r="I17" i="17"/>
  <c r="H17" i="17"/>
  <c r="F17" i="17"/>
  <c r="D17" i="17"/>
  <c r="B17" i="17"/>
  <c r="A17" i="17"/>
  <c r="AA16" i="17"/>
  <c r="Z16" i="17"/>
  <c r="S16" i="17"/>
  <c r="R16" i="17" s="1"/>
  <c r="Q16" i="17"/>
  <c r="P16" i="17"/>
  <c r="O16" i="17"/>
  <c r="N16" i="17"/>
  <c r="I16" i="17"/>
  <c r="H16" i="17"/>
  <c r="F16" i="17"/>
  <c r="D16" i="17"/>
  <c r="B16" i="17"/>
  <c r="A16" i="17"/>
  <c r="AA15" i="17"/>
  <c r="Z15" i="17"/>
  <c r="S15" i="17"/>
  <c r="R15" i="17" s="1"/>
  <c r="Q15" i="17"/>
  <c r="P15" i="17"/>
  <c r="O15" i="17"/>
  <c r="N15" i="17"/>
  <c r="I15" i="17"/>
  <c r="H15" i="17"/>
  <c r="F15" i="17"/>
  <c r="D15" i="17"/>
  <c r="B15" i="17"/>
  <c r="A15" i="17"/>
  <c r="AA14" i="17"/>
  <c r="Z14" i="17"/>
  <c r="S14" i="17"/>
  <c r="R14" i="17" s="1"/>
  <c r="Q14" i="17"/>
  <c r="P14" i="17"/>
  <c r="O14" i="17"/>
  <c r="N14" i="17"/>
  <c r="I14" i="17"/>
  <c r="H14" i="17"/>
  <c r="F14" i="17"/>
  <c r="D14" i="17"/>
  <c r="B14" i="17"/>
  <c r="A14" i="17"/>
  <c r="AA13" i="17"/>
  <c r="Z13" i="17"/>
  <c r="S13" i="17"/>
  <c r="R13" i="17"/>
  <c r="Q13" i="17"/>
  <c r="P13" i="17"/>
  <c r="O13" i="17"/>
  <c r="N13" i="17"/>
  <c r="I13" i="17"/>
  <c r="H13" i="17"/>
  <c r="F13" i="17"/>
  <c r="D13" i="17"/>
  <c r="B13" i="17"/>
  <c r="A13" i="17"/>
  <c r="AA12" i="17"/>
  <c r="Z12" i="17"/>
  <c r="S12" i="17"/>
  <c r="Q12" i="17"/>
  <c r="P12" i="17"/>
  <c r="O12" i="17"/>
  <c r="N12" i="17"/>
  <c r="I12" i="17"/>
  <c r="H12" i="17"/>
  <c r="F12" i="17"/>
  <c r="D12" i="17"/>
  <c r="B12" i="17"/>
  <c r="A12" i="17"/>
  <c r="AA11" i="17"/>
  <c r="Z11" i="17"/>
  <c r="S11" i="17"/>
  <c r="Q11" i="17"/>
  <c r="P11" i="17"/>
  <c r="O11" i="17"/>
  <c r="N11" i="17"/>
  <c r="I11" i="17"/>
  <c r="H11" i="17"/>
  <c r="F11" i="17"/>
  <c r="D11" i="17"/>
  <c r="B11" i="17"/>
  <c r="A11" i="17"/>
  <c r="AA10" i="17"/>
  <c r="Z10" i="17"/>
  <c r="S10" i="17"/>
  <c r="Q10" i="17"/>
  <c r="P10" i="17"/>
  <c r="O10" i="17"/>
  <c r="N10" i="17"/>
  <c r="I10" i="17"/>
  <c r="H10" i="17"/>
  <c r="F10" i="17"/>
  <c r="D10" i="17"/>
  <c r="B10" i="17"/>
  <c r="A10" i="17"/>
  <c r="AA9" i="17"/>
  <c r="Z9" i="17"/>
  <c r="S9" i="17"/>
  <c r="Q9" i="17"/>
  <c r="P9" i="17"/>
  <c r="O9" i="17"/>
  <c r="N9" i="17"/>
  <c r="I9" i="17"/>
  <c r="H9" i="17"/>
  <c r="F9" i="17"/>
  <c r="D9" i="17"/>
  <c r="B9" i="17"/>
  <c r="A9" i="17"/>
  <c r="AA8" i="17"/>
  <c r="Z8" i="17"/>
  <c r="S8" i="17"/>
  <c r="Q8" i="17"/>
  <c r="P8" i="17"/>
  <c r="O8" i="17"/>
  <c r="N8" i="17"/>
  <c r="I8" i="17"/>
  <c r="H8" i="17"/>
  <c r="F8" i="17"/>
  <c r="D8" i="17"/>
  <c r="B8" i="17"/>
  <c r="A8" i="17"/>
  <c r="AA7" i="17"/>
  <c r="Z7" i="17"/>
  <c r="S7" i="17"/>
  <c r="Q7" i="17"/>
  <c r="P7" i="17"/>
  <c r="O7" i="17"/>
  <c r="N7" i="17"/>
  <c r="I7" i="17"/>
  <c r="H7" i="17"/>
  <c r="F7" i="17"/>
  <c r="D7" i="17"/>
  <c r="B7" i="17"/>
  <c r="A7" i="17"/>
  <c r="AA6" i="17"/>
  <c r="Z6" i="17"/>
  <c r="S6" i="17"/>
  <c r="Q6" i="17"/>
  <c r="P6" i="17"/>
  <c r="O6" i="17"/>
  <c r="N6" i="17"/>
  <c r="I6" i="17"/>
  <c r="H6" i="17"/>
  <c r="F6" i="17"/>
  <c r="D6" i="17"/>
  <c r="B6" i="17"/>
  <c r="A6" i="17"/>
  <c r="AA5" i="17"/>
  <c r="Z5" i="17"/>
  <c r="S5" i="17"/>
  <c r="R5" i="17" s="1"/>
  <c r="Q5" i="17"/>
  <c r="P5" i="17"/>
  <c r="O5" i="17"/>
  <c r="N5" i="17"/>
  <c r="I5" i="17"/>
  <c r="H5" i="17"/>
  <c r="F5" i="17"/>
  <c r="D5" i="17"/>
  <c r="B5" i="17"/>
  <c r="A5" i="17"/>
  <c r="S4" i="17"/>
  <c r="Q4" i="17"/>
  <c r="P4" i="17"/>
  <c r="O4" i="17"/>
  <c r="N4" i="17"/>
  <c r="I4" i="17"/>
  <c r="H4" i="17"/>
  <c r="F4" i="17"/>
  <c r="D4" i="17"/>
  <c r="B4" i="17"/>
  <c r="A4" i="17"/>
  <c r="S3" i="17"/>
  <c r="Q3" i="17"/>
  <c r="P3" i="17"/>
  <c r="O3" i="17"/>
  <c r="N3" i="17"/>
  <c r="I3" i="17"/>
  <c r="H3" i="17"/>
  <c r="F3" i="17"/>
  <c r="D3" i="17"/>
  <c r="B3" i="17"/>
  <c r="A3" i="17"/>
  <c r="E1" i="17"/>
  <c r="M501" i="4"/>
  <c r="L501" i="4"/>
  <c r="K501" i="4"/>
  <c r="F501" i="4"/>
  <c r="D501" i="4"/>
  <c r="C501" i="4"/>
  <c r="B501" i="4"/>
  <c r="A501" i="4"/>
  <c r="M500" i="4"/>
  <c r="L500" i="4"/>
  <c r="K500" i="4"/>
  <c r="F500" i="4"/>
  <c r="D500" i="4"/>
  <c r="C500" i="4"/>
  <c r="B500" i="4"/>
  <c r="A500" i="4"/>
  <c r="M499" i="4"/>
  <c r="L499" i="4"/>
  <c r="K499" i="4"/>
  <c r="F499" i="4"/>
  <c r="D499" i="4"/>
  <c r="C499" i="4"/>
  <c r="B499" i="4"/>
  <c r="A499" i="4"/>
  <c r="M498" i="4"/>
  <c r="L498" i="4"/>
  <c r="K498" i="4"/>
  <c r="F498" i="4"/>
  <c r="D498" i="4"/>
  <c r="C498" i="4"/>
  <c r="B498" i="4"/>
  <c r="A498" i="4"/>
  <c r="M497" i="4"/>
  <c r="L497" i="4"/>
  <c r="K497" i="4"/>
  <c r="F497" i="4"/>
  <c r="D497" i="4"/>
  <c r="C497" i="4"/>
  <c r="B497" i="4"/>
  <c r="A497" i="4"/>
  <c r="M496" i="4"/>
  <c r="L496" i="4"/>
  <c r="K496" i="4"/>
  <c r="F496" i="4"/>
  <c r="D496" i="4"/>
  <c r="C496" i="4"/>
  <c r="B496" i="4"/>
  <c r="A496" i="4"/>
  <c r="M495" i="4"/>
  <c r="L495" i="4"/>
  <c r="K495" i="4"/>
  <c r="F495" i="4"/>
  <c r="D495" i="4"/>
  <c r="C495" i="4"/>
  <c r="B495" i="4"/>
  <c r="A495" i="4"/>
  <c r="M494" i="4"/>
  <c r="L494" i="4"/>
  <c r="K494" i="4"/>
  <c r="F494" i="4"/>
  <c r="D494" i="4"/>
  <c r="C494" i="4"/>
  <c r="B494" i="4"/>
  <c r="A494" i="4"/>
  <c r="M493" i="4"/>
  <c r="L493" i="4"/>
  <c r="K493" i="4"/>
  <c r="F493" i="4"/>
  <c r="D493" i="4"/>
  <c r="C493" i="4"/>
  <c r="B493" i="4"/>
  <c r="A493" i="4"/>
  <c r="M492" i="4"/>
  <c r="L492" i="4"/>
  <c r="K492" i="4"/>
  <c r="F492" i="4"/>
  <c r="D492" i="4"/>
  <c r="C492" i="4"/>
  <c r="B492" i="4"/>
  <c r="A492" i="4"/>
  <c r="M491" i="4"/>
  <c r="L491" i="4"/>
  <c r="K491" i="4"/>
  <c r="F491" i="4"/>
  <c r="D491" i="4"/>
  <c r="C491" i="4"/>
  <c r="B491" i="4"/>
  <c r="A491" i="4"/>
  <c r="M490" i="4"/>
  <c r="L490" i="4"/>
  <c r="K490" i="4"/>
  <c r="F490" i="4"/>
  <c r="D490" i="4"/>
  <c r="C490" i="4"/>
  <c r="B490" i="4"/>
  <c r="A490" i="4"/>
  <c r="M489" i="4"/>
  <c r="L489" i="4"/>
  <c r="K489" i="4"/>
  <c r="F489" i="4"/>
  <c r="D489" i="4"/>
  <c r="C489" i="4"/>
  <c r="B489" i="4"/>
  <c r="A489" i="4"/>
  <c r="M488" i="4"/>
  <c r="L488" i="4"/>
  <c r="K488" i="4"/>
  <c r="F488" i="4"/>
  <c r="D488" i="4"/>
  <c r="C488" i="4"/>
  <c r="B488" i="4"/>
  <c r="A488" i="4"/>
  <c r="M487" i="4"/>
  <c r="L487" i="4"/>
  <c r="K487" i="4"/>
  <c r="F487" i="4"/>
  <c r="D487" i="4"/>
  <c r="C487" i="4"/>
  <c r="B487" i="4"/>
  <c r="A487" i="4"/>
  <c r="M486" i="4"/>
  <c r="L486" i="4"/>
  <c r="K486" i="4"/>
  <c r="F486" i="4"/>
  <c r="D486" i="4"/>
  <c r="C486" i="4"/>
  <c r="B486" i="4"/>
  <c r="A486" i="4"/>
  <c r="M485" i="4"/>
  <c r="L485" i="4"/>
  <c r="K485" i="4"/>
  <c r="F485" i="4"/>
  <c r="D485" i="4"/>
  <c r="C485" i="4"/>
  <c r="B485" i="4"/>
  <c r="A485" i="4"/>
  <c r="M484" i="4"/>
  <c r="L484" i="4"/>
  <c r="K484" i="4"/>
  <c r="F484" i="4"/>
  <c r="D484" i="4"/>
  <c r="C484" i="4"/>
  <c r="B484" i="4"/>
  <c r="A484" i="4"/>
  <c r="M483" i="4"/>
  <c r="L483" i="4"/>
  <c r="K483" i="4"/>
  <c r="F483" i="4"/>
  <c r="D483" i="4"/>
  <c r="C483" i="4"/>
  <c r="B483" i="4"/>
  <c r="A483" i="4"/>
  <c r="M482" i="4"/>
  <c r="L482" i="4"/>
  <c r="K482" i="4"/>
  <c r="F482" i="4"/>
  <c r="D482" i="4"/>
  <c r="C482" i="4"/>
  <c r="B482" i="4"/>
  <c r="A482" i="4"/>
  <c r="M481" i="4"/>
  <c r="L481" i="4"/>
  <c r="K481" i="4"/>
  <c r="F481" i="4"/>
  <c r="D481" i="4"/>
  <c r="C481" i="4"/>
  <c r="B481" i="4"/>
  <c r="A481" i="4"/>
  <c r="M480" i="4"/>
  <c r="L480" i="4"/>
  <c r="K480" i="4"/>
  <c r="F480" i="4"/>
  <c r="D480" i="4"/>
  <c r="C480" i="4"/>
  <c r="B480" i="4"/>
  <c r="A480" i="4"/>
  <c r="M479" i="4"/>
  <c r="L479" i="4"/>
  <c r="K479" i="4"/>
  <c r="F479" i="4"/>
  <c r="D479" i="4"/>
  <c r="C479" i="4"/>
  <c r="B479" i="4"/>
  <c r="A479" i="4"/>
  <c r="M478" i="4"/>
  <c r="L478" i="4"/>
  <c r="K478" i="4"/>
  <c r="F478" i="4"/>
  <c r="D478" i="4"/>
  <c r="C478" i="4"/>
  <c r="B478" i="4"/>
  <c r="A478" i="4"/>
  <c r="M477" i="4"/>
  <c r="L477" i="4"/>
  <c r="K477" i="4"/>
  <c r="F477" i="4"/>
  <c r="D477" i="4"/>
  <c r="C477" i="4"/>
  <c r="B477" i="4"/>
  <c r="A477" i="4"/>
  <c r="M476" i="4"/>
  <c r="L476" i="4"/>
  <c r="K476" i="4"/>
  <c r="F476" i="4"/>
  <c r="D476" i="4"/>
  <c r="C476" i="4"/>
  <c r="B476" i="4"/>
  <c r="A476" i="4"/>
  <c r="M475" i="4"/>
  <c r="L475" i="4"/>
  <c r="K475" i="4"/>
  <c r="F475" i="4"/>
  <c r="D475" i="4"/>
  <c r="C475" i="4"/>
  <c r="B475" i="4"/>
  <c r="A475" i="4"/>
  <c r="M474" i="4"/>
  <c r="L474" i="4"/>
  <c r="K474" i="4"/>
  <c r="F474" i="4"/>
  <c r="D474" i="4"/>
  <c r="C474" i="4"/>
  <c r="B474" i="4"/>
  <c r="A474" i="4"/>
  <c r="M473" i="4"/>
  <c r="L473" i="4"/>
  <c r="K473" i="4"/>
  <c r="F473" i="4"/>
  <c r="D473" i="4"/>
  <c r="C473" i="4"/>
  <c r="B473" i="4"/>
  <c r="A473" i="4"/>
  <c r="M472" i="4"/>
  <c r="L472" i="4"/>
  <c r="K472" i="4"/>
  <c r="F472" i="4"/>
  <c r="D472" i="4"/>
  <c r="C472" i="4"/>
  <c r="B472" i="4"/>
  <c r="A472" i="4"/>
  <c r="M471" i="4"/>
  <c r="L471" i="4"/>
  <c r="K471" i="4"/>
  <c r="F471" i="4"/>
  <c r="D471" i="4"/>
  <c r="C471" i="4"/>
  <c r="B471" i="4"/>
  <c r="A471" i="4"/>
  <c r="M470" i="4"/>
  <c r="L470" i="4"/>
  <c r="K470" i="4"/>
  <c r="F470" i="4"/>
  <c r="D470" i="4"/>
  <c r="C470" i="4"/>
  <c r="B470" i="4"/>
  <c r="A470" i="4"/>
  <c r="M469" i="4"/>
  <c r="L469" i="4"/>
  <c r="K469" i="4"/>
  <c r="F469" i="4"/>
  <c r="D469" i="4"/>
  <c r="C469" i="4"/>
  <c r="B469" i="4"/>
  <c r="A469" i="4"/>
  <c r="M468" i="4"/>
  <c r="L468" i="4"/>
  <c r="K468" i="4"/>
  <c r="F468" i="4"/>
  <c r="D468" i="4"/>
  <c r="C468" i="4"/>
  <c r="B468" i="4"/>
  <c r="A468" i="4"/>
  <c r="M467" i="4"/>
  <c r="L467" i="4"/>
  <c r="K467" i="4"/>
  <c r="F467" i="4"/>
  <c r="D467" i="4"/>
  <c r="C467" i="4"/>
  <c r="B467" i="4"/>
  <c r="A467" i="4"/>
  <c r="M466" i="4"/>
  <c r="L466" i="4"/>
  <c r="K466" i="4"/>
  <c r="F466" i="4"/>
  <c r="D466" i="4"/>
  <c r="C466" i="4"/>
  <c r="B466" i="4"/>
  <c r="A466" i="4"/>
  <c r="M465" i="4"/>
  <c r="L465" i="4"/>
  <c r="K465" i="4"/>
  <c r="F465" i="4"/>
  <c r="D465" i="4"/>
  <c r="C465" i="4"/>
  <c r="B465" i="4"/>
  <c r="A465" i="4"/>
  <c r="M464" i="4"/>
  <c r="L464" i="4"/>
  <c r="K464" i="4"/>
  <c r="F464" i="4"/>
  <c r="D464" i="4"/>
  <c r="C464" i="4"/>
  <c r="B464" i="4"/>
  <c r="A464" i="4"/>
  <c r="M463" i="4"/>
  <c r="L463" i="4"/>
  <c r="K463" i="4"/>
  <c r="F463" i="4"/>
  <c r="D463" i="4"/>
  <c r="C463" i="4"/>
  <c r="B463" i="4"/>
  <c r="A463" i="4"/>
  <c r="M462" i="4"/>
  <c r="L462" i="4"/>
  <c r="K462" i="4"/>
  <c r="F462" i="4"/>
  <c r="D462" i="4"/>
  <c r="C462" i="4"/>
  <c r="B462" i="4"/>
  <c r="A462" i="4"/>
  <c r="M461" i="4"/>
  <c r="L461" i="4"/>
  <c r="K461" i="4"/>
  <c r="F461" i="4"/>
  <c r="D461" i="4"/>
  <c r="C461" i="4"/>
  <c r="B461" i="4"/>
  <c r="A461" i="4"/>
  <c r="M460" i="4"/>
  <c r="L460" i="4"/>
  <c r="K460" i="4"/>
  <c r="F460" i="4"/>
  <c r="D460" i="4"/>
  <c r="C460" i="4"/>
  <c r="B460" i="4"/>
  <c r="A460" i="4"/>
  <c r="M459" i="4"/>
  <c r="L459" i="4"/>
  <c r="K459" i="4"/>
  <c r="F459" i="4"/>
  <c r="D459" i="4"/>
  <c r="C459" i="4"/>
  <c r="B459" i="4"/>
  <c r="A459" i="4"/>
  <c r="M458" i="4"/>
  <c r="L458" i="4"/>
  <c r="K458" i="4"/>
  <c r="F458" i="4"/>
  <c r="D458" i="4"/>
  <c r="C458" i="4"/>
  <c r="B458" i="4"/>
  <c r="A458" i="4"/>
  <c r="M457" i="4"/>
  <c r="L457" i="4"/>
  <c r="K457" i="4"/>
  <c r="F457" i="4"/>
  <c r="D457" i="4"/>
  <c r="C457" i="4"/>
  <c r="B457" i="4"/>
  <c r="A457" i="4"/>
  <c r="M456" i="4"/>
  <c r="L456" i="4"/>
  <c r="K456" i="4"/>
  <c r="F456" i="4"/>
  <c r="D456" i="4"/>
  <c r="C456" i="4"/>
  <c r="B456" i="4"/>
  <c r="A456" i="4"/>
  <c r="M455" i="4"/>
  <c r="L455" i="4"/>
  <c r="K455" i="4"/>
  <c r="F455" i="4"/>
  <c r="D455" i="4"/>
  <c r="C455" i="4"/>
  <c r="B455" i="4"/>
  <c r="A455" i="4"/>
  <c r="M454" i="4"/>
  <c r="L454" i="4"/>
  <c r="K454" i="4"/>
  <c r="F454" i="4"/>
  <c r="D454" i="4"/>
  <c r="C454" i="4"/>
  <c r="B454" i="4"/>
  <c r="A454" i="4"/>
  <c r="M453" i="4"/>
  <c r="L453" i="4"/>
  <c r="K453" i="4"/>
  <c r="F453" i="4"/>
  <c r="D453" i="4"/>
  <c r="C453" i="4"/>
  <c r="B453" i="4"/>
  <c r="A453" i="4"/>
  <c r="M452" i="4"/>
  <c r="L452" i="4"/>
  <c r="K452" i="4"/>
  <c r="F452" i="4"/>
  <c r="D452" i="4"/>
  <c r="C452" i="4"/>
  <c r="B452" i="4"/>
  <c r="A452" i="4"/>
  <c r="M451" i="4"/>
  <c r="L451" i="4"/>
  <c r="K451" i="4"/>
  <c r="F451" i="4"/>
  <c r="D451" i="4"/>
  <c r="C451" i="4"/>
  <c r="B451" i="4"/>
  <c r="A451" i="4"/>
  <c r="M450" i="4"/>
  <c r="L450" i="4"/>
  <c r="K450" i="4"/>
  <c r="F450" i="4"/>
  <c r="D450" i="4"/>
  <c r="C450" i="4"/>
  <c r="B450" i="4"/>
  <c r="A450" i="4"/>
  <c r="M449" i="4"/>
  <c r="L449" i="4"/>
  <c r="K449" i="4"/>
  <c r="F449" i="4"/>
  <c r="D449" i="4"/>
  <c r="C449" i="4"/>
  <c r="B449" i="4"/>
  <c r="A449" i="4"/>
  <c r="M448" i="4"/>
  <c r="L448" i="4"/>
  <c r="K448" i="4"/>
  <c r="F448" i="4"/>
  <c r="D448" i="4"/>
  <c r="C448" i="4"/>
  <c r="B448" i="4"/>
  <c r="A448" i="4"/>
  <c r="M447" i="4"/>
  <c r="L447" i="4"/>
  <c r="K447" i="4"/>
  <c r="F447" i="4"/>
  <c r="D447" i="4"/>
  <c r="C447" i="4"/>
  <c r="B447" i="4"/>
  <c r="A447" i="4"/>
  <c r="M446" i="4"/>
  <c r="L446" i="4"/>
  <c r="K446" i="4"/>
  <c r="F446" i="4"/>
  <c r="D446" i="4"/>
  <c r="C446" i="4"/>
  <c r="B446" i="4"/>
  <c r="A446" i="4"/>
  <c r="M445" i="4"/>
  <c r="L445" i="4"/>
  <c r="K445" i="4"/>
  <c r="F445" i="4"/>
  <c r="D445" i="4"/>
  <c r="C445" i="4"/>
  <c r="B445" i="4"/>
  <c r="A445" i="4"/>
  <c r="M444" i="4"/>
  <c r="L444" i="4"/>
  <c r="K444" i="4"/>
  <c r="F444" i="4"/>
  <c r="D444" i="4"/>
  <c r="C444" i="4"/>
  <c r="B444" i="4"/>
  <c r="A444" i="4"/>
  <c r="M443" i="4"/>
  <c r="L443" i="4"/>
  <c r="K443" i="4"/>
  <c r="F443" i="4"/>
  <c r="D443" i="4"/>
  <c r="C443" i="4"/>
  <c r="B443" i="4"/>
  <c r="A443" i="4"/>
  <c r="M442" i="4"/>
  <c r="L442" i="4"/>
  <c r="K442" i="4"/>
  <c r="F442" i="4"/>
  <c r="D442" i="4"/>
  <c r="C442" i="4"/>
  <c r="B442" i="4"/>
  <c r="A442" i="4"/>
  <c r="M441" i="4"/>
  <c r="L441" i="4"/>
  <c r="K441" i="4"/>
  <c r="F441" i="4"/>
  <c r="D441" i="4"/>
  <c r="C441" i="4"/>
  <c r="B441" i="4"/>
  <c r="A441" i="4"/>
  <c r="M440" i="4"/>
  <c r="L440" i="4"/>
  <c r="K440" i="4"/>
  <c r="F440" i="4"/>
  <c r="D440" i="4"/>
  <c r="C440" i="4"/>
  <c r="B440" i="4"/>
  <c r="A440" i="4"/>
  <c r="M439" i="4"/>
  <c r="L439" i="4"/>
  <c r="K439" i="4"/>
  <c r="F439" i="4"/>
  <c r="D439" i="4"/>
  <c r="C439" i="4"/>
  <c r="B439" i="4"/>
  <c r="A439" i="4"/>
  <c r="M438" i="4"/>
  <c r="L438" i="4"/>
  <c r="K438" i="4"/>
  <c r="F438" i="4"/>
  <c r="D438" i="4"/>
  <c r="C438" i="4"/>
  <c r="B438" i="4"/>
  <c r="A438" i="4"/>
  <c r="M437" i="4"/>
  <c r="L437" i="4"/>
  <c r="K437" i="4"/>
  <c r="F437" i="4"/>
  <c r="D437" i="4"/>
  <c r="C437" i="4"/>
  <c r="B437" i="4"/>
  <c r="A437" i="4"/>
  <c r="M436" i="4"/>
  <c r="L436" i="4"/>
  <c r="K436" i="4"/>
  <c r="F436" i="4"/>
  <c r="D436" i="4"/>
  <c r="C436" i="4"/>
  <c r="B436" i="4"/>
  <c r="A436" i="4"/>
  <c r="M435" i="4"/>
  <c r="L435" i="4"/>
  <c r="K435" i="4"/>
  <c r="F435" i="4"/>
  <c r="D435" i="4"/>
  <c r="C435" i="4"/>
  <c r="B435" i="4"/>
  <c r="A435" i="4"/>
  <c r="M434" i="4"/>
  <c r="L434" i="4"/>
  <c r="K434" i="4"/>
  <c r="F434" i="4"/>
  <c r="D434" i="4"/>
  <c r="C434" i="4"/>
  <c r="B434" i="4"/>
  <c r="A434" i="4"/>
  <c r="M433" i="4"/>
  <c r="L433" i="4"/>
  <c r="K433" i="4"/>
  <c r="F433" i="4"/>
  <c r="D433" i="4"/>
  <c r="C433" i="4"/>
  <c r="B433" i="4"/>
  <c r="A433" i="4"/>
  <c r="M432" i="4"/>
  <c r="L432" i="4"/>
  <c r="K432" i="4"/>
  <c r="F432" i="4"/>
  <c r="D432" i="4"/>
  <c r="C432" i="4"/>
  <c r="B432" i="4"/>
  <c r="A432" i="4"/>
  <c r="M431" i="4"/>
  <c r="L431" i="4"/>
  <c r="K431" i="4"/>
  <c r="F431" i="4"/>
  <c r="D431" i="4"/>
  <c r="C431" i="4"/>
  <c r="B431" i="4"/>
  <c r="A431" i="4"/>
  <c r="M430" i="4"/>
  <c r="L430" i="4"/>
  <c r="K430" i="4"/>
  <c r="F430" i="4"/>
  <c r="D430" i="4"/>
  <c r="C430" i="4"/>
  <c r="B430" i="4"/>
  <c r="A430" i="4"/>
  <c r="M429" i="4"/>
  <c r="L429" i="4"/>
  <c r="K429" i="4"/>
  <c r="F429" i="4"/>
  <c r="D429" i="4"/>
  <c r="C429" i="4"/>
  <c r="B429" i="4"/>
  <c r="A429" i="4"/>
  <c r="M428" i="4"/>
  <c r="L428" i="4"/>
  <c r="K428" i="4"/>
  <c r="F428" i="4"/>
  <c r="D428" i="4"/>
  <c r="C428" i="4"/>
  <c r="B428" i="4"/>
  <c r="A428" i="4"/>
  <c r="M427" i="4"/>
  <c r="L427" i="4"/>
  <c r="K427" i="4"/>
  <c r="F427" i="4"/>
  <c r="D427" i="4"/>
  <c r="C427" i="4"/>
  <c r="B427" i="4"/>
  <c r="A427" i="4"/>
  <c r="M426" i="4"/>
  <c r="L426" i="4"/>
  <c r="K426" i="4"/>
  <c r="F426" i="4"/>
  <c r="D426" i="4"/>
  <c r="C426" i="4"/>
  <c r="B426" i="4"/>
  <c r="A426" i="4"/>
  <c r="M425" i="4"/>
  <c r="L425" i="4"/>
  <c r="K425" i="4"/>
  <c r="F425" i="4"/>
  <c r="D425" i="4"/>
  <c r="C425" i="4"/>
  <c r="B425" i="4"/>
  <c r="A425" i="4"/>
  <c r="M424" i="4"/>
  <c r="L424" i="4"/>
  <c r="K424" i="4"/>
  <c r="F424" i="4"/>
  <c r="D424" i="4"/>
  <c r="C424" i="4"/>
  <c r="B424" i="4"/>
  <c r="A424" i="4"/>
  <c r="M423" i="4"/>
  <c r="L423" i="4"/>
  <c r="K423" i="4"/>
  <c r="F423" i="4"/>
  <c r="D423" i="4"/>
  <c r="C423" i="4"/>
  <c r="B423" i="4"/>
  <c r="A423" i="4"/>
  <c r="M422" i="4"/>
  <c r="L422" i="4"/>
  <c r="K422" i="4"/>
  <c r="F422" i="4"/>
  <c r="D422" i="4"/>
  <c r="C422" i="4"/>
  <c r="B422" i="4"/>
  <c r="A422" i="4"/>
  <c r="M421" i="4"/>
  <c r="L421" i="4"/>
  <c r="K421" i="4"/>
  <c r="F421" i="4"/>
  <c r="D421" i="4"/>
  <c r="C421" i="4"/>
  <c r="B421" i="4"/>
  <c r="A421" i="4"/>
  <c r="M420" i="4"/>
  <c r="L420" i="4"/>
  <c r="K420" i="4"/>
  <c r="F420" i="4"/>
  <c r="D420" i="4"/>
  <c r="C420" i="4"/>
  <c r="B420" i="4"/>
  <c r="A420" i="4"/>
  <c r="M419" i="4"/>
  <c r="L419" i="4"/>
  <c r="K419" i="4"/>
  <c r="F419" i="4"/>
  <c r="D419" i="4"/>
  <c r="C419" i="4"/>
  <c r="B419" i="4"/>
  <c r="A419" i="4"/>
  <c r="M418" i="4"/>
  <c r="L418" i="4"/>
  <c r="K418" i="4"/>
  <c r="F418" i="4"/>
  <c r="D418" i="4"/>
  <c r="C418" i="4"/>
  <c r="B418" i="4"/>
  <c r="A418" i="4"/>
  <c r="M417" i="4"/>
  <c r="L417" i="4"/>
  <c r="K417" i="4"/>
  <c r="F417" i="4"/>
  <c r="D417" i="4"/>
  <c r="C417" i="4"/>
  <c r="B417" i="4"/>
  <c r="A417" i="4"/>
  <c r="M416" i="4"/>
  <c r="L416" i="4"/>
  <c r="K416" i="4"/>
  <c r="F416" i="4"/>
  <c r="D416" i="4"/>
  <c r="C416" i="4"/>
  <c r="B416" i="4"/>
  <c r="A416" i="4"/>
  <c r="M415" i="4"/>
  <c r="L415" i="4"/>
  <c r="K415" i="4"/>
  <c r="F415" i="4"/>
  <c r="D415" i="4"/>
  <c r="C415" i="4"/>
  <c r="B415" i="4"/>
  <c r="A415" i="4"/>
  <c r="M414" i="4"/>
  <c r="L414" i="4"/>
  <c r="K414" i="4"/>
  <c r="F414" i="4"/>
  <c r="D414" i="4"/>
  <c r="C414" i="4"/>
  <c r="B414" i="4"/>
  <c r="A414" i="4"/>
  <c r="M413" i="4"/>
  <c r="L413" i="4"/>
  <c r="K413" i="4"/>
  <c r="F413" i="4"/>
  <c r="D413" i="4"/>
  <c r="C413" i="4"/>
  <c r="B413" i="4"/>
  <c r="A413" i="4"/>
  <c r="M412" i="4"/>
  <c r="L412" i="4"/>
  <c r="K412" i="4"/>
  <c r="F412" i="4"/>
  <c r="D412" i="4"/>
  <c r="C412" i="4"/>
  <c r="B412" i="4"/>
  <c r="A412" i="4"/>
  <c r="M411" i="4"/>
  <c r="L411" i="4"/>
  <c r="K411" i="4"/>
  <c r="F411" i="4"/>
  <c r="D411" i="4"/>
  <c r="C411" i="4"/>
  <c r="B411" i="4"/>
  <c r="A411" i="4"/>
  <c r="M410" i="4"/>
  <c r="L410" i="4"/>
  <c r="K410" i="4"/>
  <c r="F410" i="4"/>
  <c r="D410" i="4"/>
  <c r="C410" i="4"/>
  <c r="B410" i="4"/>
  <c r="A410" i="4"/>
  <c r="M409" i="4"/>
  <c r="L409" i="4"/>
  <c r="K409" i="4"/>
  <c r="F409" i="4"/>
  <c r="D409" i="4"/>
  <c r="C409" i="4"/>
  <c r="B409" i="4"/>
  <c r="A409" i="4"/>
  <c r="M408" i="4"/>
  <c r="L408" i="4"/>
  <c r="K408" i="4"/>
  <c r="F408" i="4"/>
  <c r="D408" i="4"/>
  <c r="C408" i="4"/>
  <c r="B408" i="4"/>
  <c r="A408" i="4"/>
  <c r="M407" i="4"/>
  <c r="L407" i="4"/>
  <c r="K407" i="4"/>
  <c r="F407" i="4"/>
  <c r="D407" i="4"/>
  <c r="C407" i="4"/>
  <c r="B407" i="4"/>
  <c r="A407" i="4"/>
  <c r="M406" i="4"/>
  <c r="L406" i="4"/>
  <c r="K406" i="4"/>
  <c r="F406" i="4"/>
  <c r="D406" i="4"/>
  <c r="C406" i="4"/>
  <c r="B406" i="4"/>
  <c r="A406" i="4"/>
  <c r="M405" i="4"/>
  <c r="L405" i="4"/>
  <c r="K405" i="4"/>
  <c r="F405" i="4"/>
  <c r="D405" i="4"/>
  <c r="C405" i="4"/>
  <c r="B405" i="4"/>
  <c r="A405" i="4"/>
  <c r="M404" i="4"/>
  <c r="L404" i="4"/>
  <c r="K404" i="4"/>
  <c r="F404" i="4"/>
  <c r="D404" i="4"/>
  <c r="C404" i="4"/>
  <c r="B404" i="4"/>
  <c r="A404" i="4"/>
  <c r="M403" i="4"/>
  <c r="L403" i="4"/>
  <c r="K403" i="4"/>
  <c r="F403" i="4"/>
  <c r="D403" i="4"/>
  <c r="C403" i="4"/>
  <c r="B403" i="4"/>
  <c r="A403" i="4"/>
  <c r="M402" i="4"/>
  <c r="L402" i="4"/>
  <c r="K402" i="4"/>
  <c r="F402" i="4"/>
  <c r="D402" i="4"/>
  <c r="C402" i="4"/>
  <c r="B402" i="4"/>
  <c r="A402" i="4"/>
  <c r="M401" i="4"/>
  <c r="L401" i="4"/>
  <c r="K401" i="4"/>
  <c r="F401" i="4"/>
  <c r="D401" i="4"/>
  <c r="C401" i="4"/>
  <c r="B401" i="4"/>
  <c r="A401" i="4"/>
  <c r="M400" i="4"/>
  <c r="L400" i="4"/>
  <c r="K400" i="4"/>
  <c r="F400" i="4"/>
  <c r="D400" i="4"/>
  <c r="C400" i="4"/>
  <c r="B400" i="4"/>
  <c r="A400" i="4"/>
  <c r="M399" i="4"/>
  <c r="L399" i="4"/>
  <c r="K399" i="4"/>
  <c r="F399" i="4"/>
  <c r="D399" i="4"/>
  <c r="C399" i="4"/>
  <c r="B399" i="4"/>
  <c r="A399" i="4"/>
  <c r="M398" i="4"/>
  <c r="L398" i="4"/>
  <c r="K398" i="4"/>
  <c r="F398" i="4"/>
  <c r="D398" i="4"/>
  <c r="C398" i="4"/>
  <c r="B398" i="4"/>
  <c r="A398" i="4"/>
  <c r="M397" i="4"/>
  <c r="L397" i="4"/>
  <c r="K397" i="4"/>
  <c r="F397" i="4"/>
  <c r="D397" i="4"/>
  <c r="C397" i="4"/>
  <c r="B397" i="4"/>
  <c r="A397" i="4"/>
  <c r="M396" i="4"/>
  <c r="L396" i="4"/>
  <c r="K396" i="4"/>
  <c r="F396" i="4"/>
  <c r="D396" i="4"/>
  <c r="C396" i="4"/>
  <c r="B396" i="4"/>
  <c r="A396" i="4"/>
  <c r="M395" i="4"/>
  <c r="L395" i="4"/>
  <c r="K395" i="4"/>
  <c r="F395" i="4"/>
  <c r="D395" i="4"/>
  <c r="C395" i="4"/>
  <c r="B395" i="4"/>
  <c r="A395" i="4"/>
  <c r="M394" i="4"/>
  <c r="L394" i="4"/>
  <c r="K394" i="4"/>
  <c r="F394" i="4"/>
  <c r="D394" i="4"/>
  <c r="C394" i="4"/>
  <c r="B394" i="4"/>
  <c r="A394" i="4"/>
  <c r="M393" i="4"/>
  <c r="L393" i="4"/>
  <c r="K393" i="4"/>
  <c r="F393" i="4"/>
  <c r="D393" i="4"/>
  <c r="C393" i="4"/>
  <c r="B393" i="4"/>
  <c r="A393" i="4"/>
  <c r="M392" i="4"/>
  <c r="L392" i="4"/>
  <c r="K392" i="4"/>
  <c r="F392" i="4"/>
  <c r="D392" i="4"/>
  <c r="C392" i="4"/>
  <c r="B392" i="4"/>
  <c r="A392" i="4"/>
  <c r="M391" i="4"/>
  <c r="L391" i="4"/>
  <c r="K391" i="4"/>
  <c r="F391" i="4"/>
  <c r="D391" i="4"/>
  <c r="C391" i="4"/>
  <c r="B391" i="4"/>
  <c r="A391" i="4"/>
  <c r="M390" i="4"/>
  <c r="L390" i="4"/>
  <c r="K390" i="4"/>
  <c r="F390" i="4"/>
  <c r="D390" i="4"/>
  <c r="C390" i="4"/>
  <c r="B390" i="4"/>
  <c r="A390" i="4"/>
  <c r="M389" i="4"/>
  <c r="L389" i="4"/>
  <c r="K389" i="4"/>
  <c r="F389" i="4"/>
  <c r="D389" i="4"/>
  <c r="C389" i="4"/>
  <c r="B389" i="4"/>
  <c r="A389" i="4"/>
  <c r="M388" i="4"/>
  <c r="L388" i="4"/>
  <c r="K388" i="4"/>
  <c r="F388" i="4"/>
  <c r="D388" i="4"/>
  <c r="C388" i="4"/>
  <c r="B388" i="4"/>
  <c r="A388" i="4"/>
  <c r="M387" i="4"/>
  <c r="L387" i="4"/>
  <c r="K387" i="4"/>
  <c r="F387" i="4"/>
  <c r="D387" i="4"/>
  <c r="C387" i="4"/>
  <c r="B387" i="4"/>
  <c r="A387" i="4"/>
  <c r="M386" i="4"/>
  <c r="L386" i="4"/>
  <c r="K386" i="4"/>
  <c r="F386" i="4"/>
  <c r="D386" i="4"/>
  <c r="C386" i="4"/>
  <c r="B386" i="4"/>
  <c r="A386" i="4"/>
  <c r="M385" i="4"/>
  <c r="L385" i="4"/>
  <c r="K385" i="4"/>
  <c r="F385" i="4"/>
  <c r="D385" i="4"/>
  <c r="C385" i="4"/>
  <c r="B385" i="4"/>
  <c r="A385" i="4"/>
  <c r="M384" i="4"/>
  <c r="L384" i="4"/>
  <c r="K384" i="4"/>
  <c r="F384" i="4"/>
  <c r="D384" i="4"/>
  <c r="C384" i="4"/>
  <c r="B384" i="4"/>
  <c r="A384" i="4"/>
  <c r="M383" i="4"/>
  <c r="L383" i="4"/>
  <c r="K383" i="4"/>
  <c r="F383" i="4"/>
  <c r="D383" i="4"/>
  <c r="C383" i="4"/>
  <c r="B383" i="4"/>
  <c r="A383" i="4"/>
  <c r="M382" i="4"/>
  <c r="L382" i="4"/>
  <c r="K382" i="4"/>
  <c r="F382" i="4"/>
  <c r="D382" i="4"/>
  <c r="C382" i="4"/>
  <c r="B382" i="4"/>
  <c r="A382" i="4"/>
  <c r="M381" i="4"/>
  <c r="L381" i="4"/>
  <c r="K381" i="4"/>
  <c r="F381" i="4"/>
  <c r="D381" i="4"/>
  <c r="C381" i="4"/>
  <c r="B381" i="4"/>
  <c r="A381" i="4"/>
  <c r="M380" i="4"/>
  <c r="L380" i="4"/>
  <c r="K380" i="4"/>
  <c r="F380" i="4"/>
  <c r="D380" i="4"/>
  <c r="C380" i="4"/>
  <c r="B380" i="4"/>
  <c r="A380" i="4"/>
  <c r="M379" i="4"/>
  <c r="L379" i="4"/>
  <c r="K379" i="4"/>
  <c r="F379" i="4"/>
  <c r="D379" i="4"/>
  <c r="C379" i="4"/>
  <c r="B379" i="4"/>
  <c r="A379" i="4"/>
  <c r="M378" i="4"/>
  <c r="L378" i="4"/>
  <c r="K378" i="4"/>
  <c r="F378" i="4"/>
  <c r="D378" i="4"/>
  <c r="C378" i="4"/>
  <c r="B378" i="4"/>
  <c r="A378" i="4"/>
  <c r="M377" i="4"/>
  <c r="L377" i="4"/>
  <c r="K377" i="4"/>
  <c r="F377" i="4"/>
  <c r="D377" i="4"/>
  <c r="C377" i="4"/>
  <c r="B377" i="4"/>
  <c r="A377" i="4"/>
  <c r="M376" i="4"/>
  <c r="L376" i="4"/>
  <c r="K376" i="4"/>
  <c r="F376" i="4"/>
  <c r="D376" i="4"/>
  <c r="C376" i="4"/>
  <c r="B376" i="4"/>
  <c r="A376" i="4"/>
  <c r="M375" i="4"/>
  <c r="L375" i="4"/>
  <c r="K375" i="4"/>
  <c r="F375" i="4"/>
  <c r="D375" i="4"/>
  <c r="C375" i="4"/>
  <c r="B375" i="4"/>
  <c r="A375" i="4"/>
  <c r="M374" i="4"/>
  <c r="L374" i="4"/>
  <c r="K374" i="4"/>
  <c r="F374" i="4"/>
  <c r="D374" i="4"/>
  <c r="C374" i="4"/>
  <c r="B374" i="4"/>
  <c r="A374" i="4"/>
  <c r="M373" i="4"/>
  <c r="L373" i="4"/>
  <c r="K373" i="4"/>
  <c r="F373" i="4"/>
  <c r="D373" i="4"/>
  <c r="C373" i="4"/>
  <c r="B373" i="4"/>
  <c r="A373" i="4"/>
  <c r="M372" i="4"/>
  <c r="L372" i="4"/>
  <c r="K372" i="4"/>
  <c r="F372" i="4"/>
  <c r="D372" i="4"/>
  <c r="C372" i="4"/>
  <c r="B372" i="4"/>
  <c r="A372" i="4"/>
  <c r="M371" i="4"/>
  <c r="L371" i="4"/>
  <c r="K371" i="4"/>
  <c r="F371" i="4"/>
  <c r="D371" i="4"/>
  <c r="C371" i="4"/>
  <c r="B371" i="4"/>
  <c r="A371" i="4"/>
  <c r="M370" i="4"/>
  <c r="L370" i="4"/>
  <c r="K370" i="4"/>
  <c r="F370" i="4"/>
  <c r="D370" i="4"/>
  <c r="C370" i="4"/>
  <c r="B370" i="4"/>
  <c r="A370" i="4"/>
  <c r="M369" i="4"/>
  <c r="L369" i="4"/>
  <c r="K369" i="4"/>
  <c r="F369" i="4"/>
  <c r="D369" i="4"/>
  <c r="C369" i="4"/>
  <c r="B369" i="4"/>
  <c r="A369" i="4"/>
  <c r="M368" i="4"/>
  <c r="L368" i="4"/>
  <c r="K368" i="4"/>
  <c r="F368" i="4"/>
  <c r="D368" i="4"/>
  <c r="C368" i="4"/>
  <c r="B368" i="4"/>
  <c r="A368" i="4"/>
  <c r="M367" i="4"/>
  <c r="L367" i="4"/>
  <c r="K367" i="4"/>
  <c r="F367" i="4"/>
  <c r="D367" i="4"/>
  <c r="C367" i="4"/>
  <c r="B367" i="4"/>
  <c r="A367" i="4"/>
  <c r="M366" i="4"/>
  <c r="L366" i="4"/>
  <c r="K366" i="4"/>
  <c r="F366" i="4"/>
  <c r="D366" i="4"/>
  <c r="C366" i="4"/>
  <c r="B366" i="4"/>
  <c r="A366" i="4"/>
  <c r="M365" i="4"/>
  <c r="L365" i="4"/>
  <c r="K365" i="4"/>
  <c r="F365" i="4"/>
  <c r="D365" i="4"/>
  <c r="C365" i="4"/>
  <c r="B365" i="4"/>
  <c r="A365" i="4"/>
  <c r="M364" i="4"/>
  <c r="L364" i="4"/>
  <c r="K364" i="4"/>
  <c r="F364" i="4"/>
  <c r="D364" i="4"/>
  <c r="C364" i="4"/>
  <c r="B364" i="4"/>
  <c r="A364" i="4"/>
  <c r="M363" i="4"/>
  <c r="L363" i="4"/>
  <c r="K363" i="4"/>
  <c r="F363" i="4"/>
  <c r="D363" i="4"/>
  <c r="C363" i="4"/>
  <c r="B363" i="4"/>
  <c r="A363" i="4"/>
  <c r="M362" i="4"/>
  <c r="L362" i="4"/>
  <c r="K362" i="4"/>
  <c r="F362" i="4"/>
  <c r="D362" i="4"/>
  <c r="C362" i="4"/>
  <c r="B362" i="4"/>
  <c r="A362" i="4"/>
  <c r="M361" i="4"/>
  <c r="L361" i="4"/>
  <c r="K361" i="4"/>
  <c r="F361" i="4"/>
  <c r="D361" i="4"/>
  <c r="C361" i="4"/>
  <c r="B361" i="4"/>
  <c r="A361" i="4"/>
  <c r="M360" i="4"/>
  <c r="L360" i="4"/>
  <c r="K360" i="4"/>
  <c r="F360" i="4"/>
  <c r="D360" i="4"/>
  <c r="C360" i="4"/>
  <c r="B360" i="4"/>
  <c r="A360" i="4"/>
  <c r="M359" i="4"/>
  <c r="L359" i="4"/>
  <c r="K359" i="4"/>
  <c r="F359" i="4"/>
  <c r="D359" i="4"/>
  <c r="C359" i="4"/>
  <c r="B359" i="4"/>
  <c r="A359" i="4"/>
  <c r="M358" i="4"/>
  <c r="L358" i="4"/>
  <c r="K358" i="4"/>
  <c r="F358" i="4"/>
  <c r="D358" i="4"/>
  <c r="C358" i="4"/>
  <c r="B358" i="4"/>
  <c r="A358" i="4"/>
  <c r="M357" i="4"/>
  <c r="L357" i="4"/>
  <c r="K357" i="4"/>
  <c r="F357" i="4"/>
  <c r="D357" i="4"/>
  <c r="C357" i="4"/>
  <c r="B357" i="4"/>
  <c r="A357" i="4"/>
  <c r="M356" i="4"/>
  <c r="L356" i="4"/>
  <c r="K356" i="4"/>
  <c r="F356" i="4"/>
  <c r="D356" i="4"/>
  <c r="C356" i="4"/>
  <c r="B356" i="4"/>
  <c r="A356" i="4"/>
  <c r="M355" i="4"/>
  <c r="L355" i="4"/>
  <c r="K355" i="4"/>
  <c r="F355" i="4"/>
  <c r="D355" i="4"/>
  <c r="C355" i="4"/>
  <c r="B355" i="4"/>
  <c r="A355" i="4"/>
  <c r="M354" i="4"/>
  <c r="L354" i="4"/>
  <c r="K354" i="4"/>
  <c r="F354" i="4"/>
  <c r="D354" i="4"/>
  <c r="C354" i="4"/>
  <c r="B354" i="4"/>
  <c r="A354" i="4"/>
  <c r="M353" i="4"/>
  <c r="L353" i="4"/>
  <c r="K353" i="4"/>
  <c r="F353" i="4"/>
  <c r="D353" i="4"/>
  <c r="C353" i="4"/>
  <c r="B353" i="4"/>
  <c r="A353" i="4"/>
  <c r="M352" i="4"/>
  <c r="L352" i="4"/>
  <c r="K352" i="4"/>
  <c r="F352" i="4"/>
  <c r="D352" i="4"/>
  <c r="C352" i="4"/>
  <c r="B352" i="4"/>
  <c r="A352" i="4"/>
  <c r="M351" i="4"/>
  <c r="L351" i="4"/>
  <c r="K351" i="4"/>
  <c r="F351" i="4"/>
  <c r="D351" i="4"/>
  <c r="C351" i="4"/>
  <c r="B351" i="4"/>
  <c r="A351" i="4"/>
  <c r="M350" i="4"/>
  <c r="L350" i="4"/>
  <c r="K350" i="4"/>
  <c r="F350" i="4"/>
  <c r="D350" i="4"/>
  <c r="C350" i="4"/>
  <c r="B350" i="4"/>
  <c r="A350" i="4"/>
  <c r="M349" i="4"/>
  <c r="L349" i="4"/>
  <c r="K349" i="4"/>
  <c r="F349" i="4"/>
  <c r="D349" i="4"/>
  <c r="C349" i="4"/>
  <c r="B349" i="4"/>
  <c r="A349" i="4"/>
  <c r="M348" i="4"/>
  <c r="L348" i="4"/>
  <c r="K348" i="4"/>
  <c r="F348" i="4"/>
  <c r="D348" i="4"/>
  <c r="C348" i="4"/>
  <c r="B348" i="4"/>
  <c r="A348" i="4"/>
  <c r="M347" i="4"/>
  <c r="L347" i="4"/>
  <c r="K347" i="4"/>
  <c r="F347" i="4"/>
  <c r="D347" i="4"/>
  <c r="C347" i="4"/>
  <c r="B347" i="4"/>
  <c r="A347" i="4"/>
  <c r="M346" i="4"/>
  <c r="L346" i="4"/>
  <c r="K346" i="4"/>
  <c r="F346" i="4"/>
  <c r="D346" i="4"/>
  <c r="C346" i="4"/>
  <c r="B346" i="4"/>
  <c r="A346" i="4"/>
  <c r="M345" i="4"/>
  <c r="L345" i="4"/>
  <c r="K345" i="4"/>
  <c r="F345" i="4"/>
  <c r="D345" i="4"/>
  <c r="C345" i="4"/>
  <c r="B345" i="4"/>
  <c r="A345" i="4"/>
  <c r="M344" i="4"/>
  <c r="L344" i="4"/>
  <c r="K344" i="4"/>
  <c r="F344" i="4"/>
  <c r="D344" i="4"/>
  <c r="C344" i="4"/>
  <c r="B344" i="4"/>
  <c r="A344" i="4"/>
  <c r="M343" i="4"/>
  <c r="L343" i="4"/>
  <c r="K343" i="4"/>
  <c r="F343" i="4"/>
  <c r="D343" i="4"/>
  <c r="C343" i="4"/>
  <c r="B343" i="4"/>
  <c r="A343" i="4"/>
  <c r="M342" i="4"/>
  <c r="L342" i="4"/>
  <c r="K342" i="4"/>
  <c r="F342" i="4"/>
  <c r="D342" i="4"/>
  <c r="C342" i="4"/>
  <c r="B342" i="4"/>
  <c r="A342" i="4"/>
  <c r="M341" i="4"/>
  <c r="L341" i="4"/>
  <c r="K341" i="4"/>
  <c r="F341" i="4"/>
  <c r="D341" i="4"/>
  <c r="C341" i="4"/>
  <c r="B341" i="4"/>
  <c r="A341" i="4"/>
  <c r="M340" i="4"/>
  <c r="L340" i="4"/>
  <c r="K340" i="4"/>
  <c r="F340" i="4"/>
  <c r="D340" i="4"/>
  <c r="C340" i="4"/>
  <c r="B340" i="4"/>
  <c r="A340" i="4"/>
  <c r="M339" i="4"/>
  <c r="L339" i="4"/>
  <c r="K339" i="4"/>
  <c r="F339" i="4"/>
  <c r="D339" i="4"/>
  <c r="C339" i="4"/>
  <c r="B339" i="4"/>
  <c r="A339" i="4"/>
  <c r="M338" i="4"/>
  <c r="L338" i="4"/>
  <c r="K338" i="4"/>
  <c r="F338" i="4"/>
  <c r="D338" i="4"/>
  <c r="C338" i="4"/>
  <c r="B338" i="4"/>
  <c r="A338" i="4"/>
  <c r="M337" i="4"/>
  <c r="L337" i="4"/>
  <c r="K337" i="4"/>
  <c r="F337" i="4"/>
  <c r="D337" i="4"/>
  <c r="C337" i="4"/>
  <c r="B337" i="4"/>
  <c r="A337" i="4"/>
  <c r="M336" i="4"/>
  <c r="L336" i="4"/>
  <c r="K336" i="4"/>
  <c r="F336" i="4"/>
  <c r="D336" i="4"/>
  <c r="C336" i="4"/>
  <c r="B336" i="4"/>
  <c r="A336" i="4"/>
  <c r="M335" i="4"/>
  <c r="L335" i="4"/>
  <c r="K335" i="4"/>
  <c r="F335" i="4"/>
  <c r="D335" i="4"/>
  <c r="C335" i="4"/>
  <c r="B335" i="4"/>
  <c r="A335" i="4"/>
  <c r="M334" i="4"/>
  <c r="L334" i="4"/>
  <c r="K334" i="4"/>
  <c r="F334" i="4"/>
  <c r="D334" i="4"/>
  <c r="C334" i="4"/>
  <c r="B334" i="4"/>
  <c r="A334" i="4"/>
  <c r="M333" i="4"/>
  <c r="L333" i="4"/>
  <c r="K333" i="4"/>
  <c r="F333" i="4"/>
  <c r="D333" i="4"/>
  <c r="C333" i="4"/>
  <c r="B333" i="4"/>
  <c r="A333" i="4"/>
  <c r="M332" i="4"/>
  <c r="L332" i="4"/>
  <c r="K332" i="4"/>
  <c r="F332" i="4"/>
  <c r="D332" i="4"/>
  <c r="C332" i="4"/>
  <c r="B332" i="4"/>
  <c r="A332" i="4"/>
  <c r="M331" i="4"/>
  <c r="L331" i="4"/>
  <c r="K331" i="4"/>
  <c r="F331" i="4"/>
  <c r="D331" i="4"/>
  <c r="C331" i="4"/>
  <c r="B331" i="4"/>
  <c r="A331" i="4"/>
  <c r="M330" i="4"/>
  <c r="L330" i="4"/>
  <c r="K330" i="4"/>
  <c r="F330" i="4"/>
  <c r="D330" i="4"/>
  <c r="C330" i="4"/>
  <c r="B330" i="4"/>
  <c r="A330" i="4"/>
  <c r="M329" i="4"/>
  <c r="L329" i="4"/>
  <c r="K329" i="4"/>
  <c r="F329" i="4"/>
  <c r="D329" i="4"/>
  <c r="C329" i="4"/>
  <c r="B329" i="4"/>
  <c r="A329" i="4"/>
  <c r="M328" i="4"/>
  <c r="L328" i="4"/>
  <c r="K328" i="4"/>
  <c r="F328" i="4"/>
  <c r="D328" i="4"/>
  <c r="C328" i="4"/>
  <c r="B328" i="4"/>
  <c r="A328" i="4"/>
  <c r="M327" i="4"/>
  <c r="L327" i="4"/>
  <c r="K327" i="4"/>
  <c r="F327" i="4"/>
  <c r="D327" i="4"/>
  <c r="C327" i="4"/>
  <c r="B327" i="4"/>
  <c r="A327" i="4"/>
  <c r="M326" i="4"/>
  <c r="L326" i="4"/>
  <c r="K326" i="4"/>
  <c r="F326" i="4"/>
  <c r="D326" i="4"/>
  <c r="C326" i="4"/>
  <c r="B326" i="4"/>
  <c r="A326" i="4"/>
  <c r="M325" i="4"/>
  <c r="L325" i="4"/>
  <c r="K325" i="4"/>
  <c r="F325" i="4"/>
  <c r="D325" i="4"/>
  <c r="C325" i="4"/>
  <c r="B325" i="4"/>
  <c r="A325" i="4"/>
  <c r="M324" i="4"/>
  <c r="L324" i="4"/>
  <c r="K324" i="4"/>
  <c r="F324" i="4"/>
  <c r="D324" i="4"/>
  <c r="C324" i="4"/>
  <c r="B324" i="4"/>
  <c r="A324" i="4"/>
  <c r="M323" i="4"/>
  <c r="L323" i="4"/>
  <c r="K323" i="4"/>
  <c r="F323" i="4"/>
  <c r="D323" i="4"/>
  <c r="C323" i="4"/>
  <c r="B323" i="4"/>
  <c r="A323" i="4"/>
  <c r="M322" i="4"/>
  <c r="L322" i="4"/>
  <c r="K322" i="4"/>
  <c r="F322" i="4"/>
  <c r="D322" i="4"/>
  <c r="C322" i="4"/>
  <c r="B322" i="4"/>
  <c r="A322" i="4"/>
  <c r="M321" i="4"/>
  <c r="L321" i="4"/>
  <c r="K321" i="4"/>
  <c r="F321" i="4"/>
  <c r="D321" i="4"/>
  <c r="C321" i="4"/>
  <c r="B321" i="4"/>
  <c r="A321" i="4"/>
  <c r="M320" i="4"/>
  <c r="L320" i="4"/>
  <c r="K320" i="4"/>
  <c r="F320" i="4"/>
  <c r="D320" i="4"/>
  <c r="C320" i="4"/>
  <c r="B320" i="4"/>
  <c r="A320" i="4"/>
  <c r="M319" i="4"/>
  <c r="L319" i="4"/>
  <c r="K319" i="4"/>
  <c r="F319" i="4"/>
  <c r="D319" i="4"/>
  <c r="C319" i="4"/>
  <c r="B319" i="4"/>
  <c r="A319" i="4"/>
  <c r="M318" i="4"/>
  <c r="L318" i="4"/>
  <c r="K318" i="4"/>
  <c r="F318" i="4"/>
  <c r="D318" i="4"/>
  <c r="C318" i="4"/>
  <c r="B318" i="4"/>
  <c r="A318" i="4"/>
  <c r="M317" i="4"/>
  <c r="L317" i="4"/>
  <c r="K317" i="4"/>
  <c r="F317" i="4"/>
  <c r="D317" i="4"/>
  <c r="C317" i="4"/>
  <c r="B317" i="4"/>
  <c r="A317" i="4"/>
  <c r="M316" i="4"/>
  <c r="L316" i="4"/>
  <c r="K316" i="4"/>
  <c r="F316" i="4"/>
  <c r="D316" i="4"/>
  <c r="C316" i="4"/>
  <c r="B316" i="4"/>
  <c r="A316" i="4"/>
  <c r="M315" i="4"/>
  <c r="L315" i="4"/>
  <c r="K315" i="4"/>
  <c r="F315" i="4"/>
  <c r="D315" i="4"/>
  <c r="C315" i="4"/>
  <c r="B315" i="4"/>
  <c r="A315" i="4"/>
  <c r="M314" i="4"/>
  <c r="L314" i="4"/>
  <c r="K314" i="4"/>
  <c r="F314" i="4"/>
  <c r="D314" i="4"/>
  <c r="C314" i="4"/>
  <c r="B314" i="4"/>
  <c r="A314" i="4"/>
  <c r="M313" i="4"/>
  <c r="L313" i="4"/>
  <c r="K313" i="4"/>
  <c r="F313" i="4"/>
  <c r="D313" i="4"/>
  <c r="C313" i="4"/>
  <c r="B313" i="4"/>
  <c r="A313" i="4"/>
  <c r="M312" i="4"/>
  <c r="L312" i="4"/>
  <c r="K312" i="4"/>
  <c r="F312" i="4"/>
  <c r="D312" i="4"/>
  <c r="C312" i="4"/>
  <c r="B312" i="4"/>
  <c r="A312" i="4"/>
  <c r="M311" i="4"/>
  <c r="L311" i="4"/>
  <c r="K311" i="4"/>
  <c r="F311" i="4"/>
  <c r="D311" i="4"/>
  <c r="C311" i="4"/>
  <c r="B311" i="4"/>
  <c r="A311" i="4"/>
  <c r="M310" i="4"/>
  <c r="L310" i="4"/>
  <c r="K310" i="4"/>
  <c r="F310" i="4"/>
  <c r="D310" i="4"/>
  <c r="C310" i="4"/>
  <c r="B310" i="4"/>
  <c r="A310" i="4"/>
  <c r="M309" i="4"/>
  <c r="L309" i="4"/>
  <c r="K309" i="4"/>
  <c r="F309" i="4"/>
  <c r="D309" i="4"/>
  <c r="C309" i="4"/>
  <c r="B309" i="4"/>
  <c r="A309" i="4"/>
  <c r="M308" i="4"/>
  <c r="L308" i="4"/>
  <c r="K308" i="4"/>
  <c r="F308" i="4"/>
  <c r="D308" i="4"/>
  <c r="C308" i="4"/>
  <c r="B308" i="4"/>
  <c r="A308" i="4"/>
  <c r="M307" i="4"/>
  <c r="L307" i="4"/>
  <c r="K307" i="4"/>
  <c r="F307" i="4"/>
  <c r="D307" i="4"/>
  <c r="C307" i="4"/>
  <c r="B307" i="4"/>
  <c r="A307" i="4"/>
  <c r="M306" i="4"/>
  <c r="L306" i="4"/>
  <c r="K306" i="4"/>
  <c r="F306" i="4"/>
  <c r="D306" i="4"/>
  <c r="C306" i="4"/>
  <c r="B306" i="4"/>
  <c r="A306" i="4"/>
  <c r="M305" i="4"/>
  <c r="L305" i="4"/>
  <c r="K305" i="4"/>
  <c r="F305" i="4"/>
  <c r="D305" i="4"/>
  <c r="C305" i="4"/>
  <c r="B305" i="4"/>
  <c r="A305" i="4"/>
  <c r="M304" i="4"/>
  <c r="L304" i="4"/>
  <c r="K304" i="4"/>
  <c r="F304" i="4"/>
  <c r="D304" i="4"/>
  <c r="C304" i="4"/>
  <c r="B304" i="4"/>
  <c r="A304" i="4"/>
  <c r="M303" i="4"/>
  <c r="L303" i="4"/>
  <c r="K303" i="4"/>
  <c r="F303" i="4"/>
  <c r="D303" i="4"/>
  <c r="C303" i="4"/>
  <c r="B303" i="4"/>
  <c r="A303" i="4"/>
  <c r="M302" i="4"/>
  <c r="L302" i="4"/>
  <c r="K302" i="4"/>
  <c r="F302" i="4"/>
  <c r="D302" i="4"/>
  <c r="C302" i="4"/>
  <c r="B302" i="4"/>
  <c r="A302" i="4"/>
  <c r="M301" i="4"/>
  <c r="L301" i="4"/>
  <c r="K301" i="4"/>
  <c r="F301" i="4"/>
  <c r="D301" i="4"/>
  <c r="C301" i="4"/>
  <c r="B301" i="4"/>
  <c r="A301" i="4"/>
  <c r="M300" i="4"/>
  <c r="L300" i="4"/>
  <c r="K300" i="4"/>
  <c r="F300" i="4"/>
  <c r="D300" i="4"/>
  <c r="C300" i="4"/>
  <c r="B300" i="4"/>
  <c r="A300" i="4"/>
  <c r="M299" i="4"/>
  <c r="L299" i="4"/>
  <c r="K299" i="4"/>
  <c r="F299" i="4"/>
  <c r="D299" i="4"/>
  <c r="C299" i="4"/>
  <c r="B299" i="4"/>
  <c r="A299" i="4"/>
  <c r="M298" i="4"/>
  <c r="L298" i="4"/>
  <c r="K298" i="4"/>
  <c r="F298" i="4"/>
  <c r="D298" i="4"/>
  <c r="C298" i="4"/>
  <c r="B298" i="4"/>
  <c r="A298" i="4"/>
  <c r="M297" i="4"/>
  <c r="L297" i="4"/>
  <c r="K297" i="4"/>
  <c r="F297" i="4"/>
  <c r="D297" i="4"/>
  <c r="C297" i="4"/>
  <c r="B297" i="4"/>
  <c r="A297" i="4"/>
  <c r="M296" i="4"/>
  <c r="L296" i="4"/>
  <c r="K296" i="4"/>
  <c r="F296" i="4"/>
  <c r="D296" i="4"/>
  <c r="C296" i="4"/>
  <c r="B296" i="4"/>
  <c r="A296" i="4"/>
  <c r="M295" i="4"/>
  <c r="L295" i="4"/>
  <c r="K295" i="4"/>
  <c r="F295" i="4"/>
  <c r="D295" i="4"/>
  <c r="C295" i="4"/>
  <c r="B295" i="4"/>
  <c r="A295" i="4"/>
  <c r="M294" i="4"/>
  <c r="L294" i="4"/>
  <c r="K294" i="4"/>
  <c r="F294" i="4"/>
  <c r="D294" i="4"/>
  <c r="C294" i="4"/>
  <c r="B294" i="4"/>
  <c r="A294" i="4"/>
  <c r="M293" i="4"/>
  <c r="L293" i="4"/>
  <c r="K293" i="4"/>
  <c r="F293" i="4"/>
  <c r="D293" i="4"/>
  <c r="C293" i="4"/>
  <c r="B293" i="4"/>
  <c r="A293" i="4"/>
  <c r="M292" i="4"/>
  <c r="L292" i="4"/>
  <c r="K292" i="4"/>
  <c r="F292" i="4"/>
  <c r="D292" i="4"/>
  <c r="C292" i="4"/>
  <c r="B292" i="4"/>
  <c r="A292" i="4"/>
  <c r="M291" i="4"/>
  <c r="L291" i="4"/>
  <c r="K291" i="4"/>
  <c r="F291" i="4"/>
  <c r="D291" i="4"/>
  <c r="C291" i="4"/>
  <c r="B291" i="4"/>
  <c r="A291" i="4"/>
  <c r="M290" i="4"/>
  <c r="L290" i="4"/>
  <c r="K290" i="4"/>
  <c r="F290" i="4"/>
  <c r="D290" i="4"/>
  <c r="C290" i="4"/>
  <c r="B290" i="4"/>
  <c r="A290" i="4"/>
  <c r="M289" i="4"/>
  <c r="L289" i="4"/>
  <c r="K289" i="4"/>
  <c r="F289" i="4"/>
  <c r="D289" i="4"/>
  <c r="C289" i="4"/>
  <c r="B289" i="4"/>
  <c r="A289" i="4"/>
  <c r="M288" i="4"/>
  <c r="L288" i="4"/>
  <c r="K288" i="4"/>
  <c r="F288" i="4"/>
  <c r="D288" i="4"/>
  <c r="C288" i="4"/>
  <c r="B288" i="4"/>
  <c r="A288" i="4"/>
  <c r="M287" i="4"/>
  <c r="L287" i="4"/>
  <c r="K287" i="4"/>
  <c r="F287" i="4"/>
  <c r="D287" i="4"/>
  <c r="C287" i="4"/>
  <c r="B287" i="4"/>
  <c r="A287" i="4"/>
  <c r="M286" i="4"/>
  <c r="L286" i="4"/>
  <c r="K286" i="4"/>
  <c r="F286" i="4"/>
  <c r="D286" i="4"/>
  <c r="C286" i="4"/>
  <c r="B286" i="4"/>
  <c r="A286" i="4"/>
  <c r="M285" i="4"/>
  <c r="L285" i="4"/>
  <c r="K285" i="4"/>
  <c r="F285" i="4"/>
  <c r="D285" i="4"/>
  <c r="C285" i="4"/>
  <c r="B285" i="4"/>
  <c r="A285" i="4"/>
  <c r="M284" i="4"/>
  <c r="L284" i="4"/>
  <c r="K284" i="4"/>
  <c r="F284" i="4"/>
  <c r="D284" i="4"/>
  <c r="C284" i="4"/>
  <c r="B284" i="4"/>
  <c r="A284" i="4"/>
  <c r="M283" i="4"/>
  <c r="L283" i="4"/>
  <c r="K283" i="4"/>
  <c r="F283" i="4"/>
  <c r="D283" i="4"/>
  <c r="C283" i="4"/>
  <c r="B283" i="4"/>
  <c r="A283" i="4"/>
  <c r="M282" i="4"/>
  <c r="L282" i="4"/>
  <c r="K282" i="4"/>
  <c r="F282" i="4"/>
  <c r="D282" i="4"/>
  <c r="C282" i="4"/>
  <c r="B282" i="4"/>
  <c r="A282" i="4"/>
  <c r="M281" i="4"/>
  <c r="L281" i="4"/>
  <c r="K281" i="4"/>
  <c r="F281" i="4"/>
  <c r="D281" i="4"/>
  <c r="C281" i="4"/>
  <c r="B281" i="4"/>
  <c r="A281" i="4"/>
  <c r="M280" i="4"/>
  <c r="L280" i="4"/>
  <c r="K280" i="4"/>
  <c r="F280" i="4"/>
  <c r="D280" i="4"/>
  <c r="C280" i="4"/>
  <c r="B280" i="4"/>
  <c r="A280" i="4"/>
  <c r="M279" i="4"/>
  <c r="L279" i="4"/>
  <c r="K279" i="4"/>
  <c r="F279" i="4"/>
  <c r="D279" i="4"/>
  <c r="C279" i="4"/>
  <c r="B279" i="4"/>
  <c r="A279" i="4"/>
  <c r="M278" i="4"/>
  <c r="L278" i="4"/>
  <c r="K278" i="4"/>
  <c r="F278" i="4"/>
  <c r="D278" i="4"/>
  <c r="C278" i="4"/>
  <c r="B278" i="4"/>
  <c r="A278" i="4"/>
  <c r="M277" i="4"/>
  <c r="L277" i="4"/>
  <c r="K277" i="4"/>
  <c r="F277" i="4"/>
  <c r="D277" i="4"/>
  <c r="C277" i="4"/>
  <c r="B277" i="4"/>
  <c r="A277" i="4"/>
  <c r="M276" i="4"/>
  <c r="L276" i="4"/>
  <c r="K276" i="4"/>
  <c r="F276" i="4"/>
  <c r="D276" i="4"/>
  <c r="C276" i="4"/>
  <c r="B276" i="4"/>
  <c r="A276" i="4"/>
  <c r="M275" i="4"/>
  <c r="L275" i="4"/>
  <c r="K275" i="4"/>
  <c r="F275" i="4"/>
  <c r="D275" i="4"/>
  <c r="C275" i="4"/>
  <c r="B275" i="4"/>
  <c r="A275" i="4"/>
  <c r="M274" i="4"/>
  <c r="L274" i="4"/>
  <c r="K274" i="4"/>
  <c r="F274" i="4"/>
  <c r="D274" i="4"/>
  <c r="C274" i="4"/>
  <c r="B274" i="4"/>
  <c r="A274" i="4"/>
  <c r="M273" i="4"/>
  <c r="L273" i="4"/>
  <c r="K273" i="4"/>
  <c r="F273" i="4"/>
  <c r="D273" i="4"/>
  <c r="C273" i="4"/>
  <c r="B273" i="4"/>
  <c r="A273" i="4"/>
  <c r="M272" i="4"/>
  <c r="L272" i="4"/>
  <c r="K272" i="4"/>
  <c r="F272" i="4"/>
  <c r="D272" i="4"/>
  <c r="C272" i="4"/>
  <c r="B272" i="4"/>
  <c r="A272" i="4"/>
  <c r="M271" i="4"/>
  <c r="L271" i="4"/>
  <c r="K271" i="4"/>
  <c r="F271" i="4"/>
  <c r="D271" i="4"/>
  <c r="C271" i="4"/>
  <c r="B271" i="4"/>
  <c r="A271" i="4"/>
  <c r="M270" i="4"/>
  <c r="L270" i="4"/>
  <c r="K270" i="4"/>
  <c r="F270" i="4"/>
  <c r="D270" i="4"/>
  <c r="C270" i="4"/>
  <c r="B270" i="4"/>
  <c r="A270" i="4"/>
  <c r="M269" i="4"/>
  <c r="L269" i="4"/>
  <c r="K269" i="4"/>
  <c r="F269" i="4"/>
  <c r="D269" i="4"/>
  <c r="C269" i="4"/>
  <c r="B269" i="4"/>
  <c r="A269" i="4"/>
  <c r="M268" i="4"/>
  <c r="L268" i="4"/>
  <c r="K268" i="4"/>
  <c r="F268" i="4"/>
  <c r="D268" i="4"/>
  <c r="C268" i="4"/>
  <c r="B268" i="4"/>
  <c r="A268" i="4"/>
  <c r="M267" i="4"/>
  <c r="L267" i="4"/>
  <c r="K267" i="4"/>
  <c r="F267" i="4"/>
  <c r="D267" i="4"/>
  <c r="C267" i="4"/>
  <c r="B267" i="4"/>
  <c r="A267" i="4"/>
  <c r="M266" i="4"/>
  <c r="L266" i="4"/>
  <c r="K266" i="4"/>
  <c r="F266" i="4"/>
  <c r="D266" i="4"/>
  <c r="C266" i="4"/>
  <c r="B266" i="4"/>
  <c r="A266" i="4"/>
  <c r="M265" i="4"/>
  <c r="L265" i="4"/>
  <c r="K265" i="4"/>
  <c r="F265" i="4"/>
  <c r="D265" i="4"/>
  <c r="C265" i="4"/>
  <c r="B265" i="4"/>
  <c r="A265" i="4"/>
  <c r="M264" i="4"/>
  <c r="L264" i="4"/>
  <c r="K264" i="4"/>
  <c r="F264" i="4"/>
  <c r="D264" i="4"/>
  <c r="C264" i="4"/>
  <c r="B264" i="4"/>
  <c r="A264" i="4"/>
  <c r="M263" i="4"/>
  <c r="L263" i="4"/>
  <c r="K263" i="4"/>
  <c r="F263" i="4"/>
  <c r="D263" i="4"/>
  <c r="C263" i="4"/>
  <c r="B263" i="4"/>
  <c r="A263" i="4"/>
  <c r="M262" i="4"/>
  <c r="L262" i="4"/>
  <c r="K262" i="4"/>
  <c r="F262" i="4"/>
  <c r="D262" i="4"/>
  <c r="C262" i="4"/>
  <c r="B262" i="4"/>
  <c r="A262" i="4"/>
  <c r="M261" i="4"/>
  <c r="L261" i="4"/>
  <c r="K261" i="4"/>
  <c r="F261" i="4"/>
  <c r="D261" i="4"/>
  <c r="C261" i="4"/>
  <c r="B261" i="4"/>
  <c r="A261" i="4"/>
  <c r="M260" i="4"/>
  <c r="L260" i="4"/>
  <c r="K260" i="4"/>
  <c r="F260" i="4"/>
  <c r="D260" i="4"/>
  <c r="C260" i="4"/>
  <c r="B260" i="4"/>
  <c r="A260" i="4"/>
  <c r="M259" i="4"/>
  <c r="L259" i="4"/>
  <c r="K259" i="4"/>
  <c r="F259" i="4"/>
  <c r="D259" i="4"/>
  <c r="C259" i="4"/>
  <c r="B259" i="4"/>
  <c r="A259" i="4"/>
  <c r="M258" i="4"/>
  <c r="L258" i="4"/>
  <c r="K258" i="4"/>
  <c r="F258" i="4"/>
  <c r="D258" i="4"/>
  <c r="C258" i="4"/>
  <c r="B258" i="4"/>
  <c r="A258" i="4"/>
  <c r="M257" i="4"/>
  <c r="L257" i="4"/>
  <c r="K257" i="4"/>
  <c r="F257" i="4"/>
  <c r="D257" i="4"/>
  <c r="C257" i="4"/>
  <c r="B257" i="4"/>
  <c r="A257" i="4"/>
  <c r="M256" i="4"/>
  <c r="L256" i="4"/>
  <c r="K256" i="4"/>
  <c r="F256" i="4"/>
  <c r="D256" i="4"/>
  <c r="C256" i="4"/>
  <c r="B256" i="4"/>
  <c r="A256" i="4"/>
  <c r="M255" i="4"/>
  <c r="L255" i="4"/>
  <c r="K255" i="4"/>
  <c r="F255" i="4"/>
  <c r="D255" i="4"/>
  <c r="C255" i="4"/>
  <c r="B255" i="4"/>
  <c r="A255" i="4"/>
  <c r="M254" i="4"/>
  <c r="L254" i="4"/>
  <c r="K254" i="4"/>
  <c r="F254" i="4"/>
  <c r="D254" i="4"/>
  <c r="C254" i="4"/>
  <c r="B254" i="4"/>
  <c r="A254" i="4"/>
  <c r="M253" i="4"/>
  <c r="L253" i="4"/>
  <c r="K253" i="4"/>
  <c r="F253" i="4"/>
  <c r="D253" i="4"/>
  <c r="C253" i="4"/>
  <c r="B253" i="4"/>
  <c r="A253" i="4"/>
  <c r="M252" i="4"/>
  <c r="L252" i="4"/>
  <c r="K252" i="4"/>
  <c r="F252" i="4"/>
  <c r="D252" i="4"/>
  <c r="C252" i="4"/>
  <c r="B252" i="4"/>
  <c r="A252" i="4"/>
  <c r="M251" i="4"/>
  <c r="L251" i="4"/>
  <c r="K251" i="4"/>
  <c r="F251" i="4"/>
  <c r="D251" i="4"/>
  <c r="C251" i="4"/>
  <c r="B251" i="4"/>
  <c r="A251" i="4"/>
  <c r="M250" i="4"/>
  <c r="L250" i="4"/>
  <c r="K250" i="4"/>
  <c r="F250" i="4"/>
  <c r="D250" i="4"/>
  <c r="C250" i="4"/>
  <c r="B250" i="4"/>
  <c r="A250" i="4"/>
  <c r="M249" i="4"/>
  <c r="L249" i="4"/>
  <c r="K249" i="4"/>
  <c r="F249" i="4"/>
  <c r="D249" i="4"/>
  <c r="C249" i="4"/>
  <c r="B249" i="4"/>
  <c r="A249" i="4"/>
  <c r="M248" i="4"/>
  <c r="L248" i="4"/>
  <c r="K248" i="4"/>
  <c r="F248" i="4"/>
  <c r="D248" i="4"/>
  <c r="C248" i="4"/>
  <c r="B248" i="4"/>
  <c r="A248" i="4"/>
  <c r="M247" i="4"/>
  <c r="L247" i="4"/>
  <c r="K247" i="4"/>
  <c r="F247" i="4"/>
  <c r="D247" i="4"/>
  <c r="C247" i="4"/>
  <c r="B247" i="4"/>
  <c r="A247" i="4"/>
  <c r="M246" i="4"/>
  <c r="L246" i="4"/>
  <c r="K246" i="4"/>
  <c r="F246" i="4"/>
  <c r="D246" i="4"/>
  <c r="C246" i="4"/>
  <c r="B246" i="4"/>
  <c r="A246" i="4"/>
  <c r="M245" i="4"/>
  <c r="L245" i="4"/>
  <c r="K245" i="4"/>
  <c r="F245" i="4"/>
  <c r="D245" i="4"/>
  <c r="C245" i="4"/>
  <c r="B245" i="4"/>
  <c r="A245" i="4"/>
  <c r="M244" i="4"/>
  <c r="L244" i="4"/>
  <c r="K244" i="4"/>
  <c r="F244" i="4"/>
  <c r="D244" i="4"/>
  <c r="C244" i="4"/>
  <c r="B244" i="4"/>
  <c r="A244" i="4"/>
  <c r="M243" i="4"/>
  <c r="L243" i="4"/>
  <c r="K243" i="4"/>
  <c r="F243" i="4"/>
  <c r="D243" i="4"/>
  <c r="C243" i="4"/>
  <c r="B243" i="4"/>
  <c r="A243" i="4"/>
  <c r="M242" i="4"/>
  <c r="L242" i="4"/>
  <c r="K242" i="4"/>
  <c r="F242" i="4"/>
  <c r="D242" i="4"/>
  <c r="C242" i="4"/>
  <c r="B242" i="4"/>
  <c r="A242" i="4"/>
  <c r="M241" i="4"/>
  <c r="L241" i="4"/>
  <c r="K241" i="4"/>
  <c r="F241" i="4"/>
  <c r="D241" i="4"/>
  <c r="C241" i="4"/>
  <c r="B241" i="4"/>
  <c r="A241" i="4"/>
  <c r="M240" i="4"/>
  <c r="L240" i="4"/>
  <c r="K240" i="4"/>
  <c r="F240" i="4"/>
  <c r="D240" i="4"/>
  <c r="C240" i="4"/>
  <c r="B240" i="4"/>
  <c r="A240" i="4"/>
  <c r="M239" i="4"/>
  <c r="L239" i="4"/>
  <c r="K239" i="4"/>
  <c r="F239" i="4"/>
  <c r="D239" i="4"/>
  <c r="C239" i="4"/>
  <c r="B239" i="4"/>
  <c r="A239" i="4"/>
  <c r="M238" i="4"/>
  <c r="L238" i="4"/>
  <c r="K238" i="4"/>
  <c r="F238" i="4"/>
  <c r="D238" i="4"/>
  <c r="C238" i="4"/>
  <c r="B238" i="4"/>
  <c r="A238" i="4"/>
  <c r="M237" i="4"/>
  <c r="L237" i="4"/>
  <c r="K237" i="4"/>
  <c r="F237" i="4"/>
  <c r="D237" i="4"/>
  <c r="C237" i="4"/>
  <c r="B237" i="4"/>
  <c r="A237" i="4"/>
  <c r="M236" i="4"/>
  <c r="L236" i="4"/>
  <c r="K236" i="4"/>
  <c r="F236" i="4"/>
  <c r="D236" i="4"/>
  <c r="C236" i="4"/>
  <c r="B236" i="4"/>
  <c r="A236" i="4"/>
  <c r="M235" i="4"/>
  <c r="L235" i="4"/>
  <c r="K235" i="4"/>
  <c r="F235" i="4"/>
  <c r="D235" i="4"/>
  <c r="C235" i="4"/>
  <c r="B235" i="4"/>
  <c r="A235" i="4"/>
  <c r="M234" i="4"/>
  <c r="L234" i="4"/>
  <c r="K234" i="4"/>
  <c r="F234" i="4"/>
  <c r="D234" i="4"/>
  <c r="C234" i="4"/>
  <c r="B234" i="4"/>
  <c r="A234" i="4"/>
  <c r="M233" i="4"/>
  <c r="L233" i="4"/>
  <c r="K233" i="4"/>
  <c r="F233" i="4"/>
  <c r="D233" i="4"/>
  <c r="C233" i="4"/>
  <c r="B233" i="4"/>
  <c r="A233" i="4"/>
  <c r="M232" i="4"/>
  <c r="L232" i="4"/>
  <c r="K232" i="4"/>
  <c r="F232" i="4"/>
  <c r="D232" i="4"/>
  <c r="C232" i="4"/>
  <c r="B232" i="4"/>
  <c r="A232" i="4"/>
  <c r="M231" i="4"/>
  <c r="L231" i="4"/>
  <c r="K231" i="4"/>
  <c r="F231" i="4"/>
  <c r="D231" i="4"/>
  <c r="C231" i="4"/>
  <c r="B231" i="4"/>
  <c r="A231" i="4"/>
  <c r="M230" i="4"/>
  <c r="L230" i="4"/>
  <c r="K230" i="4"/>
  <c r="F230" i="4"/>
  <c r="D230" i="4"/>
  <c r="C230" i="4"/>
  <c r="B230" i="4"/>
  <c r="A230" i="4"/>
  <c r="M229" i="4"/>
  <c r="L229" i="4"/>
  <c r="K229" i="4"/>
  <c r="F229" i="4"/>
  <c r="D229" i="4"/>
  <c r="C229" i="4"/>
  <c r="B229" i="4"/>
  <c r="A229" i="4"/>
  <c r="M228" i="4"/>
  <c r="L228" i="4"/>
  <c r="K228" i="4"/>
  <c r="F228" i="4"/>
  <c r="D228" i="4"/>
  <c r="C228" i="4"/>
  <c r="B228" i="4"/>
  <c r="A228" i="4"/>
  <c r="M227" i="4"/>
  <c r="L227" i="4"/>
  <c r="K227" i="4"/>
  <c r="F227" i="4"/>
  <c r="D227" i="4"/>
  <c r="C227" i="4"/>
  <c r="B227" i="4"/>
  <c r="A227" i="4"/>
  <c r="M226" i="4"/>
  <c r="L226" i="4"/>
  <c r="K226" i="4"/>
  <c r="F226" i="4"/>
  <c r="D226" i="4"/>
  <c r="C226" i="4"/>
  <c r="B226" i="4"/>
  <c r="A226" i="4"/>
  <c r="M225" i="4"/>
  <c r="L225" i="4"/>
  <c r="K225" i="4"/>
  <c r="F225" i="4"/>
  <c r="D225" i="4"/>
  <c r="C225" i="4"/>
  <c r="B225" i="4"/>
  <c r="A225" i="4"/>
  <c r="M224" i="4"/>
  <c r="L224" i="4"/>
  <c r="K224" i="4"/>
  <c r="F224" i="4"/>
  <c r="D224" i="4"/>
  <c r="C224" i="4"/>
  <c r="B224" i="4"/>
  <c r="A224" i="4"/>
  <c r="M223" i="4"/>
  <c r="L223" i="4"/>
  <c r="K223" i="4"/>
  <c r="F223" i="4"/>
  <c r="D223" i="4"/>
  <c r="C223" i="4"/>
  <c r="B223" i="4"/>
  <c r="A223" i="4"/>
  <c r="M222" i="4"/>
  <c r="L222" i="4"/>
  <c r="K222" i="4"/>
  <c r="F222" i="4"/>
  <c r="D222" i="4"/>
  <c r="C222" i="4"/>
  <c r="B222" i="4"/>
  <c r="A222" i="4"/>
  <c r="M221" i="4"/>
  <c r="L221" i="4"/>
  <c r="K221" i="4"/>
  <c r="F221" i="4"/>
  <c r="D221" i="4"/>
  <c r="C221" i="4"/>
  <c r="B221" i="4"/>
  <c r="A221" i="4"/>
  <c r="M220" i="4"/>
  <c r="L220" i="4"/>
  <c r="K220" i="4"/>
  <c r="F220" i="4"/>
  <c r="D220" i="4"/>
  <c r="C220" i="4"/>
  <c r="B220" i="4"/>
  <c r="A220" i="4"/>
  <c r="M219" i="4"/>
  <c r="L219" i="4"/>
  <c r="K219" i="4"/>
  <c r="F219" i="4"/>
  <c r="D219" i="4"/>
  <c r="C219" i="4"/>
  <c r="B219" i="4"/>
  <c r="A219" i="4"/>
  <c r="M218" i="4"/>
  <c r="L218" i="4"/>
  <c r="K218" i="4"/>
  <c r="F218" i="4"/>
  <c r="D218" i="4"/>
  <c r="C218" i="4"/>
  <c r="B218" i="4"/>
  <c r="A218" i="4"/>
  <c r="M217" i="4"/>
  <c r="L217" i="4"/>
  <c r="K217" i="4"/>
  <c r="F217" i="4"/>
  <c r="D217" i="4"/>
  <c r="C217" i="4"/>
  <c r="B217" i="4"/>
  <c r="A217" i="4"/>
  <c r="M216" i="4"/>
  <c r="L216" i="4"/>
  <c r="K216" i="4"/>
  <c r="F216" i="4"/>
  <c r="D216" i="4"/>
  <c r="C216" i="4"/>
  <c r="B216" i="4"/>
  <c r="A216" i="4"/>
  <c r="M215" i="4"/>
  <c r="L215" i="4"/>
  <c r="K215" i="4"/>
  <c r="F215" i="4"/>
  <c r="D215" i="4"/>
  <c r="C215" i="4"/>
  <c r="B215" i="4"/>
  <c r="A215" i="4"/>
  <c r="M214" i="4"/>
  <c r="L214" i="4"/>
  <c r="K214" i="4"/>
  <c r="F214" i="4"/>
  <c r="D214" i="4"/>
  <c r="C214" i="4"/>
  <c r="B214" i="4"/>
  <c r="A214" i="4"/>
  <c r="M213" i="4"/>
  <c r="L213" i="4"/>
  <c r="K213" i="4"/>
  <c r="F213" i="4"/>
  <c r="D213" i="4"/>
  <c r="C213" i="4"/>
  <c r="B213" i="4"/>
  <c r="A213" i="4"/>
  <c r="M212" i="4"/>
  <c r="L212" i="4"/>
  <c r="K212" i="4"/>
  <c r="F212" i="4"/>
  <c r="D212" i="4"/>
  <c r="C212" i="4"/>
  <c r="B212" i="4"/>
  <c r="A212" i="4"/>
  <c r="M211" i="4"/>
  <c r="L211" i="4"/>
  <c r="K211" i="4"/>
  <c r="F211" i="4"/>
  <c r="D211" i="4"/>
  <c r="C211" i="4"/>
  <c r="B211" i="4"/>
  <c r="A211" i="4"/>
  <c r="M210" i="4"/>
  <c r="L210" i="4"/>
  <c r="K210" i="4"/>
  <c r="F210" i="4"/>
  <c r="D210" i="4"/>
  <c r="C210" i="4"/>
  <c r="B210" i="4"/>
  <c r="A210" i="4"/>
  <c r="M209" i="4"/>
  <c r="L209" i="4"/>
  <c r="K209" i="4"/>
  <c r="F209" i="4"/>
  <c r="D209" i="4"/>
  <c r="C209" i="4"/>
  <c r="B209" i="4"/>
  <c r="A209" i="4"/>
  <c r="M208" i="4"/>
  <c r="L208" i="4"/>
  <c r="K208" i="4"/>
  <c r="F208" i="4"/>
  <c r="D208" i="4"/>
  <c r="C208" i="4"/>
  <c r="B208" i="4"/>
  <c r="A208" i="4"/>
  <c r="M207" i="4"/>
  <c r="L207" i="4"/>
  <c r="K207" i="4"/>
  <c r="F207" i="4"/>
  <c r="D207" i="4"/>
  <c r="C207" i="4"/>
  <c r="B207" i="4"/>
  <c r="A207" i="4"/>
  <c r="M206" i="4"/>
  <c r="L206" i="4"/>
  <c r="K206" i="4"/>
  <c r="F206" i="4"/>
  <c r="D206" i="4"/>
  <c r="C206" i="4"/>
  <c r="B206" i="4"/>
  <c r="A206" i="4"/>
  <c r="M205" i="4"/>
  <c r="L205" i="4"/>
  <c r="K205" i="4"/>
  <c r="F205" i="4"/>
  <c r="D205" i="4"/>
  <c r="C205" i="4"/>
  <c r="B205" i="4"/>
  <c r="A205" i="4"/>
  <c r="M204" i="4"/>
  <c r="L204" i="4"/>
  <c r="K204" i="4"/>
  <c r="F204" i="4"/>
  <c r="D204" i="4"/>
  <c r="C204" i="4"/>
  <c r="B204" i="4"/>
  <c r="A204" i="4"/>
  <c r="M203" i="4"/>
  <c r="L203" i="4"/>
  <c r="K203" i="4"/>
  <c r="F203" i="4"/>
  <c r="D203" i="4"/>
  <c r="C203" i="4"/>
  <c r="B203" i="4"/>
  <c r="A203" i="4"/>
  <c r="M202" i="4"/>
  <c r="L202" i="4"/>
  <c r="K202" i="4"/>
  <c r="F202" i="4"/>
  <c r="D202" i="4"/>
  <c r="C202" i="4"/>
  <c r="B202" i="4"/>
  <c r="A202" i="4"/>
  <c r="M201" i="4"/>
  <c r="L201" i="4"/>
  <c r="K201" i="4"/>
  <c r="F201" i="4"/>
  <c r="D201" i="4"/>
  <c r="C201" i="4"/>
  <c r="B201" i="4"/>
  <c r="A201" i="4"/>
  <c r="M200" i="4"/>
  <c r="L200" i="4"/>
  <c r="K200" i="4"/>
  <c r="F200" i="4"/>
  <c r="D200" i="4"/>
  <c r="C200" i="4"/>
  <c r="B200" i="4"/>
  <c r="A200" i="4"/>
  <c r="M199" i="4"/>
  <c r="L199" i="4"/>
  <c r="K199" i="4"/>
  <c r="F199" i="4"/>
  <c r="D199" i="4"/>
  <c r="C199" i="4"/>
  <c r="B199" i="4"/>
  <c r="A199" i="4"/>
  <c r="M198" i="4"/>
  <c r="L198" i="4"/>
  <c r="K198" i="4"/>
  <c r="F198" i="4"/>
  <c r="D198" i="4"/>
  <c r="C198" i="4"/>
  <c r="B198" i="4"/>
  <c r="A198" i="4"/>
  <c r="M197" i="4"/>
  <c r="L197" i="4"/>
  <c r="K197" i="4"/>
  <c r="F197" i="4"/>
  <c r="D197" i="4"/>
  <c r="C197" i="4"/>
  <c r="B197" i="4"/>
  <c r="A197" i="4"/>
  <c r="M196" i="4"/>
  <c r="L196" i="4"/>
  <c r="K196" i="4"/>
  <c r="F196" i="4"/>
  <c r="D196" i="4"/>
  <c r="C196" i="4"/>
  <c r="B196" i="4"/>
  <c r="A196" i="4"/>
  <c r="M195" i="4"/>
  <c r="L195" i="4"/>
  <c r="K195" i="4"/>
  <c r="F195" i="4"/>
  <c r="D195" i="4"/>
  <c r="C195" i="4"/>
  <c r="B195" i="4"/>
  <c r="A195" i="4"/>
  <c r="M194" i="4"/>
  <c r="L194" i="4"/>
  <c r="K194" i="4"/>
  <c r="F194" i="4"/>
  <c r="D194" i="4"/>
  <c r="C194" i="4"/>
  <c r="B194" i="4"/>
  <c r="A194" i="4"/>
  <c r="M193" i="4"/>
  <c r="L193" i="4"/>
  <c r="K193" i="4"/>
  <c r="F193" i="4"/>
  <c r="D193" i="4"/>
  <c r="C193" i="4"/>
  <c r="B193" i="4"/>
  <c r="A193" i="4"/>
  <c r="M192" i="4"/>
  <c r="L192" i="4"/>
  <c r="K192" i="4"/>
  <c r="F192" i="4"/>
  <c r="D192" i="4"/>
  <c r="C192" i="4"/>
  <c r="B192" i="4"/>
  <c r="A192" i="4"/>
  <c r="M191" i="4"/>
  <c r="L191" i="4"/>
  <c r="K191" i="4"/>
  <c r="F191" i="4"/>
  <c r="D191" i="4"/>
  <c r="C191" i="4"/>
  <c r="B191" i="4"/>
  <c r="A191" i="4"/>
  <c r="M190" i="4"/>
  <c r="L190" i="4"/>
  <c r="K190" i="4"/>
  <c r="F190" i="4"/>
  <c r="D190" i="4"/>
  <c r="C190" i="4"/>
  <c r="B190" i="4"/>
  <c r="A190" i="4"/>
  <c r="M189" i="4"/>
  <c r="L189" i="4"/>
  <c r="K189" i="4"/>
  <c r="F189" i="4"/>
  <c r="D189" i="4"/>
  <c r="C189" i="4"/>
  <c r="B189" i="4"/>
  <c r="A189" i="4"/>
  <c r="M188" i="4"/>
  <c r="L188" i="4"/>
  <c r="K188" i="4"/>
  <c r="F188" i="4"/>
  <c r="D188" i="4"/>
  <c r="C188" i="4"/>
  <c r="B188" i="4"/>
  <c r="A188" i="4"/>
  <c r="M187" i="4"/>
  <c r="L187" i="4"/>
  <c r="K187" i="4"/>
  <c r="F187" i="4"/>
  <c r="D187" i="4"/>
  <c r="C187" i="4"/>
  <c r="B187" i="4"/>
  <c r="A187" i="4"/>
  <c r="M186" i="4"/>
  <c r="L186" i="4"/>
  <c r="K186" i="4"/>
  <c r="F186" i="4"/>
  <c r="D186" i="4"/>
  <c r="C186" i="4"/>
  <c r="B186" i="4"/>
  <c r="A186" i="4"/>
  <c r="M185" i="4"/>
  <c r="L185" i="4"/>
  <c r="K185" i="4"/>
  <c r="F185" i="4"/>
  <c r="D185" i="4"/>
  <c r="C185" i="4"/>
  <c r="B185" i="4"/>
  <c r="A185" i="4"/>
  <c r="M184" i="4"/>
  <c r="L184" i="4"/>
  <c r="K184" i="4"/>
  <c r="F184" i="4"/>
  <c r="D184" i="4"/>
  <c r="C184" i="4"/>
  <c r="B184" i="4"/>
  <c r="A184" i="4"/>
  <c r="M183" i="4"/>
  <c r="L183" i="4"/>
  <c r="K183" i="4"/>
  <c r="F183" i="4"/>
  <c r="D183" i="4"/>
  <c r="C183" i="4"/>
  <c r="B183" i="4"/>
  <c r="A183" i="4"/>
  <c r="M182" i="4"/>
  <c r="L182" i="4"/>
  <c r="K182" i="4"/>
  <c r="F182" i="4"/>
  <c r="D182" i="4"/>
  <c r="C182" i="4"/>
  <c r="B182" i="4"/>
  <c r="A182" i="4"/>
  <c r="M181" i="4"/>
  <c r="L181" i="4"/>
  <c r="K181" i="4"/>
  <c r="F181" i="4"/>
  <c r="D181" i="4"/>
  <c r="C181" i="4"/>
  <c r="B181" i="4"/>
  <c r="A181" i="4"/>
  <c r="M180" i="4"/>
  <c r="L180" i="4"/>
  <c r="K180" i="4"/>
  <c r="F180" i="4"/>
  <c r="D180" i="4"/>
  <c r="C180" i="4"/>
  <c r="B180" i="4"/>
  <c r="A180" i="4"/>
  <c r="M179" i="4"/>
  <c r="L179" i="4"/>
  <c r="K179" i="4"/>
  <c r="F179" i="4"/>
  <c r="D179" i="4"/>
  <c r="C179" i="4"/>
  <c r="B179" i="4"/>
  <c r="A179" i="4"/>
  <c r="M178" i="4"/>
  <c r="L178" i="4"/>
  <c r="K178" i="4"/>
  <c r="F178" i="4"/>
  <c r="D178" i="4"/>
  <c r="C178" i="4"/>
  <c r="B178" i="4"/>
  <c r="A178" i="4"/>
  <c r="M177" i="4"/>
  <c r="L177" i="4"/>
  <c r="K177" i="4"/>
  <c r="F177" i="4"/>
  <c r="D177" i="4"/>
  <c r="C177" i="4"/>
  <c r="B177" i="4"/>
  <c r="A177" i="4"/>
  <c r="M176" i="4"/>
  <c r="L176" i="4"/>
  <c r="K176" i="4"/>
  <c r="F176" i="4"/>
  <c r="D176" i="4"/>
  <c r="C176" i="4"/>
  <c r="B176" i="4"/>
  <c r="A176" i="4"/>
  <c r="M175" i="4"/>
  <c r="L175" i="4"/>
  <c r="K175" i="4"/>
  <c r="F175" i="4"/>
  <c r="D175" i="4"/>
  <c r="C175" i="4"/>
  <c r="B175" i="4"/>
  <c r="A175" i="4"/>
  <c r="M174" i="4"/>
  <c r="L174" i="4"/>
  <c r="K174" i="4"/>
  <c r="F174" i="4"/>
  <c r="D174" i="4"/>
  <c r="C174" i="4"/>
  <c r="B174" i="4"/>
  <c r="A174" i="4"/>
  <c r="M173" i="4"/>
  <c r="L173" i="4"/>
  <c r="K173" i="4"/>
  <c r="F173" i="4"/>
  <c r="D173" i="4"/>
  <c r="C173" i="4"/>
  <c r="B173" i="4"/>
  <c r="A173" i="4"/>
  <c r="M172" i="4"/>
  <c r="L172" i="4"/>
  <c r="K172" i="4"/>
  <c r="F172" i="4"/>
  <c r="D172" i="4"/>
  <c r="C172" i="4"/>
  <c r="B172" i="4"/>
  <c r="A172" i="4"/>
  <c r="M171" i="4"/>
  <c r="L171" i="4"/>
  <c r="K171" i="4"/>
  <c r="F171" i="4"/>
  <c r="D171" i="4"/>
  <c r="C171" i="4"/>
  <c r="B171" i="4"/>
  <c r="A171" i="4"/>
  <c r="M170" i="4"/>
  <c r="L170" i="4"/>
  <c r="K170" i="4"/>
  <c r="F170" i="4"/>
  <c r="D170" i="4"/>
  <c r="C170" i="4"/>
  <c r="B170" i="4"/>
  <c r="A170" i="4"/>
  <c r="M169" i="4"/>
  <c r="L169" i="4"/>
  <c r="K169" i="4"/>
  <c r="F169" i="4"/>
  <c r="D169" i="4"/>
  <c r="C169" i="4"/>
  <c r="B169" i="4"/>
  <c r="A169" i="4"/>
  <c r="M168" i="4"/>
  <c r="L168" i="4"/>
  <c r="K168" i="4"/>
  <c r="F168" i="4"/>
  <c r="D168" i="4"/>
  <c r="C168" i="4"/>
  <c r="B168" i="4"/>
  <c r="A168" i="4"/>
  <c r="M167" i="4"/>
  <c r="L167" i="4"/>
  <c r="K167" i="4"/>
  <c r="F167" i="4"/>
  <c r="D167" i="4"/>
  <c r="C167" i="4"/>
  <c r="B167" i="4"/>
  <c r="A167" i="4"/>
  <c r="M166" i="4"/>
  <c r="L166" i="4"/>
  <c r="K166" i="4"/>
  <c r="F166" i="4"/>
  <c r="D166" i="4"/>
  <c r="C166" i="4"/>
  <c r="B166" i="4"/>
  <c r="A166" i="4"/>
  <c r="M165" i="4"/>
  <c r="L165" i="4"/>
  <c r="K165" i="4"/>
  <c r="F165" i="4"/>
  <c r="D165" i="4"/>
  <c r="C165" i="4"/>
  <c r="B165" i="4"/>
  <c r="A165" i="4"/>
  <c r="M164" i="4"/>
  <c r="L164" i="4"/>
  <c r="K164" i="4"/>
  <c r="F164" i="4"/>
  <c r="D164" i="4"/>
  <c r="C164" i="4"/>
  <c r="B164" i="4"/>
  <c r="A164" i="4"/>
  <c r="M163" i="4"/>
  <c r="L163" i="4"/>
  <c r="K163" i="4"/>
  <c r="F163" i="4"/>
  <c r="D163" i="4"/>
  <c r="C163" i="4"/>
  <c r="B163" i="4"/>
  <c r="A163" i="4"/>
  <c r="M162" i="4"/>
  <c r="L162" i="4"/>
  <c r="K162" i="4"/>
  <c r="F162" i="4"/>
  <c r="D162" i="4"/>
  <c r="C162" i="4"/>
  <c r="B162" i="4"/>
  <c r="A162" i="4"/>
  <c r="M161" i="4"/>
  <c r="L161" i="4"/>
  <c r="K161" i="4"/>
  <c r="F161" i="4"/>
  <c r="D161" i="4"/>
  <c r="C161" i="4"/>
  <c r="B161" i="4"/>
  <c r="A161" i="4"/>
  <c r="M160" i="4"/>
  <c r="L160" i="4"/>
  <c r="K160" i="4"/>
  <c r="F160" i="4"/>
  <c r="D160" i="4"/>
  <c r="C160" i="4"/>
  <c r="B160" i="4"/>
  <c r="A160" i="4"/>
  <c r="M159" i="4"/>
  <c r="L159" i="4"/>
  <c r="K159" i="4"/>
  <c r="F159" i="4"/>
  <c r="D159" i="4"/>
  <c r="C159" i="4"/>
  <c r="B159" i="4"/>
  <c r="A159" i="4"/>
  <c r="M158" i="4"/>
  <c r="L158" i="4"/>
  <c r="K158" i="4"/>
  <c r="F158" i="4"/>
  <c r="D158" i="4"/>
  <c r="C158" i="4"/>
  <c r="B158" i="4"/>
  <c r="A158" i="4"/>
  <c r="M157" i="4"/>
  <c r="L157" i="4"/>
  <c r="K157" i="4"/>
  <c r="F157" i="4"/>
  <c r="D157" i="4"/>
  <c r="C157" i="4"/>
  <c r="B157" i="4"/>
  <c r="A157" i="4"/>
  <c r="M156" i="4"/>
  <c r="L156" i="4"/>
  <c r="K156" i="4"/>
  <c r="F156" i="4"/>
  <c r="D156" i="4"/>
  <c r="C156" i="4"/>
  <c r="B156" i="4"/>
  <c r="A156" i="4"/>
  <c r="M155" i="4"/>
  <c r="L155" i="4"/>
  <c r="K155" i="4"/>
  <c r="F155" i="4"/>
  <c r="D155" i="4"/>
  <c r="C155" i="4"/>
  <c r="B155" i="4"/>
  <c r="A155" i="4"/>
  <c r="M154" i="4"/>
  <c r="L154" i="4"/>
  <c r="K154" i="4"/>
  <c r="F154" i="4"/>
  <c r="D154" i="4"/>
  <c r="C154" i="4"/>
  <c r="B154" i="4"/>
  <c r="A154" i="4"/>
  <c r="M153" i="4"/>
  <c r="L153" i="4"/>
  <c r="K153" i="4"/>
  <c r="F153" i="4"/>
  <c r="D153" i="4"/>
  <c r="C153" i="4"/>
  <c r="B153" i="4"/>
  <c r="A153" i="4"/>
  <c r="M152" i="4"/>
  <c r="L152" i="4"/>
  <c r="K152" i="4"/>
  <c r="F152" i="4"/>
  <c r="D152" i="4"/>
  <c r="C152" i="4"/>
  <c r="B152" i="4"/>
  <c r="A152" i="4"/>
  <c r="M151" i="4"/>
  <c r="L151" i="4"/>
  <c r="K151" i="4"/>
  <c r="F151" i="4"/>
  <c r="D151" i="4"/>
  <c r="C151" i="4"/>
  <c r="B151" i="4"/>
  <c r="A151" i="4"/>
  <c r="M150" i="4"/>
  <c r="L150" i="4"/>
  <c r="K150" i="4"/>
  <c r="F150" i="4"/>
  <c r="D150" i="4"/>
  <c r="C150" i="4"/>
  <c r="B150" i="4"/>
  <c r="A150" i="4"/>
  <c r="M149" i="4"/>
  <c r="L149" i="4"/>
  <c r="K149" i="4"/>
  <c r="F149" i="4"/>
  <c r="D149" i="4"/>
  <c r="C149" i="4"/>
  <c r="B149" i="4"/>
  <c r="A149" i="4"/>
  <c r="M148" i="4"/>
  <c r="L148" i="4"/>
  <c r="K148" i="4"/>
  <c r="F148" i="4"/>
  <c r="D148" i="4"/>
  <c r="C148" i="4"/>
  <c r="B148" i="4"/>
  <c r="A148" i="4"/>
  <c r="M147" i="4"/>
  <c r="L147" i="4"/>
  <c r="K147" i="4"/>
  <c r="F147" i="4"/>
  <c r="D147" i="4"/>
  <c r="C147" i="4"/>
  <c r="B147" i="4"/>
  <c r="A147" i="4"/>
  <c r="M146" i="4"/>
  <c r="L146" i="4"/>
  <c r="K146" i="4"/>
  <c r="F146" i="4"/>
  <c r="D146" i="4"/>
  <c r="C146" i="4"/>
  <c r="B146" i="4"/>
  <c r="A146" i="4"/>
  <c r="M145" i="4"/>
  <c r="L145" i="4"/>
  <c r="K145" i="4"/>
  <c r="F145" i="4"/>
  <c r="D145" i="4"/>
  <c r="C145" i="4"/>
  <c r="B145" i="4"/>
  <c r="A145" i="4"/>
  <c r="M144" i="4"/>
  <c r="L144" i="4"/>
  <c r="K144" i="4"/>
  <c r="F144" i="4"/>
  <c r="D144" i="4"/>
  <c r="C144" i="4"/>
  <c r="B144" i="4"/>
  <c r="A144" i="4"/>
  <c r="M143" i="4"/>
  <c r="L143" i="4"/>
  <c r="K143" i="4"/>
  <c r="F143" i="4"/>
  <c r="D143" i="4"/>
  <c r="C143" i="4"/>
  <c r="B143" i="4"/>
  <c r="A143" i="4"/>
  <c r="M142" i="4"/>
  <c r="L142" i="4"/>
  <c r="K142" i="4"/>
  <c r="F142" i="4"/>
  <c r="D142" i="4"/>
  <c r="C142" i="4"/>
  <c r="B142" i="4"/>
  <c r="A142" i="4"/>
  <c r="M141" i="4"/>
  <c r="L141" i="4"/>
  <c r="K141" i="4"/>
  <c r="F141" i="4"/>
  <c r="D141" i="4"/>
  <c r="C141" i="4"/>
  <c r="B141" i="4"/>
  <c r="A141" i="4"/>
  <c r="M140" i="4"/>
  <c r="L140" i="4"/>
  <c r="K140" i="4"/>
  <c r="F140" i="4"/>
  <c r="D140" i="4"/>
  <c r="C140" i="4"/>
  <c r="B140" i="4"/>
  <c r="A140" i="4"/>
  <c r="M139" i="4"/>
  <c r="L139" i="4"/>
  <c r="K139" i="4"/>
  <c r="F139" i="4"/>
  <c r="D139" i="4"/>
  <c r="C139" i="4"/>
  <c r="B139" i="4"/>
  <c r="A139" i="4"/>
  <c r="M138" i="4"/>
  <c r="L138" i="4"/>
  <c r="K138" i="4"/>
  <c r="F138" i="4"/>
  <c r="D138" i="4"/>
  <c r="C138" i="4"/>
  <c r="B138" i="4"/>
  <c r="A138" i="4"/>
  <c r="M137" i="4"/>
  <c r="L137" i="4"/>
  <c r="K137" i="4"/>
  <c r="F137" i="4"/>
  <c r="D137" i="4"/>
  <c r="C137" i="4"/>
  <c r="B137" i="4"/>
  <c r="A137" i="4"/>
  <c r="M136" i="4"/>
  <c r="L136" i="4"/>
  <c r="K136" i="4"/>
  <c r="F136" i="4"/>
  <c r="D136" i="4"/>
  <c r="C136" i="4"/>
  <c r="B136" i="4"/>
  <c r="A136" i="4"/>
  <c r="M135" i="4"/>
  <c r="L135" i="4"/>
  <c r="K135" i="4"/>
  <c r="F135" i="4"/>
  <c r="D135" i="4"/>
  <c r="C135" i="4"/>
  <c r="B135" i="4"/>
  <c r="A135" i="4"/>
  <c r="M134" i="4"/>
  <c r="L134" i="4"/>
  <c r="K134" i="4"/>
  <c r="F134" i="4"/>
  <c r="D134" i="4"/>
  <c r="C134" i="4"/>
  <c r="B134" i="4"/>
  <c r="A134" i="4"/>
  <c r="M133" i="4"/>
  <c r="L133" i="4"/>
  <c r="K133" i="4"/>
  <c r="F133" i="4"/>
  <c r="D133" i="4"/>
  <c r="C133" i="4"/>
  <c r="B133" i="4"/>
  <c r="A133" i="4"/>
  <c r="M132" i="4"/>
  <c r="L132" i="4"/>
  <c r="K132" i="4"/>
  <c r="F132" i="4"/>
  <c r="D132" i="4"/>
  <c r="C132" i="4"/>
  <c r="B132" i="4"/>
  <c r="A132" i="4"/>
  <c r="M131" i="4"/>
  <c r="L131" i="4"/>
  <c r="K131" i="4"/>
  <c r="F131" i="4"/>
  <c r="D131" i="4"/>
  <c r="C131" i="4"/>
  <c r="B131" i="4"/>
  <c r="A131" i="4"/>
  <c r="M130" i="4"/>
  <c r="L130" i="4"/>
  <c r="K130" i="4"/>
  <c r="F130" i="4"/>
  <c r="D130" i="4"/>
  <c r="C130" i="4"/>
  <c r="B130" i="4"/>
  <c r="A130" i="4"/>
  <c r="M129" i="4"/>
  <c r="L129" i="4"/>
  <c r="K129" i="4"/>
  <c r="F129" i="4"/>
  <c r="D129" i="4"/>
  <c r="C129" i="4"/>
  <c r="B129" i="4"/>
  <c r="A129" i="4"/>
  <c r="M128" i="4"/>
  <c r="L128" i="4"/>
  <c r="K128" i="4"/>
  <c r="F128" i="4"/>
  <c r="D128" i="4"/>
  <c r="C128" i="4"/>
  <c r="B128" i="4"/>
  <c r="A128" i="4"/>
  <c r="M127" i="4"/>
  <c r="L127" i="4"/>
  <c r="K127" i="4"/>
  <c r="F127" i="4"/>
  <c r="D127" i="4"/>
  <c r="C127" i="4"/>
  <c r="B127" i="4"/>
  <c r="A127" i="4"/>
  <c r="M126" i="4"/>
  <c r="L126" i="4"/>
  <c r="K126" i="4"/>
  <c r="F126" i="4"/>
  <c r="D126" i="4"/>
  <c r="C126" i="4"/>
  <c r="B126" i="4"/>
  <c r="A126" i="4"/>
  <c r="M125" i="4"/>
  <c r="L125" i="4"/>
  <c r="K125" i="4"/>
  <c r="F125" i="4"/>
  <c r="D125" i="4"/>
  <c r="C125" i="4"/>
  <c r="B125" i="4"/>
  <c r="A125" i="4"/>
  <c r="M124" i="4"/>
  <c r="L124" i="4"/>
  <c r="K124" i="4"/>
  <c r="F124" i="4"/>
  <c r="D124" i="4"/>
  <c r="C124" i="4"/>
  <c r="B124" i="4"/>
  <c r="A124" i="4"/>
  <c r="M123" i="4"/>
  <c r="L123" i="4"/>
  <c r="K123" i="4"/>
  <c r="F123" i="4"/>
  <c r="D123" i="4"/>
  <c r="C123" i="4"/>
  <c r="B123" i="4"/>
  <c r="A123" i="4"/>
  <c r="M122" i="4"/>
  <c r="L122" i="4"/>
  <c r="K122" i="4"/>
  <c r="F122" i="4"/>
  <c r="D122" i="4"/>
  <c r="C122" i="4"/>
  <c r="B122" i="4"/>
  <c r="A122" i="4"/>
  <c r="M121" i="4"/>
  <c r="L121" i="4"/>
  <c r="K121" i="4"/>
  <c r="F121" i="4"/>
  <c r="D121" i="4"/>
  <c r="C121" i="4"/>
  <c r="B121" i="4"/>
  <c r="A121" i="4"/>
  <c r="M120" i="4"/>
  <c r="L120" i="4"/>
  <c r="K120" i="4"/>
  <c r="F120" i="4"/>
  <c r="D120" i="4"/>
  <c r="C120" i="4"/>
  <c r="B120" i="4"/>
  <c r="A120" i="4"/>
  <c r="M119" i="4"/>
  <c r="L119" i="4"/>
  <c r="K119" i="4"/>
  <c r="F119" i="4"/>
  <c r="D119" i="4"/>
  <c r="C119" i="4"/>
  <c r="B119" i="4"/>
  <c r="A119" i="4"/>
  <c r="M118" i="4"/>
  <c r="L118" i="4"/>
  <c r="K118" i="4"/>
  <c r="F118" i="4"/>
  <c r="D118" i="4"/>
  <c r="C118" i="4"/>
  <c r="B118" i="4"/>
  <c r="A118" i="4"/>
  <c r="M117" i="4"/>
  <c r="L117" i="4"/>
  <c r="K117" i="4"/>
  <c r="F117" i="4"/>
  <c r="D117" i="4"/>
  <c r="C117" i="4"/>
  <c r="B117" i="4"/>
  <c r="A117" i="4"/>
  <c r="M116" i="4"/>
  <c r="L116" i="4"/>
  <c r="K116" i="4"/>
  <c r="F116" i="4"/>
  <c r="D116" i="4"/>
  <c r="C116" i="4"/>
  <c r="B116" i="4"/>
  <c r="A116" i="4"/>
  <c r="M115" i="4"/>
  <c r="L115" i="4"/>
  <c r="K115" i="4"/>
  <c r="F115" i="4"/>
  <c r="D115" i="4"/>
  <c r="C115" i="4"/>
  <c r="B115" i="4"/>
  <c r="A115" i="4"/>
  <c r="M114" i="4"/>
  <c r="L114" i="4"/>
  <c r="K114" i="4"/>
  <c r="F114" i="4"/>
  <c r="D114" i="4"/>
  <c r="C114" i="4"/>
  <c r="B114" i="4"/>
  <c r="A114" i="4"/>
  <c r="M113" i="4"/>
  <c r="L113" i="4"/>
  <c r="K113" i="4"/>
  <c r="F113" i="4"/>
  <c r="D113" i="4"/>
  <c r="C113" i="4"/>
  <c r="B113" i="4"/>
  <c r="A113" i="4"/>
  <c r="M112" i="4"/>
  <c r="L112" i="4"/>
  <c r="K112" i="4"/>
  <c r="F112" i="4"/>
  <c r="D112" i="4"/>
  <c r="C112" i="4"/>
  <c r="B112" i="4"/>
  <c r="A112" i="4"/>
  <c r="M111" i="4"/>
  <c r="L111" i="4"/>
  <c r="K111" i="4"/>
  <c r="F111" i="4"/>
  <c r="D111" i="4"/>
  <c r="C111" i="4"/>
  <c r="B111" i="4"/>
  <c r="A111" i="4"/>
  <c r="M110" i="4"/>
  <c r="L110" i="4"/>
  <c r="K110" i="4"/>
  <c r="F110" i="4"/>
  <c r="D110" i="4"/>
  <c r="C110" i="4"/>
  <c r="B110" i="4"/>
  <c r="A110" i="4"/>
  <c r="M109" i="4"/>
  <c r="L109" i="4"/>
  <c r="K109" i="4"/>
  <c r="F109" i="4"/>
  <c r="D109" i="4"/>
  <c r="C109" i="4"/>
  <c r="B109" i="4"/>
  <c r="A109" i="4"/>
  <c r="M108" i="4"/>
  <c r="L108" i="4"/>
  <c r="K108" i="4"/>
  <c r="F108" i="4"/>
  <c r="D108" i="4"/>
  <c r="C108" i="4"/>
  <c r="B108" i="4"/>
  <c r="A108" i="4"/>
  <c r="M107" i="4"/>
  <c r="L107" i="4"/>
  <c r="K107" i="4"/>
  <c r="F107" i="4"/>
  <c r="D107" i="4"/>
  <c r="C107" i="4"/>
  <c r="B107" i="4"/>
  <c r="A107" i="4"/>
  <c r="M106" i="4"/>
  <c r="L106" i="4"/>
  <c r="K106" i="4"/>
  <c r="F106" i="4"/>
  <c r="D106" i="4"/>
  <c r="C106" i="4"/>
  <c r="B106" i="4"/>
  <c r="A106" i="4"/>
  <c r="M105" i="4"/>
  <c r="L105" i="4"/>
  <c r="K105" i="4"/>
  <c r="F105" i="4"/>
  <c r="D105" i="4"/>
  <c r="C105" i="4"/>
  <c r="B105" i="4"/>
  <c r="A105" i="4"/>
  <c r="M104" i="4"/>
  <c r="L104" i="4"/>
  <c r="K104" i="4"/>
  <c r="F104" i="4"/>
  <c r="D104" i="4"/>
  <c r="C104" i="4"/>
  <c r="B104" i="4"/>
  <c r="A104" i="4"/>
  <c r="M103" i="4"/>
  <c r="L103" i="4"/>
  <c r="K103" i="4"/>
  <c r="F103" i="4"/>
  <c r="D103" i="4"/>
  <c r="C103" i="4"/>
  <c r="B103" i="4"/>
  <c r="A103" i="4"/>
  <c r="M102" i="4"/>
  <c r="L102" i="4"/>
  <c r="K102" i="4"/>
  <c r="F102" i="4"/>
  <c r="D102" i="4"/>
  <c r="C102" i="4"/>
  <c r="B102" i="4"/>
  <c r="A102" i="4"/>
  <c r="M101" i="4"/>
  <c r="L101" i="4"/>
  <c r="K101" i="4"/>
  <c r="F101" i="4"/>
  <c r="D101" i="4"/>
  <c r="C101" i="4"/>
  <c r="B101" i="4"/>
  <c r="A101" i="4"/>
  <c r="M100" i="4"/>
  <c r="L100" i="4"/>
  <c r="K100" i="4"/>
  <c r="F100" i="4"/>
  <c r="D100" i="4"/>
  <c r="C100" i="4"/>
  <c r="B100" i="4"/>
  <c r="A100" i="4"/>
  <c r="M99" i="4"/>
  <c r="L99" i="4"/>
  <c r="K99" i="4"/>
  <c r="F99" i="4"/>
  <c r="D99" i="4"/>
  <c r="C99" i="4"/>
  <c r="B99" i="4"/>
  <c r="A99" i="4"/>
  <c r="M98" i="4"/>
  <c r="L98" i="4"/>
  <c r="K98" i="4"/>
  <c r="F98" i="4"/>
  <c r="D98" i="4"/>
  <c r="C98" i="4"/>
  <c r="B98" i="4"/>
  <c r="A98" i="4"/>
  <c r="M97" i="4"/>
  <c r="L97" i="4"/>
  <c r="K97" i="4"/>
  <c r="F97" i="4"/>
  <c r="D97" i="4"/>
  <c r="C97" i="4"/>
  <c r="B97" i="4"/>
  <c r="A97" i="4"/>
  <c r="M96" i="4"/>
  <c r="L96" i="4"/>
  <c r="K96" i="4"/>
  <c r="F96" i="4"/>
  <c r="D96" i="4"/>
  <c r="C96" i="4"/>
  <c r="B96" i="4"/>
  <c r="A96" i="4"/>
  <c r="M95" i="4"/>
  <c r="L95" i="4"/>
  <c r="K95" i="4"/>
  <c r="F95" i="4"/>
  <c r="D95" i="4"/>
  <c r="C95" i="4"/>
  <c r="B95" i="4"/>
  <c r="A95" i="4"/>
  <c r="M94" i="4"/>
  <c r="L94" i="4"/>
  <c r="K94" i="4"/>
  <c r="F94" i="4"/>
  <c r="D94" i="4"/>
  <c r="C94" i="4"/>
  <c r="B94" i="4"/>
  <c r="A94" i="4"/>
  <c r="M93" i="4"/>
  <c r="L93" i="4"/>
  <c r="K93" i="4"/>
  <c r="F93" i="4"/>
  <c r="D93" i="4"/>
  <c r="C93" i="4"/>
  <c r="B93" i="4"/>
  <c r="A93" i="4"/>
  <c r="M92" i="4"/>
  <c r="L92" i="4"/>
  <c r="K92" i="4"/>
  <c r="F92" i="4"/>
  <c r="D92" i="4"/>
  <c r="C92" i="4"/>
  <c r="B92" i="4"/>
  <c r="A92" i="4"/>
  <c r="M91" i="4"/>
  <c r="L91" i="4"/>
  <c r="K91" i="4"/>
  <c r="F91" i="4"/>
  <c r="D91" i="4"/>
  <c r="C91" i="4"/>
  <c r="B91" i="4"/>
  <c r="A91" i="4"/>
  <c r="M90" i="4"/>
  <c r="L90" i="4"/>
  <c r="K90" i="4"/>
  <c r="F90" i="4"/>
  <c r="D90" i="4"/>
  <c r="C90" i="4"/>
  <c r="B90" i="4"/>
  <c r="A90" i="4"/>
  <c r="M89" i="4"/>
  <c r="L89" i="4"/>
  <c r="K89" i="4"/>
  <c r="F89" i="4"/>
  <c r="D89" i="4"/>
  <c r="C89" i="4"/>
  <c r="B89" i="4"/>
  <c r="A89" i="4"/>
  <c r="M88" i="4"/>
  <c r="L88" i="4"/>
  <c r="K88" i="4"/>
  <c r="F88" i="4"/>
  <c r="D88" i="4"/>
  <c r="C88" i="4"/>
  <c r="B88" i="4"/>
  <c r="A88" i="4"/>
  <c r="M87" i="4"/>
  <c r="L87" i="4"/>
  <c r="K87" i="4"/>
  <c r="F87" i="4"/>
  <c r="D87" i="4"/>
  <c r="C87" i="4"/>
  <c r="B87" i="4"/>
  <c r="A87" i="4"/>
  <c r="M86" i="4"/>
  <c r="L86" i="4"/>
  <c r="K86" i="4"/>
  <c r="F86" i="4"/>
  <c r="D86" i="4"/>
  <c r="C86" i="4"/>
  <c r="B86" i="4"/>
  <c r="A86" i="4"/>
  <c r="M85" i="4"/>
  <c r="L85" i="4"/>
  <c r="K85" i="4"/>
  <c r="F85" i="4"/>
  <c r="D85" i="4"/>
  <c r="C85" i="4"/>
  <c r="B85" i="4"/>
  <c r="A85" i="4"/>
  <c r="M84" i="4"/>
  <c r="L84" i="4"/>
  <c r="K84" i="4"/>
  <c r="F84" i="4"/>
  <c r="D84" i="4"/>
  <c r="C84" i="4"/>
  <c r="B84" i="4"/>
  <c r="A84" i="4"/>
  <c r="M83" i="4"/>
  <c r="L83" i="4"/>
  <c r="K83" i="4"/>
  <c r="F83" i="4"/>
  <c r="D83" i="4"/>
  <c r="C83" i="4"/>
  <c r="B83" i="4"/>
  <c r="A83" i="4"/>
  <c r="M82" i="4"/>
  <c r="L82" i="4"/>
  <c r="K82" i="4"/>
  <c r="F82" i="4"/>
  <c r="D82" i="4"/>
  <c r="C82" i="4"/>
  <c r="B82" i="4"/>
  <c r="A82" i="4"/>
  <c r="M81" i="4"/>
  <c r="L81" i="4"/>
  <c r="K81" i="4"/>
  <c r="F81" i="4"/>
  <c r="D81" i="4"/>
  <c r="C81" i="4"/>
  <c r="B81" i="4"/>
  <c r="A81" i="4"/>
  <c r="M80" i="4"/>
  <c r="L80" i="4"/>
  <c r="K80" i="4"/>
  <c r="F80" i="4"/>
  <c r="D80" i="4"/>
  <c r="C80" i="4"/>
  <c r="B80" i="4"/>
  <c r="A80" i="4"/>
  <c r="M79" i="4"/>
  <c r="L79" i="4"/>
  <c r="K79" i="4"/>
  <c r="F79" i="4"/>
  <c r="D79" i="4"/>
  <c r="C79" i="4"/>
  <c r="B79" i="4"/>
  <c r="A79" i="4"/>
  <c r="M78" i="4"/>
  <c r="L78" i="4"/>
  <c r="K78" i="4"/>
  <c r="F78" i="4"/>
  <c r="D78" i="4"/>
  <c r="C78" i="4"/>
  <c r="B78" i="4"/>
  <c r="A78" i="4"/>
  <c r="M77" i="4"/>
  <c r="L77" i="4"/>
  <c r="K77" i="4"/>
  <c r="F77" i="4"/>
  <c r="D77" i="4"/>
  <c r="C77" i="4"/>
  <c r="B77" i="4"/>
  <c r="A77" i="4"/>
  <c r="M76" i="4"/>
  <c r="L76" i="4"/>
  <c r="K76" i="4"/>
  <c r="F76" i="4"/>
  <c r="D76" i="4"/>
  <c r="C76" i="4"/>
  <c r="B76" i="4"/>
  <c r="A76" i="4"/>
  <c r="M75" i="4"/>
  <c r="L75" i="4"/>
  <c r="K75" i="4"/>
  <c r="F75" i="4"/>
  <c r="D75" i="4"/>
  <c r="C75" i="4"/>
  <c r="B75" i="4"/>
  <c r="A75" i="4"/>
  <c r="M74" i="4"/>
  <c r="L74" i="4"/>
  <c r="K74" i="4"/>
  <c r="F74" i="4"/>
  <c r="D74" i="4"/>
  <c r="C74" i="4"/>
  <c r="B74" i="4"/>
  <c r="A74" i="4"/>
  <c r="M73" i="4"/>
  <c r="L73" i="4"/>
  <c r="K73" i="4"/>
  <c r="F73" i="4"/>
  <c r="D73" i="4"/>
  <c r="C73" i="4"/>
  <c r="B73" i="4"/>
  <c r="A73" i="4"/>
  <c r="M72" i="4"/>
  <c r="L72" i="4"/>
  <c r="K72" i="4"/>
  <c r="F72" i="4"/>
  <c r="D72" i="4"/>
  <c r="C72" i="4"/>
  <c r="B72" i="4"/>
  <c r="A72" i="4"/>
  <c r="M71" i="4"/>
  <c r="L71" i="4"/>
  <c r="K71" i="4"/>
  <c r="F71" i="4"/>
  <c r="D71" i="4"/>
  <c r="C71" i="4"/>
  <c r="B71" i="4"/>
  <c r="A71" i="4"/>
  <c r="M70" i="4"/>
  <c r="L70" i="4"/>
  <c r="K70" i="4"/>
  <c r="F70" i="4"/>
  <c r="D70" i="4"/>
  <c r="C70" i="4"/>
  <c r="B70" i="4"/>
  <c r="A70" i="4"/>
  <c r="M69" i="4"/>
  <c r="L69" i="4"/>
  <c r="K69" i="4"/>
  <c r="B69" i="4"/>
  <c r="A69" i="4"/>
  <c r="M68" i="4"/>
  <c r="L68" i="4"/>
  <c r="K68" i="4"/>
  <c r="F68" i="4"/>
  <c r="D68" i="4"/>
  <c r="C68" i="4"/>
  <c r="B68" i="4"/>
  <c r="A68" i="4"/>
  <c r="M67" i="4"/>
  <c r="L67" i="4"/>
  <c r="K67" i="4"/>
  <c r="F67" i="4"/>
  <c r="D67" i="4"/>
  <c r="C67" i="4"/>
  <c r="B67" i="4"/>
  <c r="A67" i="4"/>
  <c r="M66" i="4"/>
  <c r="L66" i="4"/>
  <c r="K66" i="4"/>
  <c r="F66" i="4"/>
  <c r="D66" i="4"/>
  <c r="C66" i="4"/>
  <c r="B66" i="4"/>
  <c r="A66" i="4"/>
  <c r="M65" i="4"/>
  <c r="L65" i="4"/>
  <c r="K65" i="4"/>
  <c r="F65" i="4"/>
  <c r="D65" i="4"/>
  <c r="C65" i="4"/>
  <c r="B65" i="4"/>
  <c r="A65" i="4"/>
  <c r="M64" i="4"/>
  <c r="L64" i="4"/>
  <c r="K64" i="4"/>
  <c r="F64" i="4"/>
  <c r="D64" i="4"/>
  <c r="C64" i="4"/>
  <c r="B64" i="4"/>
  <c r="A64" i="4"/>
  <c r="M63" i="4"/>
  <c r="L63" i="4"/>
  <c r="K63" i="4"/>
  <c r="F63" i="4"/>
  <c r="D63" i="4"/>
  <c r="C63" i="4"/>
  <c r="B63" i="4"/>
  <c r="A63" i="4"/>
  <c r="M62" i="4"/>
  <c r="L62" i="4"/>
  <c r="K62" i="4"/>
  <c r="F62" i="4"/>
  <c r="D62" i="4"/>
  <c r="C62" i="4"/>
  <c r="B62" i="4"/>
  <c r="A62" i="4"/>
  <c r="M61" i="4"/>
  <c r="L61" i="4"/>
  <c r="K61" i="4"/>
  <c r="F61" i="4"/>
  <c r="D61" i="4"/>
  <c r="C61" i="4"/>
  <c r="B61" i="4"/>
  <c r="A61" i="4"/>
  <c r="M60" i="4"/>
  <c r="L60" i="4"/>
  <c r="K60" i="4"/>
  <c r="F60" i="4"/>
  <c r="D60" i="4"/>
  <c r="C60" i="4"/>
  <c r="B60" i="4"/>
  <c r="A60" i="4"/>
  <c r="M59" i="4"/>
  <c r="L59" i="4"/>
  <c r="K59" i="4"/>
  <c r="F59" i="4"/>
  <c r="D59" i="4"/>
  <c r="C59" i="4"/>
  <c r="B59" i="4"/>
  <c r="A59" i="4"/>
  <c r="M58" i="4"/>
  <c r="L58" i="4"/>
  <c r="K58" i="4"/>
  <c r="F58" i="4"/>
  <c r="D58" i="4"/>
  <c r="C58" i="4"/>
  <c r="B58" i="4"/>
  <c r="A58" i="4"/>
  <c r="M57" i="4"/>
  <c r="L57" i="4"/>
  <c r="K57" i="4"/>
  <c r="F57" i="4"/>
  <c r="D57" i="4"/>
  <c r="C57" i="4"/>
  <c r="B57" i="4"/>
  <c r="A57" i="4"/>
  <c r="M56" i="4"/>
  <c r="L56" i="4"/>
  <c r="K56" i="4"/>
  <c r="F56" i="4"/>
  <c r="D56" i="4"/>
  <c r="C56" i="4"/>
  <c r="B56" i="4"/>
  <c r="A56" i="4"/>
  <c r="M55" i="4"/>
  <c r="L55" i="4"/>
  <c r="K55" i="4"/>
  <c r="F55" i="4"/>
  <c r="D55" i="4"/>
  <c r="C55" i="4"/>
  <c r="B55" i="4"/>
  <c r="A55" i="4"/>
  <c r="M54" i="4"/>
  <c r="L54" i="4"/>
  <c r="K54" i="4"/>
  <c r="F54" i="4"/>
  <c r="D54" i="4"/>
  <c r="C54" i="4"/>
  <c r="B54" i="4"/>
  <c r="A54" i="4"/>
  <c r="M53" i="4"/>
  <c r="L53" i="4"/>
  <c r="K53" i="4"/>
  <c r="F53" i="4"/>
  <c r="D53" i="4"/>
  <c r="C53" i="4"/>
  <c r="B53" i="4"/>
  <c r="A53" i="4"/>
  <c r="M52" i="4"/>
  <c r="L52" i="4"/>
  <c r="K52" i="4"/>
  <c r="F52" i="4"/>
  <c r="D52" i="4"/>
  <c r="C52" i="4"/>
  <c r="B52" i="4"/>
  <c r="A52" i="4"/>
  <c r="M51" i="4"/>
  <c r="L51" i="4"/>
  <c r="K51" i="4"/>
  <c r="F51" i="4"/>
  <c r="D51" i="4"/>
  <c r="C51" i="4"/>
  <c r="B51" i="4"/>
  <c r="A51" i="4"/>
  <c r="M50" i="4"/>
  <c r="L50" i="4"/>
  <c r="K50" i="4"/>
  <c r="F50" i="4"/>
  <c r="D50" i="4"/>
  <c r="C50" i="4"/>
  <c r="B50" i="4"/>
  <c r="A50" i="4"/>
  <c r="M49" i="4"/>
  <c r="L49" i="4"/>
  <c r="K49" i="4"/>
  <c r="F49" i="4"/>
  <c r="D49" i="4"/>
  <c r="C49" i="4"/>
  <c r="B49" i="4"/>
  <c r="A49" i="4"/>
  <c r="M48" i="4"/>
  <c r="L48" i="4"/>
  <c r="K48" i="4"/>
  <c r="F48" i="4"/>
  <c r="D48" i="4"/>
  <c r="C48" i="4"/>
  <c r="B48" i="4"/>
  <c r="A48" i="4"/>
  <c r="M47" i="4"/>
  <c r="L47" i="4"/>
  <c r="K47" i="4"/>
  <c r="F47" i="4"/>
  <c r="D47" i="4"/>
  <c r="C47" i="4"/>
  <c r="B47" i="4"/>
  <c r="A47" i="4"/>
  <c r="M46" i="4"/>
  <c r="L46" i="4"/>
  <c r="K46" i="4"/>
  <c r="F46" i="4"/>
  <c r="D46" i="4"/>
  <c r="C46" i="4"/>
  <c r="B46" i="4"/>
  <c r="A46" i="4"/>
  <c r="M45" i="4"/>
  <c r="L45" i="4"/>
  <c r="K45" i="4"/>
  <c r="F45" i="4"/>
  <c r="D45" i="4"/>
  <c r="C45" i="4"/>
  <c r="B45" i="4"/>
  <c r="A45" i="4"/>
  <c r="M44" i="4"/>
  <c r="L44" i="4"/>
  <c r="K44" i="4"/>
  <c r="F44" i="4"/>
  <c r="D44" i="4"/>
  <c r="C44" i="4"/>
  <c r="B44" i="4"/>
  <c r="A44" i="4"/>
  <c r="M43" i="4"/>
  <c r="L43" i="4"/>
  <c r="K43" i="4"/>
  <c r="F43" i="4"/>
  <c r="D43" i="4"/>
  <c r="C43" i="4"/>
  <c r="B43" i="4"/>
  <c r="A43" i="4"/>
  <c r="M42" i="4"/>
  <c r="L42" i="4"/>
  <c r="K42" i="4"/>
  <c r="F42" i="4"/>
  <c r="D42" i="4"/>
  <c r="C42" i="4"/>
  <c r="B42" i="4"/>
  <c r="A42" i="4"/>
  <c r="M41" i="4"/>
  <c r="L41" i="4"/>
  <c r="K41" i="4"/>
  <c r="F41" i="4"/>
  <c r="D41" i="4"/>
  <c r="C41" i="4"/>
  <c r="B41" i="4"/>
  <c r="A41" i="4"/>
  <c r="M40" i="4"/>
  <c r="L40" i="4"/>
  <c r="K40" i="4"/>
  <c r="F40" i="4"/>
  <c r="D40" i="4"/>
  <c r="C40" i="4"/>
  <c r="B40" i="4"/>
  <c r="A40" i="4"/>
  <c r="M39" i="4"/>
  <c r="L39" i="4"/>
  <c r="K39" i="4"/>
  <c r="F39" i="4"/>
  <c r="D39" i="4"/>
  <c r="C39" i="4"/>
  <c r="B39" i="4"/>
  <c r="A39" i="4"/>
  <c r="M38" i="4"/>
  <c r="L38" i="4"/>
  <c r="K38" i="4"/>
  <c r="F38" i="4"/>
  <c r="D38" i="4"/>
  <c r="C38" i="4"/>
  <c r="B38" i="4"/>
  <c r="A38" i="4"/>
  <c r="M37" i="4"/>
  <c r="L37" i="4"/>
  <c r="K37" i="4"/>
  <c r="F37" i="4"/>
  <c r="D37" i="4"/>
  <c r="C37" i="4"/>
  <c r="B37" i="4"/>
  <c r="A37" i="4"/>
  <c r="M36" i="4"/>
  <c r="L36" i="4"/>
  <c r="K36" i="4"/>
  <c r="F36" i="4"/>
  <c r="D36" i="4"/>
  <c r="C36" i="4"/>
  <c r="B36" i="4"/>
  <c r="A36" i="4"/>
  <c r="M35" i="4"/>
  <c r="L35" i="4"/>
  <c r="K35" i="4"/>
  <c r="F35" i="4"/>
  <c r="D35" i="4"/>
  <c r="C35" i="4"/>
  <c r="B35" i="4"/>
  <c r="A35" i="4"/>
  <c r="M34" i="4"/>
  <c r="L34" i="4"/>
  <c r="K34" i="4"/>
  <c r="F34" i="4"/>
  <c r="D34" i="4"/>
  <c r="C34" i="4"/>
  <c r="B34" i="4"/>
  <c r="A34" i="4"/>
  <c r="M33" i="4"/>
  <c r="L33" i="4"/>
  <c r="K33" i="4"/>
  <c r="F33" i="4"/>
  <c r="D33" i="4"/>
  <c r="C33" i="4"/>
  <c r="B33" i="4"/>
  <c r="A33" i="4"/>
  <c r="M32" i="4"/>
  <c r="L32" i="4"/>
  <c r="K32" i="4"/>
  <c r="F32" i="4"/>
  <c r="D32" i="4"/>
  <c r="C32" i="4"/>
  <c r="B32" i="4"/>
  <c r="A32" i="4"/>
  <c r="M31" i="4"/>
  <c r="L31" i="4"/>
  <c r="K31" i="4"/>
  <c r="F31" i="4"/>
  <c r="D31" i="4"/>
  <c r="C31" i="4"/>
  <c r="B31" i="4"/>
  <c r="A31" i="4"/>
  <c r="M30" i="4"/>
  <c r="L30" i="4"/>
  <c r="K30" i="4"/>
  <c r="F30" i="4"/>
  <c r="D30" i="4"/>
  <c r="C30" i="4"/>
  <c r="B30" i="4"/>
  <c r="A30" i="4"/>
  <c r="M29" i="4"/>
  <c r="L29" i="4"/>
  <c r="K29" i="4"/>
  <c r="F29" i="4"/>
  <c r="D29" i="4"/>
  <c r="C29" i="4"/>
  <c r="B29" i="4"/>
  <c r="A29" i="4"/>
  <c r="M28" i="4"/>
  <c r="L28" i="4"/>
  <c r="F28" i="4"/>
  <c r="D28" i="4"/>
  <c r="C28" i="4"/>
  <c r="B28" i="4"/>
  <c r="A28" i="4"/>
  <c r="M27" i="4"/>
  <c r="L27" i="4"/>
  <c r="K27" i="4"/>
  <c r="F27" i="4"/>
  <c r="D27" i="4"/>
  <c r="C27" i="4"/>
  <c r="B27" i="4"/>
  <c r="A27" i="4"/>
  <c r="M26" i="4"/>
  <c r="L26" i="4"/>
  <c r="K26" i="4"/>
  <c r="F26" i="4"/>
  <c r="D26" i="4"/>
  <c r="C26" i="4"/>
  <c r="B26" i="4"/>
  <c r="A26" i="4"/>
  <c r="M25" i="4"/>
  <c r="L25" i="4"/>
  <c r="K25" i="4"/>
  <c r="F25" i="4"/>
  <c r="D25" i="4"/>
  <c r="C25" i="4"/>
  <c r="B25" i="4"/>
  <c r="A25" i="4"/>
  <c r="M24" i="4"/>
  <c r="L24" i="4"/>
  <c r="K24" i="4"/>
  <c r="F24" i="4"/>
  <c r="D24" i="4"/>
  <c r="C24" i="4"/>
  <c r="B24" i="4"/>
  <c r="A24" i="4"/>
  <c r="M23" i="4"/>
  <c r="L23" i="4"/>
  <c r="K23" i="4"/>
  <c r="F23" i="4"/>
  <c r="D23" i="4"/>
  <c r="C23" i="4"/>
  <c r="B23" i="4"/>
  <c r="A23" i="4"/>
  <c r="M22" i="4"/>
  <c r="L22" i="4"/>
  <c r="K22" i="4"/>
  <c r="F22" i="4"/>
  <c r="D22" i="4"/>
  <c r="C22" i="4"/>
  <c r="B22" i="4"/>
  <c r="A22" i="4"/>
  <c r="M21" i="4"/>
  <c r="L21" i="4"/>
  <c r="K21" i="4"/>
  <c r="F21" i="4"/>
  <c r="D21" i="4"/>
  <c r="C21" i="4"/>
  <c r="B21" i="4"/>
  <c r="A21" i="4"/>
  <c r="M20" i="4"/>
  <c r="L20" i="4"/>
  <c r="K20" i="4"/>
  <c r="F20" i="4"/>
  <c r="D20" i="4"/>
  <c r="C20" i="4"/>
  <c r="B20" i="4"/>
  <c r="A20" i="4"/>
  <c r="M19" i="4"/>
  <c r="L19" i="4"/>
  <c r="K19" i="4"/>
  <c r="F19" i="4"/>
  <c r="D19" i="4"/>
  <c r="C19" i="4"/>
  <c r="B19" i="4"/>
  <c r="A19" i="4"/>
  <c r="M18" i="4"/>
  <c r="L18" i="4"/>
  <c r="K18" i="4"/>
  <c r="F18" i="4"/>
  <c r="D18" i="4"/>
  <c r="C18" i="4"/>
  <c r="B18" i="4"/>
  <c r="A18" i="4"/>
  <c r="M17" i="4"/>
  <c r="L17" i="4"/>
  <c r="K17" i="4"/>
  <c r="F17" i="4"/>
  <c r="D17" i="4"/>
  <c r="C17" i="4"/>
  <c r="B17" i="4"/>
  <c r="A17" i="4"/>
  <c r="M16" i="4"/>
  <c r="L16" i="4"/>
  <c r="K16" i="4"/>
  <c r="F16" i="4"/>
  <c r="D16" i="4"/>
  <c r="C16" i="4"/>
  <c r="B16" i="4"/>
  <c r="A16" i="4"/>
  <c r="M15" i="4"/>
  <c r="L15" i="4"/>
  <c r="K15" i="4"/>
  <c r="F15" i="4"/>
  <c r="D15" i="4"/>
  <c r="C15" i="4"/>
  <c r="B15" i="4"/>
  <c r="A15" i="4"/>
  <c r="M14" i="4"/>
  <c r="L14" i="4"/>
  <c r="K14" i="4"/>
  <c r="F14" i="4"/>
  <c r="D14" i="4"/>
  <c r="C14" i="4"/>
  <c r="B14" i="4"/>
  <c r="A14" i="4"/>
  <c r="M13" i="4"/>
  <c r="L13" i="4"/>
  <c r="K13" i="4"/>
  <c r="F13" i="4"/>
  <c r="D13" i="4"/>
  <c r="C13" i="4"/>
  <c r="B13" i="4"/>
  <c r="A13" i="4"/>
  <c r="M12" i="4"/>
  <c r="L12" i="4"/>
  <c r="K12" i="4"/>
  <c r="F12" i="4"/>
  <c r="D12" i="4"/>
  <c r="C12" i="4"/>
  <c r="B12" i="4"/>
  <c r="A12" i="4"/>
  <c r="M11" i="4"/>
  <c r="L11" i="4"/>
  <c r="K11" i="4"/>
  <c r="F11" i="4"/>
  <c r="D11" i="4"/>
  <c r="C11" i="4"/>
  <c r="B11" i="4"/>
  <c r="A11" i="4"/>
  <c r="M10" i="4"/>
  <c r="L10" i="4"/>
  <c r="K10" i="4"/>
  <c r="F10" i="4"/>
  <c r="D10" i="4"/>
  <c r="C10" i="4"/>
  <c r="B10" i="4"/>
  <c r="A10" i="4"/>
  <c r="M9" i="4"/>
  <c r="L9" i="4"/>
  <c r="K9" i="4"/>
  <c r="F9" i="4"/>
  <c r="D9" i="4"/>
  <c r="C9" i="4"/>
  <c r="B9" i="4"/>
  <c r="A9" i="4"/>
  <c r="M8" i="4"/>
  <c r="L8" i="4"/>
  <c r="K8" i="4"/>
  <c r="F8" i="4"/>
  <c r="D8" i="4"/>
  <c r="C8" i="4"/>
  <c r="B8" i="4"/>
  <c r="A8" i="4"/>
  <c r="M7" i="4"/>
  <c r="L7" i="4"/>
  <c r="K7" i="4"/>
  <c r="F7" i="4"/>
  <c r="D7" i="4"/>
  <c r="C7" i="4"/>
  <c r="B7" i="4"/>
  <c r="A7" i="4"/>
  <c r="M6" i="4"/>
  <c r="L6" i="4"/>
  <c r="K6" i="4"/>
  <c r="F6" i="4"/>
  <c r="D6" i="4"/>
  <c r="C6" i="4"/>
  <c r="B6" i="4"/>
  <c r="A6" i="4"/>
  <c r="M5" i="4"/>
  <c r="L5" i="4"/>
  <c r="K5" i="4"/>
  <c r="F5" i="4"/>
  <c r="D5" i="4"/>
  <c r="C5" i="4"/>
  <c r="B5" i="4"/>
  <c r="A5" i="4"/>
  <c r="M4" i="4"/>
  <c r="L4" i="4"/>
  <c r="K4" i="4"/>
  <c r="F4" i="4"/>
  <c r="D4" i="4"/>
  <c r="C4" i="4"/>
  <c r="B4" i="4"/>
  <c r="A4" i="4"/>
  <c r="M3" i="4"/>
  <c r="L3" i="4"/>
  <c r="K3" i="4"/>
  <c r="F3" i="4"/>
  <c r="D3" i="4"/>
  <c r="C3" i="4"/>
  <c r="B3" i="4"/>
  <c r="A3" i="4"/>
  <c r="E1" i="4"/>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N113" i="12"/>
  <c r="N112" i="12"/>
  <c r="N111" i="12"/>
  <c r="N110" i="12"/>
  <c r="N109" i="12"/>
  <c r="N108" i="12"/>
  <c r="N107" i="12"/>
  <c r="N106" i="12"/>
  <c r="N105" i="12"/>
  <c r="N104" i="12"/>
  <c r="N103" i="12"/>
  <c r="N102" i="12"/>
  <c r="N101" i="12"/>
  <c r="N100" i="12"/>
  <c r="N99" i="12"/>
  <c r="N98" i="12"/>
  <c r="N97" i="12"/>
  <c r="N96" i="12"/>
  <c r="N95" i="12"/>
  <c r="N94" i="12"/>
  <c r="N93" i="12"/>
  <c r="N92" i="12"/>
  <c r="N91" i="12"/>
  <c r="N90" i="12"/>
  <c r="N89" i="12"/>
  <c r="N88" i="12"/>
  <c r="N87" i="12"/>
  <c r="N86" i="12"/>
  <c r="N85" i="12"/>
  <c r="N84" i="12"/>
  <c r="N83" i="12"/>
  <c r="N82" i="12"/>
  <c r="N81" i="12"/>
  <c r="N80" i="12"/>
  <c r="N79" i="12"/>
  <c r="N78" i="12"/>
  <c r="N77" i="12"/>
  <c r="N76" i="12"/>
  <c r="N75" i="12"/>
  <c r="N74" i="12"/>
  <c r="N73" i="12"/>
  <c r="N72" i="12"/>
  <c r="N71" i="12"/>
  <c r="N70" i="12"/>
  <c r="N69" i="12"/>
  <c r="N68" i="12"/>
  <c r="N67" i="12"/>
  <c r="N66" i="12"/>
  <c r="N65" i="12"/>
  <c r="N63" i="12"/>
  <c r="N62" i="12"/>
  <c r="N61" i="12"/>
  <c r="N60" i="12"/>
  <c r="N59" i="12"/>
  <c r="N58" i="12"/>
  <c r="N57" i="12"/>
  <c r="N56" i="12"/>
  <c r="N55" i="12"/>
  <c r="N54" i="12"/>
  <c r="N53" i="12"/>
  <c r="N52" i="12"/>
  <c r="N51" i="12"/>
  <c r="N50" i="12"/>
  <c r="N49" i="12"/>
  <c r="N48" i="12"/>
  <c r="N47" i="12"/>
  <c r="N46" i="12"/>
  <c r="N45" i="12"/>
  <c r="N44" i="12"/>
  <c r="N43" i="12"/>
  <c r="N42" i="12"/>
  <c r="N41" i="12"/>
  <c r="N40" i="12"/>
  <c r="N39" i="12"/>
  <c r="N38" i="12"/>
  <c r="N37" i="12"/>
  <c r="N36" i="12"/>
  <c r="N35" i="12"/>
  <c r="N34" i="12"/>
  <c r="N33" i="12"/>
  <c r="N32" i="12"/>
  <c r="N31" i="12"/>
  <c r="N30" i="12"/>
  <c r="C30" i="12"/>
  <c r="N29" i="12"/>
  <c r="G29" i="12"/>
  <c r="F29" i="12"/>
  <c r="E29" i="12"/>
  <c r="N28" i="12"/>
  <c r="E28" i="12"/>
  <c r="N27" i="12"/>
  <c r="D27" i="12"/>
  <c r="D30" i="12" s="1"/>
  <c r="C27" i="12"/>
  <c r="N26" i="12"/>
  <c r="N25" i="12"/>
  <c r="N24" i="12"/>
  <c r="N23" i="12"/>
  <c r="N22" i="12"/>
  <c r="N21" i="12"/>
  <c r="N20" i="12"/>
  <c r="N19" i="12"/>
  <c r="D19" i="12"/>
  <c r="C19" i="12"/>
  <c r="N18" i="12"/>
  <c r="N17" i="12"/>
  <c r="N16" i="12"/>
  <c r="D16" i="12"/>
  <c r="C16" i="12"/>
  <c r="N15" i="12"/>
  <c r="N14" i="12"/>
  <c r="N13" i="12"/>
  <c r="N12" i="12"/>
  <c r="N11" i="12"/>
  <c r="N10" i="12"/>
  <c r="N9" i="12"/>
  <c r="N8" i="12"/>
  <c r="N7" i="12"/>
  <c r="N6" i="12"/>
  <c r="N5" i="12"/>
  <c r="M5" i="12"/>
  <c r="M6" i="12" s="1"/>
  <c r="M7" i="12" s="1"/>
  <c r="M8" i="12" s="1"/>
  <c r="M9" i="12" s="1"/>
  <c r="M10" i="12" s="1"/>
  <c r="M11" i="12" s="1"/>
  <c r="M12" i="12" s="1"/>
  <c r="M13" i="12" s="1"/>
  <c r="M14" i="12" s="1"/>
  <c r="M15" i="12" s="1"/>
  <c r="M16" i="12" s="1"/>
  <c r="M17" i="12" s="1"/>
  <c r="M18" i="12" s="1"/>
  <c r="M19" i="12" s="1"/>
  <c r="M20" i="12" s="1"/>
  <c r="M21" i="12" s="1"/>
  <c r="M22" i="12" s="1"/>
  <c r="M23" i="12" s="1"/>
  <c r="M24" i="12" s="1"/>
  <c r="M25" i="12" s="1"/>
  <c r="M26" i="12" s="1"/>
  <c r="M27" i="12" s="1"/>
  <c r="M28" i="12" s="1"/>
  <c r="M29" i="12" s="1"/>
  <c r="M30" i="12" s="1"/>
  <c r="M31" i="12" s="1"/>
  <c r="M32" i="12" s="1"/>
  <c r="M33" i="12" s="1"/>
  <c r="M34" i="12" s="1"/>
  <c r="M35" i="12" s="1"/>
  <c r="M36" i="12" s="1"/>
  <c r="M37" i="12" s="1"/>
  <c r="M38" i="12" s="1"/>
  <c r="M39" i="12" s="1"/>
  <c r="M40" i="12" s="1"/>
  <c r="M41" i="12" s="1"/>
  <c r="M42" i="12" s="1"/>
  <c r="M43" i="12" s="1"/>
  <c r="M44" i="12" s="1"/>
  <c r="M45" i="12" s="1"/>
  <c r="M46" i="12" s="1"/>
  <c r="M47" i="12" s="1"/>
  <c r="M48" i="12" s="1"/>
  <c r="M49" i="12" s="1"/>
  <c r="M50" i="12" s="1"/>
  <c r="M51" i="12" s="1"/>
  <c r="M52" i="12" s="1"/>
  <c r="M53" i="12" s="1"/>
  <c r="M54" i="12" s="1"/>
  <c r="M55" i="12" s="1"/>
  <c r="M56" i="12" s="1"/>
  <c r="M57" i="12" s="1"/>
  <c r="M58" i="12" s="1"/>
  <c r="M59" i="12" s="1"/>
  <c r="M60" i="12" s="1"/>
  <c r="M61" i="12" s="1"/>
  <c r="M62" i="12" s="1"/>
  <c r="M63" i="12" s="1"/>
  <c r="M64" i="12" s="1"/>
  <c r="M65" i="12" s="1"/>
  <c r="M66" i="12" s="1"/>
  <c r="M67" i="12" s="1"/>
  <c r="M68" i="12" s="1"/>
  <c r="M69" i="12" s="1"/>
  <c r="M70" i="12" s="1"/>
  <c r="M71" i="12" s="1"/>
  <c r="M72" i="12" s="1"/>
  <c r="M73" i="12" s="1"/>
  <c r="M74" i="12" s="1"/>
  <c r="M75" i="12" s="1"/>
  <c r="M76" i="12" s="1"/>
  <c r="M77" i="12" s="1"/>
  <c r="M78" i="12" s="1"/>
  <c r="M79" i="12" s="1"/>
  <c r="M80" i="12" s="1"/>
  <c r="M81" i="12" s="1"/>
  <c r="M82" i="12" s="1"/>
  <c r="M83" i="12" s="1"/>
  <c r="M84" i="12" s="1"/>
  <c r="M85" i="12" s="1"/>
  <c r="M86" i="12" s="1"/>
  <c r="M87" i="12" s="1"/>
  <c r="M88" i="12" s="1"/>
  <c r="M89" i="12" s="1"/>
  <c r="M90" i="12" s="1"/>
  <c r="M91" i="12" s="1"/>
  <c r="M92" i="12" s="1"/>
  <c r="M93" i="12" s="1"/>
  <c r="M94" i="12" s="1"/>
  <c r="M95" i="12" s="1"/>
  <c r="M96" i="12" s="1"/>
  <c r="M97" i="12" s="1"/>
  <c r="M98" i="12" s="1"/>
  <c r="M99" i="12" s="1"/>
  <c r="M100" i="12" s="1"/>
  <c r="M101" i="12" s="1"/>
  <c r="M102" i="12" s="1"/>
  <c r="M103" i="12" s="1"/>
  <c r="M104" i="12" s="1"/>
  <c r="M105" i="12" s="1"/>
  <c r="M106" i="12" s="1"/>
  <c r="M107" i="12" s="1"/>
  <c r="M108" i="12" s="1"/>
  <c r="M109" i="12" s="1"/>
  <c r="M110" i="12" s="1"/>
  <c r="M111" i="12" s="1"/>
  <c r="M112" i="12" s="1"/>
  <c r="M113" i="12" s="1"/>
  <c r="M114" i="12" s="1"/>
  <c r="M115" i="12" s="1"/>
  <c r="M116" i="12" s="1"/>
  <c r="M117" i="12" s="1"/>
  <c r="M118" i="12" s="1"/>
  <c r="M119" i="12" s="1"/>
  <c r="M120" i="12" s="1"/>
  <c r="M121" i="12" s="1"/>
  <c r="M122" i="12" s="1"/>
  <c r="M123" i="12" s="1"/>
  <c r="M124" i="12" s="1"/>
  <c r="M125" i="12" s="1"/>
  <c r="M126" i="12" s="1"/>
  <c r="M127" i="12" s="1"/>
  <c r="M128" i="12" s="1"/>
  <c r="M129" i="12" s="1"/>
  <c r="M130" i="12" s="1"/>
  <c r="M131" i="12" s="1"/>
  <c r="M132" i="12" s="1"/>
  <c r="M133" i="12" s="1"/>
  <c r="M134" i="12" s="1"/>
  <c r="M135" i="12" s="1"/>
  <c r="M136" i="12" s="1"/>
  <c r="M137" i="12" s="1"/>
  <c r="D20" i="12" l="1"/>
  <c r="D32" i="12" s="1"/>
  <c r="C20" i="12"/>
  <c r="C32" i="12" s="1"/>
  <c r="D13" i="34"/>
  <c r="F28" i="12" s="1"/>
  <c r="R86" i="17"/>
  <c r="F8" i="38"/>
  <c r="R4" i="17"/>
  <c r="R6" i="17"/>
  <c r="R17" i="17"/>
  <c r="R28" i="17"/>
  <c r="R38" i="17"/>
  <c r="R60" i="17"/>
  <c r="R71" i="17"/>
  <c r="R82" i="17"/>
  <c r="R3" i="17"/>
  <c r="R7" i="17"/>
  <c r="R18" i="17"/>
  <c r="R29" i="17"/>
  <c r="R39" i="17"/>
  <c r="R61" i="17"/>
  <c r="R72" i="17"/>
  <c r="R83" i="17"/>
  <c r="R8" i="17"/>
  <c r="R30" i="17"/>
  <c r="R40" i="17"/>
  <c r="R51" i="17"/>
  <c r="R62" i="17"/>
  <c r="R84" i="17"/>
  <c r="R9" i="17"/>
  <c r="R41" i="17"/>
  <c r="R52" i="17"/>
  <c r="R63" i="17"/>
  <c r="R85" i="17"/>
  <c r="R10" i="17"/>
  <c r="R20" i="17"/>
  <c r="R42" i="17"/>
  <c r="R53" i="17"/>
  <c r="R64" i="17"/>
  <c r="R74" i="17"/>
  <c r="R11" i="17"/>
  <c r="R21" i="17"/>
  <c r="R32" i="17"/>
  <c r="R75" i="17"/>
  <c r="R12" i="17"/>
  <c r="R76" i="17"/>
  <c r="R24" i="17"/>
  <c r="R35" i="17"/>
  <c r="R46" i="17"/>
  <c r="R78" i="17"/>
  <c r="T131" i="25"/>
  <c r="T136" i="25"/>
  <c r="T79" i="25"/>
  <c r="T80" i="25"/>
  <c r="T45" i="25"/>
  <c r="T47" i="25"/>
  <c r="T48" i="25"/>
  <c r="T37" i="25"/>
  <c r="T78" i="25"/>
  <c r="T119" i="25"/>
  <c r="T120" i="25"/>
  <c r="T124" i="25"/>
  <c r="T127" i="25"/>
  <c r="T129" i="25"/>
  <c r="T9" i="25"/>
  <c r="T11" i="25"/>
  <c r="T3" i="25"/>
  <c r="T7" i="25"/>
  <c r="T43" i="25"/>
  <c r="T34" i="25"/>
  <c r="T36" i="25"/>
  <c r="T77" i="25"/>
  <c r="T110" i="25"/>
  <c r="T123" i="25"/>
  <c r="T135" i="25"/>
  <c r="T6" i="25"/>
  <c r="T5" i="25"/>
  <c r="T32" i="25"/>
  <c r="T33" i="25"/>
  <c r="T74" i="25"/>
  <c r="T76" i="25"/>
  <c r="T103" i="25"/>
  <c r="T109" i="25"/>
  <c r="T23" i="25"/>
  <c r="T27" i="25"/>
  <c r="T64" i="25"/>
  <c r="T69" i="25"/>
  <c r="T73" i="25"/>
  <c r="T96" i="25"/>
  <c r="T98" i="25"/>
  <c r="T100" i="25"/>
  <c r="T102" i="25"/>
  <c r="T105" i="25"/>
  <c r="T18" i="25"/>
  <c r="T20" i="25"/>
  <c r="T26" i="25"/>
  <c r="T63" i="25"/>
  <c r="T95" i="25"/>
  <c r="T93" i="25"/>
  <c r="T91" i="25"/>
  <c r="T92" i="25"/>
  <c r="T42" i="25"/>
  <c r="T53" i="25"/>
  <c r="T16" i="25"/>
  <c r="T259" i="25"/>
  <c r="T279" i="25"/>
  <c r="R391" i="17"/>
  <c r="R403" i="17"/>
  <c r="R415" i="17"/>
  <c r="R427" i="17"/>
  <c r="R439" i="17"/>
  <c r="R451" i="17"/>
  <c r="R463" i="17"/>
  <c r="R475" i="17"/>
  <c r="R487" i="17"/>
  <c r="R499" i="17"/>
  <c r="T29" i="25"/>
  <c r="T72" i="25"/>
  <c r="T126" i="25"/>
  <c r="T31" i="25"/>
  <c r="T152" i="25"/>
  <c r="T189" i="25"/>
  <c r="T309" i="25"/>
  <c r="T359" i="25"/>
  <c r="R389" i="17"/>
  <c r="R401" i="17"/>
  <c r="R413" i="17"/>
  <c r="R425" i="17"/>
  <c r="R437" i="17"/>
  <c r="R449" i="17"/>
  <c r="R461" i="17"/>
  <c r="R473" i="17"/>
  <c r="R485" i="17"/>
  <c r="R497" i="17"/>
  <c r="T328" i="25"/>
  <c r="G39" i="35"/>
  <c r="G36" i="35"/>
  <c r="F39" i="35"/>
  <c r="F36" i="35"/>
  <c r="H33" i="35"/>
  <c r="H30" i="35"/>
  <c r="G33" i="35"/>
  <c r="G30" i="35"/>
  <c r="H38" i="35"/>
  <c r="F33" i="35"/>
  <c r="F30" i="35"/>
  <c r="G38" i="35"/>
  <c r="H19" i="37"/>
  <c r="F38" i="35"/>
  <c r="H32" i="35"/>
  <c r="H29" i="35"/>
  <c r="G19" i="37"/>
  <c r="G32" i="35"/>
  <c r="G29" i="35"/>
  <c r="F19" i="37"/>
  <c r="H40" i="35"/>
  <c r="H37" i="35"/>
  <c r="F32" i="35"/>
  <c r="F29" i="35"/>
  <c r="G40" i="35"/>
  <c r="G37" i="35"/>
  <c r="H16" i="37"/>
  <c r="F40" i="35"/>
  <c r="F37" i="35"/>
  <c r="H34" i="35"/>
  <c r="H31" i="35"/>
  <c r="H28" i="35"/>
  <c r="G16" i="37"/>
  <c r="G34" i="35"/>
  <c r="G31" i="35"/>
  <c r="G28" i="35"/>
  <c r="F34" i="35"/>
  <c r="H39" i="35"/>
  <c r="F31" i="35"/>
  <c r="H36" i="35"/>
  <c r="F28" i="35"/>
  <c r="F16" i="37"/>
  <c r="T55" i="25"/>
  <c r="T143" i="25"/>
  <c r="T203" i="25"/>
  <c r="T234" i="25"/>
  <c r="T249" i="25"/>
  <c r="T256" i="25"/>
  <c r="T289" i="25"/>
  <c r="T308" i="25"/>
  <c r="E47" i="36"/>
  <c r="P9" i="34" s="1"/>
  <c r="E44" i="36"/>
  <c r="M9" i="34" s="1"/>
  <c r="E41" i="36"/>
  <c r="G38" i="36"/>
  <c r="G33" i="36"/>
  <c r="F38" i="36"/>
  <c r="F33" i="36"/>
  <c r="G46" i="36"/>
  <c r="O25" i="34" s="1"/>
  <c r="G43" i="36"/>
  <c r="L25" i="34" s="1"/>
  <c r="E38" i="36"/>
  <c r="E33" i="36"/>
  <c r="F46" i="36"/>
  <c r="O17" i="34" s="1"/>
  <c r="F43" i="36"/>
  <c r="L17" i="34" s="1"/>
  <c r="G51" i="36"/>
  <c r="S25" i="34" s="1"/>
  <c r="E46" i="36"/>
  <c r="O9" i="34" s="1"/>
  <c r="E43" i="36"/>
  <c r="L9" i="34" s="1"/>
  <c r="F51" i="36"/>
  <c r="S17" i="34" s="1"/>
  <c r="G56" i="36"/>
  <c r="G53" i="36"/>
  <c r="E51" i="36"/>
  <c r="S9" i="34" s="1"/>
  <c r="G48" i="36"/>
  <c r="Q25" i="34" s="1"/>
  <c r="G45" i="36"/>
  <c r="N25" i="34" s="1"/>
  <c r="G42" i="36"/>
  <c r="K25" i="34" s="1"/>
  <c r="F56" i="36"/>
  <c r="F53" i="36"/>
  <c r="F48" i="36"/>
  <c r="Q17" i="34" s="1"/>
  <c r="F45" i="36"/>
  <c r="N17" i="34" s="1"/>
  <c r="F42" i="36"/>
  <c r="K17" i="34" s="1"/>
  <c r="E56" i="36"/>
  <c r="E53" i="36"/>
  <c r="G50" i="36"/>
  <c r="E48" i="36"/>
  <c r="Q9" i="34" s="1"/>
  <c r="E45" i="36"/>
  <c r="N9" i="34" s="1"/>
  <c r="E42" i="36"/>
  <c r="K9" i="34" s="1"/>
  <c r="G39" i="36"/>
  <c r="I25" i="34" s="1"/>
  <c r="G34" i="36"/>
  <c r="F25" i="34" s="1"/>
  <c r="G55" i="36"/>
  <c r="U25" i="34" s="1"/>
  <c r="F50" i="36"/>
  <c r="F39" i="36"/>
  <c r="I17" i="34" s="1"/>
  <c r="F34" i="36"/>
  <c r="F17" i="34" s="1"/>
  <c r="F55" i="36"/>
  <c r="U17" i="34" s="1"/>
  <c r="E50" i="36"/>
  <c r="G47" i="36"/>
  <c r="P25" i="34" s="1"/>
  <c r="G44" i="36"/>
  <c r="M25" i="34" s="1"/>
  <c r="G41" i="36"/>
  <c r="E39" i="36"/>
  <c r="I9" i="34" s="1"/>
  <c r="E34" i="36"/>
  <c r="F9" i="34" s="1"/>
  <c r="F41" i="36"/>
  <c r="E55" i="36"/>
  <c r="U9" i="34" s="1"/>
  <c r="F47" i="36"/>
  <c r="P17" i="34" s="1"/>
  <c r="F44" i="36"/>
  <c r="M17" i="34" s="1"/>
  <c r="R399" i="17"/>
  <c r="R411" i="17"/>
  <c r="R423" i="17"/>
  <c r="R435" i="17"/>
  <c r="R447" i="17"/>
  <c r="R459" i="17"/>
  <c r="R471" i="17"/>
  <c r="R483" i="17"/>
  <c r="R495" i="17"/>
  <c r="T19" i="25"/>
  <c r="T107" i="25"/>
  <c r="T275" i="25"/>
  <c r="G14" i="38"/>
  <c r="G13" i="38" s="1"/>
  <c r="F14" i="38"/>
  <c r="F13" i="38" s="1"/>
  <c r="E14" i="38"/>
  <c r="E13" i="38" s="1"/>
  <c r="T115" i="25"/>
  <c r="T141" i="25"/>
  <c r="T164" i="25"/>
  <c r="T194" i="25"/>
  <c r="T254" i="25"/>
  <c r="T261" i="25"/>
  <c r="T326" i="25"/>
  <c r="R396" i="17"/>
  <c r="R408" i="17"/>
  <c r="R420" i="17"/>
  <c r="R432" i="17"/>
  <c r="R444" i="17"/>
  <c r="R456" i="17"/>
  <c r="R468" i="17"/>
  <c r="R480" i="17"/>
  <c r="R492" i="17"/>
  <c r="T84" i="25"/>
  <c r="T112" i="25"/>
  <c r="T114" i="25"/>
  <c r="T367" i="25"/>
  <c r="R395" i="17"/>
  <c r="R407" i="17"/>
  <c r="R419" i="17"/>
  <c r="R431" i="17"/>
  <c r="R443" i="17"/>
  <c r="R455" i="17"/>
  <c r="R467" i="17"/>
  <c r="R479" i="17"/>
  <c r="R491" i="17"/>
  <c r="T41" i="25"/>
  <c r="T86" i="25"/>
  <c r="T246" i="25"/>
  <c r="T318" i="25"/>
  <c r="T321" i="25"/>
  <c r="T423" i="25"/>
  <c r="T83" i="25"/>
  <c r="T384" i="25"/>
  <c r="T71" i="25"/>
  <c r="T357" i="25"/>
  <c r="T390" i="25"/>
  <c r="T333" i="25"/>
  <c r="T457" i="25"/>
  <c r="T490" i="25"/>
  <c r="T496" i="25"/>
  <c r="T454" i="25"/>
  <c r="T469" i="25"/>
  <c r="T436" i="25"/>
  <c r="T445" i="25"/>
  <c r="T466" i="25"/>
  <c r="T493" i="25"/>
  <c r="D21" i="34"/>
  <c r="G28" i="12" s="1"/>
  <c r="G21" i="35"/>
  <c r="F12" i="37"/>
  <c r="F14" i="37"/>
  <c r="G8" i="38"/>
  <c r="F12" i="35"/>
  <c r="F14" i="35"/>
  <c r="F16" i="35"/>
  <c r="F18" i="35"/>
  <c r="H21" i="35"/>
  <c r="G12" i="37"/>
  <c r="G14" i="37"/>
  <c r="G12" i="35"/>
  <c r="G14" i="35"/>
  <c r="G16" i="35"/>
  <c r="G18" i="35"/>
  <c r="H12" i="37"/>
  <c r="H14" i="37"/>
  <c r="E9" i="38"/>
  <c r="H12" i="35"/>
  <c r="H14" i="35"/>
  <c r="H16" i="35"/>
  <c r="H18" i="35"/>
  <c r="F20" i="35"/>
  <c r="F9" i="38"/>
  <c r="F7" i="38" s="1"/>
  <c r="G20" i="35"/>
  <c r="G19" i="35" s="1"/>
  <c r="F15" i="12" s="1"/>
  <c r="F11" i="37"/>
  <c r="F13" i="37"/>
  <c r="G9" i="38"/>
  <c r="E11" i="38"/>
  <c r="F13" i="35"/>
  <c r="F15" i="35"/>
  <c r="F17" i="35"/>
  <c r="H20" i="35"/>
  <c r="H19" i="35" s="1"/>
  <c r="G15" i="12" s="1"/>
  <c r="G11" i="37"/>
  <c r="G13" i="37"/>
  <c r="F11" i="38"/>
  <c r="G13" i="35"/>
  <c r="G15" i="35"/>
  <c r="G17" i="35"/>
  <c r="H11" i="37"/>
  <c r="H13" i="37"/>
  <c r="E8" i="38"/>
  <c r="E7" i="38" s="1"/>
  <c r="E13" i="36" s="1"/>
  <c r="I6" i="34" s="1"/>
  <c r="I8" i="34" s="1"/>
  <c r="G11" i="38"/>
  <c r="H13" i="35"/>
  <c r="H15" i="35"/>
  <c r="H17" i="35"/>
  <c r="F21" i="35"/>
  <c r="G29" i="36"/>
  <c r="G28" i="36" s="1"/>
  <c r="E29" i="36"/>
  <c r="E28" i="36" s="1"/>
  <c r="E7" i="36"/>
  <c r="G8" i="36"/>
  <c r="F22" i="34" s="1"/>
  <c r="F24" i="34" s="1"/>
  <c r="E12" i="36"/>
  <c r="E16" i="36"/>
  <c r="K6" i="34" s="1"/>
  <c r="K8" i="34" s="1"/>
  <c r="G17" i="36"/>
  <c r="L22" i="34" s="1"/>
  <c r="L24" i="34" s="1"/>
  <c r="E19" i="36"/>
  <c r="N6" i="34" s="1"/>
  <c r="N8" i="34" s="1"/>
  <c r="G20" i="36"/>
  <c r="O22" i="34" s="1"/>
  <c r="O24" i="34" s="1"/>
  <c r="E22" i="36"/>
  <c r="Q6" i="34" s="1"/>
  <c r="Q8" i="34" s="1"/>
  <c r="G24" i="36"/>
  <c r="E27" i="36"/>
  <c r="F7" i="36"/>
  <c r="F12" i="36"/>
  <c r="F16" i="36"/>
  <c r="K14" i="34" s="1"/>
  <c r="K16" i="34" s="1"/>
  <c r="F19" i="36"/>
  <c r="N14" i="34" s="1"/>
  <c r="N16" i="34" s="1"/>
  <c r="N18" i="34" s="1"/>
  <c r="F22" i="36"/>
  <c r="Q14" i="34" s="1"/>
  <c r="Q16" i="34" s="1"/>
  <c r="F27" i="36"/>
  <c r="G7" i="36"/>
  <c r="E10" i="36"/>
  <c r="G12" i="36"/>
  <c r="E15" i="36"/>
  <c r="G16" i="36"/>
  <c r="K22" i="34" s="1"/>
  <c r="K24" i="34" s="1"/>
  <c r="E18" i="36"/>
  <c r="M6" i="34" s="1"/>
  <c r="M8" i="34" s="1"/>
  <c r="G19" i="36"/>
  <c r="N22" i="34" s="1"/>
  <c r="N24" i="34" s="1"/>
  <c r="E21" i="36"/>
  <c r="P6" i="34" s="1"/>
  <c r="P8" i="34" s="1"/>
  <c r="G22" i="36"/>
  <c r="Q22" i="34" s="1"/>
  <c r="Q24" i="34" s="1"/>
  <c r="E25" i="36"/>
  <c r="S6" i="34" s="1"/>
  <c r="S8" i="34" s="1"/>
  <c r="G27" i="36"/>
  <c r="F10" i="36"/>
  <c r="F15" i="36"/>
  <c r="F18" i="36"/>
  <c r="M14" i="34" s="1"/>
  <c r="M16" i="34" s="1"/>
  <c r="F21" i="36"/>
  <c r="P14" i="34" s="1"/>
  <c r="P16" i="34" s="1"/>
  <c r="F25" i="36"/>
  <c r="S14" i="34" s="1"/>
  <c r="S16" i="34" s="1"/>
  <c r="E8" i="36"/>
  <c r="F6" i="34" s="1"/>
  <c r="F8" i="34" s="1"/>
  <c r="G10" i="36"/>
  <c r="G15" i="36"/>
  <c r="E17" i="36"/>
  <c r="L6" i="34" s="1"/>
  <c r="L8" i="34" s="1"/>
  <c r="G18" i="36"/>
  <c r="M22" i="34" s="1"/>
  <c r="M24" i="34" s="1"/>
  <c r="E20" i="36"/>
  <c r="O6" i="34" s="1"/>
  <c r="O8" i="34" s="1"/>
  <c r="G21" i="36"/>
  <c r="P22" i="34" s="1"/>
  <c r="P24" i="34" s="1"/>
  <c r="E24" i="36"/>
  <c r="G25" i="36"/>
  <c r="S22" i="34" s="1"/>
  <c r="S24" i="34" s="1"/>
  <c r="F29" i="36"/>
  <c r="F8" i="36"/>
  <c r="F14" i="34" s="1"/>
  <c r="F16" i="34" s="1"/>
  <c r="F17" i="36"/>
  <c r="L14" i="34" s="1"/>
  <c r="L16" i="34" s="1"/>
  <c r="F20" i="36"/>
  <c r="O14" i="34" s="1"/>
  <c r="O16" i="34" s="1"/>
  <c r="F24" i="36"/>
  <c r="K10" i="34" l="1"/>
  <c r="L26" i="34"/>
  <c r="Q26" i="34"/>
  <c r="N26" i="34"/>
  <c r="L10" i="34"/>
  <c r="F26" i="34"/>
  <c r="S26" i="34"/>
  <c r="G15" i="37"/>
  <c r="F26" i="12" s="1"/>
  <c r="H35" i="35"/>
  <c r="G18" i="12" s="1"/>
  <c r="F18" i="34"/>
  <c r="O26" i="34"/>
  <c r="P26" i="34"/>
  <c r="O18" i="34"/>
  <c r="S18" i="34"/>
  <c r="G27" i="35"/>
  <c r="K18" i="34"/>
  <c r="Q10" i="34"/>
  <c r="N10" i="34"/>
  <c r="I10" i="34"/>
  <c r="O10" i="34"/>
  <c r="S10" i="34"/>
  <c r="F51" i="33"/>
  <c r="E51" i="33"/>
  <c r="H27" i="35"/>
  <c r="H26" i="35" s="1"/>
  <c r="E12" i="33"/>
  <c r="E48" i="33"/>
  <c r="M26" i="34"/>
  <c r="P10" i="34"/>
  <c r="L18" i="34"/>
  <c r="Q18" i="34"/>
  <c r="M10" i="34"/>
  <c r="P18" i="34"/>
  <c r="M18" i="34"/>
  <c r="E41" i="33"/>
  <c r="F19" i="33"/>
  <c r="G11" i="33"/>
  <c r="E37" i="36"/>
  <c r="H9" i="34"/>
  <c r="F17" i="12"/>
  <c r="F76" i="33"/>
  <c r="E26" i="33"/>
  <c r="E68" i="33"/>
  <c r="F54" i="33"/>
  <c r="E35" i="33"/>
  <c r="E77" i="33"/>
  <c r="F80" i="33"/>
  <c r="E44" i="33"/>
  <c r="F7" i="33"/>
  <c r="G10" i="33"/>
  <c r="E50" i="33"/>
  <c r="F30" i="33"/>
  <c r="E14" i="33"/>
  <c r="E53" i="33"/>
  <c r="F14" i="33"/>
  <c r="G14" i="33"/>
  <c r="G53" i="33"/>
  <c r="F77" i="33"/>
  <c r="E47" i="33"/>
  <c r="F11" i="33"/>
  <c r="G40" i="36"/>
  <c r="J25" i="34"/>
  <c r="F20" i="33"/>
  <c r="G31" i="33"/>
  <c r="E71" i="33"/>
  <c r="F57" i="33"/>
  <c r="G40" i="33"/>
  <c r="E80" i="33"/>
  <c r="F83" i="33"/>
  <c r="G46" i="33"/>
  <c r="F10" i="33"/>
  <c r="G13" i="33"/>
  <c r="G55" i="33"/>
  <c r="F33" i="33"/>
  <c r="G16" i="33"/>
  <c r="E56" i="33"/>
  <c r="F22" i="33"/>
  <c r="E17" i="33"/>
  <c r="G56" i="33"/>
  <c r="G74" i="33"/>
  <c r="G7" i="33"/>
  <c r="G50" i="33"/>
  <c r="F37" i="33"/>
  <c r="G34" i="33"/>
  <c r="E74" i="33"/>
  <c r="F68" i="33"/>
  <c r="G43" i="33"/>
  <c r="E83" i="33"/>
  <c r="E7" i="33"/>
  <c r="G49" i="33"/>
  <c r="F13" i="33"/>
  <c r="E16" i="33"/>
  <c r="G58" i="33"/>
  <c r="F36" i="33"/>
  <c r="G19" i="33"/>
  <c r="G61" i="33"/>
  <c r="F25" i="33"/>
  <c r="E20" i="33"/>
  <c r="E62" i="33"/>
  <c r="F43" i="33"/>
  <c r="G83" i="33"/>
  <c r="E11" i="33"/>
  <c r="F10" i="34"/>
  <c r="K26" i="34"/>
  <c r="G49" i="36"/>
  <c r="R25" i="34"/>
  <c r="G52" i="36"/>
  <c r="T25" i="34"/>
  <c r="E17" i="34"/>
  <c r="F32" i="36"/>
  <c r="F62" i="33"/>
  <c r="G37" i="33"/>
  <c r="G76" i="33"/>
  <c r="F71" i="33"/>
  <c r="E46" i="33"/>
  <c r="F18" i="33"/>
  <c r="E10" i="33"/>
  <c r="E55" i="33"/>
  <c r="F24" i="33"/>
  <c r="E19" i="33"/>
  <c r="E61" i="33"/>
  <c r="F47" i="33"/>
  <c r="E22" i="33"/>
  <c r="G64" i="33"/>
  <c r="F39" i="33"/>
  <c r="G22" i="33"/>
  <c r="E65" i="33"/>
  <c r="E32" i="36"/>
  <c r="E9" i="34"/>
  <c r="E36" i="36"/>
  <c r="E12" i="38"/>
  <c r="E49" i="36"/>
  <c r="R9" i="34"/>
  <c r="E52" i="36"/>
  <c r="T9" i="34"/>
  <c r="G54" i="36"/>
  <c r="V25" i="34"/>
  <c r="F37" i="36"/>
  <c r="H17" i="34"/>
  <c r="F79" i="33"/>
  <c r="E40" i="33"/>
  <c r="G79" i="33"/>
  <c r="F74" i="33"/>
  <c r="E49" i="33"/>
  <c r="F29" i="33"/>
  <c r="E13" i="33"/>
  <c r="E58" i="33"/>
  <c r="F27" i="33"/>
  <c r="G24" i="33"/>
  <c r="E64" i="33"/>
  <c r="F50" i="33"/>
  <c r="E25" i="33"/>
  <c r="E67" i="33"/>
  <c r="F42" i="33"/>
  <c r="G25" i="33"/>
  <c r="G67" i="33"/>
  <c r="F12" i="38"/>
  <c r="F36" i="36"/>
  <c r="E54" i="36"/>
  <c r="V9" i="34"/>
  <c r="E25" i="34"/>
  <c r="G32" i="36"/>
  <c r="F31" i="33"/>
  <c r="E43" i="33"/>
  <c r="G82" i="33"/>
  <c r="G9" i="33"/>
  <c r="G54" i="33"/>
  <c r="F32" i="33"/>
  <c r="G18" i="33"/>
  <c r="G60" i="33"/>
  <c r="F41" i="33"/>
  <c r="G27" i="33"/>
  <c r="G69" i="33"/>
  <c r="F61" i="33"/>
  <c r="G30" i="33"/>
  <c r="E70" i="33"/>
  <c r="F53" i="33"/>
  <c r="E31" i="33"/>
  <c r="G70" i="33"/>
  <c r="E32" i="33"/>
  <c r="G36" i="36"/>
  <c r="G12" i="38"/>
  <c r="G37" i="36"/>
  <c r="H25" i="34"/>
  <c r="F15" i="37"/>
  <c r="E26" i="12" s="1"/>
  <c r="F48" i="33"/>
  <c r="G48" i="33"/>
  <c r="F9" i="33"/>
  <c r="G12" i="33"/>
  <c r="G57" i="33"/>
  <c r="F35" i="33"/>
  <c r="E24" i="33"/>
  <c r="G63" i="33"/>
  <c r="F44" i="33"/>
  <c r="E30" i="33"/>
  <c r="G72" i="33"/>
  <c r="F64" i="33"/>
  <c r="G33" i="33"/>
  <c r="E73" i="33"/>
  <c r="F56" i="33"/>
  <c r="E34" i="33"/>
  <c r="G73" i="33"/>
  <c r="G65" i="33"/>
  <c r="E40" i="36"/>
  <c r="J9" i="34"/>
  <c r="F27" i="35"/>
  <c r="F82" i="33"/>
  <c r="E9" i="33"/>
  <c r="G51" i="33"/>
  <c r="F12" i="33"/>
  <c r="E18" i="33"/>
  <c r="E60" i="33"/>
  <c r="F46" i="33"/>
  <c r="E27" i="33"/>
  <c r="E69" i="33"/>
  <c r="F55" i="33"/>
  <c r="E33" i="33"/>
  <c r="E78" i="33"/>
  <c r="F78" i="33"/>
  <c r="G36" i="33"/>
  <c r="G78" i="33"/>
  <c r="F67" i="33"/>
  <c r="E37" i="33"/>
  <c r="E76" i="33"/>
  <c r="E23" i="33"/>
  <c r="F49" i="36"/>
  <c r="R17" i="34"/>
  <c r="F35" i="35"/>
  <c r="E18" i="12" s="1"/>
  <c r="F65" i="33"/>
  <c r="E54" i="33"/>
  <c r="F23" i="33"/>
  <c r="G23" i="33"/>
  <c r="E63" i="33"/>
  <c r="F49" i="33"/>
  <c r="G29" i="33"/>
  <c r="E72" i="33"/>
  <c r="F58" i="33"/>
  <c r="E36" i="33"/>
  <c r="E81" i="33"/>
  <c r="F81" i="33"/>
  <c r="E39" i="33"/>
  <c r="G81" i="33"/>
  <c r="F70" i="33"/>
  <c r="G39" i="33"/>
  <c r="E79" i="33"/>
  <c r="T17" i="34"/>
  <c r="F52" i="36"/>
  <c r="H15" i="37"/>
  <c r="G26" i="12" s="1"/>
  <c r="F17" i="33"/>
  <c r="G17" i="33"/>
  <c r="E57" i="33"/>
  <c r="F26" i="33"/>
  <c r="G26" i="33"/>
  <c r="G68" i="33"/>
  <c r="F60" i="33"/>
  <c r="G32" i="33"/>
  <c r="G77" i="33"/>
  <c r="F69" i="33"/>
  <c r="G41" i="33"/>
  <c r="E84" i="33"/>
  <c r="F84" i="33"/>
  <c r="E42" i="33"/>
  <c r="G84" i="33"/>
  <c r="F73" i="33"/>
  <c r="G42" i="33"/>
  <c r="E82" i="33"/>
  <c r="F40" i="36"/>
  <c r="J17" i="34"/>
  <c r="F54" i="36"/>
  <c r="V17" i="34"/>
  <c r="G35" i="35"/>
  <c r="F18" i="12" s="1"/>
  <c r="F34" i="33"/>
  <c r="G20" i="33"/>
  <c r="G62" i="33"/>
  <c r="F40" i="33"/>
  <c r="E29" i="33"/>
  <c r="G71" i="33"/>
  <c r="F63" i="33"/>
  <c r="G35" i="33"/>
  <c r="G80" i="33"/>
  <c r="F72" i="33"/>
  <c r="G44" i="33"/>
  <c r="F16" i="33"/>
  <c r="E8" i="33"/>
  <c r="G47" i="33"/>
  <c r="F8" i="33"/>
  <c r="G8" i="33"/>
  <c r="F13" i="36"/>
  <c r="I14" i="34" s="1"/>
  <c r="I16" i="34" s="1"/>
  <c r="I18" i="34" s="1"/>
  <c r="F19" i="35"/>
  <c r="E15" i="12" s="1"/>
  <c r="U6" i="34"/>
  <c r="U8" i="34" s="1"/>
  <c r="U10" i="34" s="1"/>
  <c r="E10" i="38"/>
  <c r="E6" i="38" s="1"/>
  <c r="F11" i="35"/>
  <c r="U14" i="34"/>
  <c r="U16" i="34" s="1"/>
  <c r="U18" i="34" s="1"/>
  <c r="F10" i="38"/>
  <c r="F6" i="38" s="1"/>
  <c r="G11" i="35"/>
  <c r="G7" i="38"/>
  <c r="V22" i="34"/>
  <c r="V24" i="34" s="1"/>
  <c r="G10" i="38"/>
  <c r="U22" i="34"/>
  <c r="U24" i="34" s="1"/>
  <c r="U26" i="34" s="1"/>
  <c r="H11" i="35"/>
  <c r="G10" i="37"/>
  <c r="F25" i="12" s="1"/>
  <c r="F27" i="12" s="1"/>
  <c r="F30" i="12" s="1"/>
  <c r="F10" i="37"/>
  <c r="E25" i="12" s="1"/>
  <c r="H10" i="37"/>
  <c r="G25" i="12" s="1"/>
  <c r="V6" i="34"/>
  <c r="V8" i="34" s="1"/>
  <c r="V10" i="34" s="1"/>
  <c r="F28" i="36"/>
  <c r="V14" i="34"/>
  <c r="V16" i="34" s="1"/>
  <c r="V18" i="34" s="1"/>
  <c r="H22" i="34"/>
  <c r="H24" i="34" s="1"/>
  <c r="G22" i="34"/>
  <c r="G24" i="34" s="1"/>
  <c r="G9" i="36"/>
  <c r="F26" i="36"/>
  <c r="T14" i="34"/>
  <c r="T16" i="34" s="1"/>
  <c r="G26" i="36"/>
  <c r="T22" i="34"/>
  <c r="T24" i="34" s="1"/>
  <c r="T26" i="34" s="1"/>
  <c r="E14" i="36"/>
  <c r="J6" i="34"/>
  <c r="J8" i="34" s="1"/>
  <c r="H6" i="34"/>
  <c r="H8" i="34" s="1"/>
  <c r="E11" i="36"/>
  <c r="J22" i="34"/>
  <c r="J24" i="34" s="1"/>
  <c r="G14" i="36"/>
  <c r="E9" i="36"/>
  <c r="G6" i="34"/>
  <c r="G8" i="34" s="1"/>
  <c r="H14" i="34"/>
  <c r="H16" i="34" s="1"/>
  <c r="E6" i="36"/>
  <c r="E6" i="34"/>
  <c r="F9" i="36"/>
  <c r="G14" i="34"/>
  <c r="G16" i="34" s="1"/>
  <c r="T6" i="34"/>
  <c r="T8" i="34" s="1"/>
  <c r="E26" i="36"/>
  <c r="R22" i="34"/>
  <c r="R24" i="34" s="1"/>
  <c r="G23" i="36"/>
  <c r="R14" i="34"/>
  <c r="R16" i="34" s="1"/>
  <c r="F23" i="36"/>
  <c r="R6" i="34"/>
  <c r="R8" i="34" s="1"/>
  <c r="E23" i="36"/>
  <c r="F14" i="36"/>
  <c r="J14" i="34"/>
  <c r="J16" i="34" s="1"/>
  <c r="J18" i="34" s="1"/>
  <c r="G6" i="36"/>
  <c r="E22" i="34"/>
  <c r="F6" i="36"/>
  <c r="E14" i="34"/>
  <c r="G17" i="12" l="1"/>
  <c r="G19" i="12" s="1"/>
  <c r="J26" i="34"/>
  <c r="R26" i="34"/>
  <c r="T10" i="34"/>
  <c r="E27" i="12"/>
  <c r="E30" i="12" s="1"/>
  <c r="H26" i="34"/>
  <c r="J10" i="34"/>
  <c r="R18" i="34"/>
  <c r="F15" i="33"/>
  <c r="G28" i="33"/>
  <c r="G6" i="33"/>
  <c r="G27" i="12"/>
  <c r="G30" i="12" s="1"/>
  <c r="H18" i="34"/>
  <c r="R10" i="34"/>
  <c r="V26" i="34"/>
  <c r="H10" i="34"/>
  <c r="F66" i="33"/>
  <c r="E15" i="33"/>
  <c r="E45" i="33"/>
  <c r="G38" i="33"/>
  <c r="G21" i="33"/>
  <c r="E52" i="33"/>
  <c r="F59" i="33"/>
  <c r="F38" i="33"/>
  <c r="G75" i="33"/>
  <c r="E6" i="33"/>
  <c r="F21" i="33"/>
  <c r="F75" i="33"/>
  <c r="G52" i="33"/>
  <c r="F26" i="35"/>
  <c r="E17" i="12"/>
  <c r="E19" i="12" s="1"/>
  <c r="G59" i="33"/>
  <c r="F35" i="36"/>
  <c r="F31" i="36" s="1"/>
  <c r="G17" i="34"/>
  <c r="G18" i="34" s="1"/>
  <c r="F19" i="12"/>
  <c r="E38" i="33"/>
  <c r="G35" i="36"/>
  <c r="G31" i="36" s="1"/>
  <c r="G25" i="34"/>
  <c r="D25" i="34" s="1"/>
  <c r="F28" i="33"/>
  <c r="E21" i="33"/>
  <c r="G15" i="33"/>
  <c r="G26" i="35"/>
  <c r="E28" i="33"/>
  <c r="G66" i="33"/>
  <c r="T18" i="34"/>
  <c r="F6" i="33"/>
  <c r="F45" i="33"/>
  <c r="F52" i="33"/>
  <c r="E66" i="33"/>
  <c r="E75" i="33"/>
  <c r="E59" i="33"/>
  <c r="E35" i="36"/>
  <c r="E31" i="36" s="1"/>
  <c r="G9" i="34"/>
  <c r="G10" i="34" s="1"/>
  <c r="G45" i="33"/>
  <c r="G14" i="12"/>
  <c r="G16" i="12" s="1"/>
  <c r="H10" i="35"/>
  <c r="F10" i="35"/>
  <c r="E14" i="12"/>
  <c r="E16" i="12" s="1"/>
  <c r="F11" i="36"/>
  <c r="F5" i="36" s="1"/>
  <c r="G6" i="38"/>
  <c r="G13" i="36"/>
  <c r="F14" i="12"/>
  <c r="F16" i="12" s="1"/>
  <c r="G10" i="35"/>
  <c r="E24" i="34"/>
  <c r="E8" i="34"/>
  <c r="D6" i="34"/>
  <c r="E5" i="36"/>
  <c r="E16" i="34"/>
  <c r="D14" i="34"/>
  <c r="G20" i="12" l="1"/>
  <c r="G32" i="12"/>
  <c r="G5" i="33"/>
  <c r="D17" i="34"/>
  <c r="D9" i="34"/>
  <c r="F5" i="33"/>
  <c r="E5" i="33"/>
  <c r="G26" i="34"/>
  <c r="F20" i="12"/>
  <c r="F32" i="12" s="1"/>
  <c r="E20" i="12"/>
  <c r="E32" i="12" s="1"/>
  <c r="I22" i="34"/>
  <c r="G11" i="36"/>
  <c r="G5" i="36" s="1"/>
  <c r="E26" i="34"/>
  <c r="E18" i="34"/>
  <c r="D18" i="34" s="1"/>
  <c r="D16" i="34"/>
  <c r="D8" i="34"/>
  <c r="E10" i="34"/>
  <c r="D10" i="34" s="1"/>
  <c r="I24" i="34" l="1"/>
  <c r="D22" i="34"/>
  <c r="I26" i="34" l="1"/>
  <c r="D26" i="34" s="1"/>
  <c r="D24" i="34"/>
</calcChain>
</file>

<file path=xl/sharedStrings.xml><?xml version="1.0" encoding="utf-8"?>
<sst xmlns="http://schemas.openxmlformats.org/spreadsheetml/2006/main" count="17852" uniqueCount="6681">
  <si>
    <t>MJESTO I DATUM</t>
  </si>
  <si>
    <t>OSOBA ZA KONTAKTIRANJE</t>
  </si>
  <si>
    <t>TELEFON ZA KONTAKT</t>
  </si>
  <si>
    <t>PRIHODI UKUPNO</t>
  </si>
  <si>
    <t>PRIHODI POSLOVANJA</t>
  </si>
  <si>
    <t>PRIHODI OD NEFINANCIJSKE IMOVINE</t>
  </si>
  <si>
    <t>RASHODI UKUPNO</t>
  </si>
  <si>
    <t>RASHODI  POSLOVANJA</t>
  </si>
  <si>
    <t>RASHODI ZA NEFINANCIJSKU IMOVINU</t>
  </si>
  <si>
    <t>RAZLIKA - VIŠAK / MANJAK</t>
  </si>
  <si>
    <t>DONOS</t>
  </si>
  <si>
    <t>ODNOS</t>
  </si>
  <si>
    <t>PRIMICI OD FINANCIJSKE IMOVINE I ZADUŽIVANJA</t>
  </si>
  <si>
    <t>IZDACI ZA FINANCIJSKU IMOVINU I OTPLATE ZAJMOVA</t>
  </si>
  <si>
    <t>NETO FINANCIRANJE</t>
  </si>
  <si>
    <t xml:space="preserve">IZVOR 31                  Vlastiti prihodi </t>
  </si>
  <si>
    <t xml:space="preserve">IZVOR 43                   Prihodi za posebne namjene </t>
  </si>
  <si>
    <t>Prihodi od pruženih usluga</t>
  </si>
  <si>
    <t>Ostale naknade i pristojbe za posebne namjene</t>
  </si>
  <si>
    <t>Tekuće pomoći od institucija i tijela EU - ostalo</t>
  </si>
  <si>
    <t>Kapitalne pomoći od institucija i tijela EU - ostalo</t>
  </si>
  <si>
    <t>Tekuće pomoći od inozemnih vlada u EU</t>
  </si>
  <si>
    <t>Tekuće pomoći od inozemnih vlada izvan EU</t>
  </si>
  <si>
    <t>Kapitalne pomoći od inozemnih vlada u EU</t>
  </si>
  <si>
    <t>Kapitalne pomoći od inozemnih vlada izvan EU</t>
  </si>
  <si>
    <t>Tekuće pomoći temeljem prijenosa EU sredstava</t>
  </si>
  <si>
    <t>Kapitalne pomoći temeljem prijenosa EU sredstava</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</si>
  <si>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</si>
  <si>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</si>
  <si>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</si>
  <si>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</si>
  <si>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Tekuće donacije od fizičkih osoba</t>
  </si>
  <si>
    <t>Tekuće donacije od neprofitnih organizacija</t>
  </si>
  <si>
    <t>Tekuće donacije od trgovačkih društava</t>
  </si>
  <si>
    <t>Kapitalne donacije od neprofitnih organizacija</t>
  </si>
  <si>
    <t>Kapitalne donacije od trgovačkih društava</t>
  </si>
  <si>
    <t>GLAVA</t>
  </si>
  <si>
    <t>OPIS GLAVE</t>
  </si>
  <si>
    <t>IZVOR</t>
  </si>
  <si>
    <t>OPIS IZVORA</t>
  </si>
  <si>
    <t>AKTIVNOST</t>
  </si>
  <si>
    <t>OPIS AKTIVNOSTI</t>
  </si>
  <si>
    <t>08006</t>
  </si>
  <si>
    <t>Sveučilišta i veleučilišta u Republici Hrvatskoj</t>
  </si>
  <si>
    <t>Opći prihodi i primici</t>
  </si>
  <si>
    <t>Plaće za redovan rad</t>
  </si>
  <si>
    <t>A621001</t>
  </si>
  <si>
    <t>REDOVNA DJELATNOST SVEUČILIŠTA U ZAGREBU</t>
  </si>
  <si>
    <t>Ostali rashodi za zaposlene</t>
  </si>
  <si>
    <t>Doprinosi za obvezno zdravstveno osiguranje</t>
  </si>
  <si>
    <t>Naknade za prijevoz, za rad na terenu i odvojeni život</t>
  </si>
  <si>
    <t>Zdravstvene i veterinarske usluge</t>
  </si>
  <si>
    <t>Pristojbe i naknade</t>
  </si>
  <si>
    <t>Tekuće donacije u novcu</t>
  </si>
  <si>
    <t>Namjenski primici od zaduživanja</t>
  </si>
  <si>
    <t>Ostali nespomenuti rashodi poslovanja</t>
  </si>
  <si>
    <t>A621002</t>
  </si>
  <si>
    <t>REDOVNA DJELATNOST SVEUČILIŠTA U RIJECI</t>
  </si>
  <si>
    <t>Poslovni objekti</t>
  </si>
  <si>
    <t>A621003</t>
  </si>
  <si>
    <t>REDOVNA DJELATNOST SVEUČILIŠTA U OSIJEKU</t>
  </si>
  <si>
    <t>A621004</t>
  </si>
  <si>
    <t>REDOVNA DJELATNOST SVEUČILIŠTA U SPLITU</t>
  </si>
  <si>
    <t>Naknade građanima i kućanstvima u novcu</t>
  </si>
  <si>
    <t>Intelektualne i osobne usluge</t>
  </si>
  <si>
    <t>Ostali nespomenuti financijski rashodi</t>
  </si>
  <si>
    <t>A621074</t>
  </si>
  <si>
    <t>REDOVNA DJELATNOST SVEUČILIŠTA U ZADRU</t>
  </si>
  <si>
    <t>A621138</t>
  </si>
  <si>
    <t>REDOVNA DJELATNOST SVEUČILIŠTA U DUBROVNIKU</t>
  </si>
  <si>
    <t>A621148</t>
  </si>
  <si>
    <t>REDOVNA DJELATNOST VELEUČILIŠTA I VISOKIH ŠKOLA</t>
  </si>
  <si>
    <t>Premije osiguranja</t>
  </si>
  <si>
    <t>A621168</t>
  </si>
  <si>
    <t>REDOVNA DJELATNOST SVEUČILIŠTA U PULI</t>
  </si>
  <si>
    <t>Usluge promidžbe i informiranja</t>
  </si>
  <si>
    <t>Službena putovanja</t>
  </si>
  <si>
    <t>Uredski materijal i ostali materijalni rashodi</t>
  </si>
  <si>
    <t>Naknade troškova osobama izvan radnog odnosa</t>
  </si>
  <si>
    <t>Naknade za rad predstavničkih i izvršnih tijela, povjerensta</t>
  </si>
  <si>
    <t>Bankarske usluge i usluge platnog prometa</t>
  </si>
  <si>
    <t>Ostale usluge</t>
  </si>
  <si>
    <t>Reprezentacija</t>
  </si>
  <si>
    <t>Članarine i norme</t>
  </si>
  <si>
    <t>Pomoći EU</t>
  </si>
  <si>
    <t>Tekuće pomoći inozemnim vladama</t>
  </si>
  <si>
    <t>Energija</t>
  </si>
  <si>
    <t>Usluge tekućeg i investicijskog održavanja</t>
  </si>
  <si>
    <t>Komunalne usluge</t>
  </si>
  <si>
    <t>Vlastiti prihodi</t>
  </si>
  <si>
    <t>A679071</t>
  </si>
  <si>
    <t>Materijal i dijelovi za tekuće i investicijsko održavanje</t>
  </si>
  <si>
    <t>Tekuće donacije iz EU sredstava</t>
  </si>
  <si>
    <t>Uredska oprema i namještaj</t>
  </si>
  <si>
    <t>Ostali prihodi za posebne namjene</t>
  </si>
  <si>
    <t>Stručno usavršavanje zaposlenika</t>
  </si>
  <si>
    <t>Negativne tečajne razlike i razlike zbog primjene valutne kl</t>
  </si>
  <si>
    <t>Tekuće pomoći proračunskim korisnicima drugih proračuna</t>
  </si>
  <si>
    <t>Materijal i sirovine</t>
  </si>
  <si>
    <t>Sitni inventar i auto gume</t>
  </si>
  <si>
    <t>Usluge telefona, pošte i prijevoza</t>
  </si>
  <si>
    <t>Računalne usluge</t>
  </si>
  <si>
    <t>Tekući prijenosi između proračunskih korisnika istog proraču</t>
  </si>
  <si>
    <t>Naknade građanima i kućanstvima iz EU sredstava</t>
  </si>
  <si>
    <t>Komunikacijska oprema</t>
  </si>
  <si>
    <t>Knjige</t>
  </si>
  <si>
    <t>Ulaganja u računalne programe</t>
  </si>
  <si>
    <t>Ostale pomoći</t>
  </si>
  <si>
    <t>Zakupnine i najamnine</t>
  </si>
  <si>
    <t>Europski socijalni fond (ESF)</t>
  </si>
  <si>
    <t>Medicinska i laboratorijska oprema</t>
  </si>
  <si>
    <t>Europski fond za regionalni razvoj (ERDF)</t>
  </si>
  <si>
    <t>Ostala prava</t>
  </si>
  <si>
    <t>Donacije</t>
  </si>
  <si>
    <t>Instrumenti, uređaji i strojevi</t>
  </si>
  <si>
    <t>A679072</t>
  </si>
  <si>
    <t>Službena, radna i zaštitna odjeća i obuća</t>
  </si>
  <si>
    <t>Oprema za održavanje i zaštitu</t>
  </si>
  <si>
    <t>Ostala nematerijalna proizvedena imovina</t>
  </si>
  <si>
    <t>Dodatna ulaganja na građevinskim objektima</t>
  </si>
  <si>
    <t>Pohranjene knjige, umjetnička djela i slične vrijednosti</t>
  </si>
  <si>
    <t>Naknade građ. i kuć. u novcu-neposr. ili putem ust.izvan js</t>
  </si>
  <si>
    <t>A679074</t>
  </si>
  <si>
    <t>Plaće za prekovremeni rad</t>
  </si>
  <si>
    <t>Ostale naknade troškova zaposlenima</t>
  </si>
  <si>
    <t>Naknade građanima i kućanstvima na temelju osiguranja iz EU</t>
  </si>
  <si>
    <t>Licence</t>
  </si>
  <si>
    <t>Uređaji, strojevi i oprema za ostale namjene</t>
  </si>
  <si>
    <t>A679075</t>
  </si>
  <si>
    <t xml:space="preserve">  Reprezentacija</t>
  </si>
  <si>
    <t>A679076</t>
  </si>
  <si>
    <t>Subvencije trgovačkim društvima, zadrugama, poljoprivrednici</t>
  </si>
  <si>
    <t>A679077</t>
  </si>
  <si>
    <t>Dodatna ulaganja za ostalu nefinancijsku imovinu</t>
  </si>
  <si>
    <t>Zatezne kamate</t>
  </si>
  <si>
    <t>Tekuće pomoći međunarodnim organizacijama te institucijama i</t>
  </si>
  <si>
    <t>A679078</t>
  </si>
  <si>
    <t>Umjetnička djela (izložena u galerijama, muzejima i slično)</t>
  </si>
  <si>
    <t>Dodatna ulaganja na postrojenjima i opremi</t>
  </si>
  <si>
    <t>Naknade građ. i kuć. u naravi-neposr. ili putem ust.izvan js</t>
  </si>
  <si>
    <t>A679080</t>
  </si>
  <si>
    <t>REDOVNA DJELATNOST SVEUČILIŠTA SJEVER</t>
  </si>
  <si>
    <t>A679081</t>
  </si>
  <si>
    <t>A679088</t>
  </si>
  <si>
    <t>Plaće u naravi</t>
  </si>
  <si>
    <t>Plaće za posebne uvjete rada</t>
  </si>
  <si>
    <t>Troškovi sudskih postupaka</t>
  </si>
  <si>
    <t>Kamate za primljene kredite i zajmove od kreditnih i ostalih</t>
  </si>
  <si>
    <t>Naknade građanima i kućanstvima u naravi</t>
  </si>
  <si>
    <t>Tekuće donacije u naravi</t>
  </si>
  <si>
    <t>Naknade šteta pravnim i fizičkim osobama</t>
  </si>
  <si>
    <t>Naknade šteta zaposlenicima</t>
  </si>
  <si>
    <t>Ugovorene kazne i ostale naknade šteta</t>
  </si>
  <si>
    <t>Ostale kazne</t>
  </si>
  <si>
    <t>Zemljište</t>
  </si>
  <si>
    <t>Koncesije</t>
  </si>
  <si>
    <t>Ostala nematerijalna imovina</t>
  </si>
  <si>
    <t>Ceste, željeznice i ostali prometni objekti</t>
  </si>
  <si>
    <t>Ostali građevinski objekti</t>
  </si>
  <si>
    <t>Sportska i glazbena oprema</t>
  </si>
  <si>
    <t>Prijevozna sredstva u cestovnom prometu</t>
  </si>
  <si>
    <t>Višegodišnji nasadi</t>
  </si>
  <si>
    <t>Osnovno stado</t>
  </si>
  <si>
    <t>Umjetnička, literarna i znanstvena djela</t>
  </si>
  <si>
    <t>Strateške zalihe</t>
  </si>
  <si>
    <t>Otplata glavnice primljenih kredita od tuzemnih kreditnih in</t>
  </si>
  <si>
    <t>Naknade građanima i kućanstvima u novcu - putem ustanova u j</t>
  </si>
  <si>
    <t>Kapitalne donacije neprofitnim organizacijama</t>
  </si>
  <si>
    <t>Prijevozna sredstva u pomorskom i riječnom prometu</t>
  </si>
  <si>
    <t>Ostale nespomenute izložbene vrijednosti</t>
  </si>
  <si>
    <t>Stambeni objekti</t>
  </si>
  <si>
    <t>Prihodi od nefin. imovine i nadoknade štete s osnova osig.</t>
  </si>
  <si>
    <t>A679089</t>
  </si>
  <si>
    <t>Vojna sredstva za jednokratnu upotrebu</t>
  </si>
  <si>
    <t>Kapitalni prijenosi između proračunskih korisnika istog pror</t>
  </si>
  <si>
    <t>A679090</t>
  </si>
  <si>
    <t>Tekuće pomoći unutar općeg proračuna</t>
  </si>
  <si>
    <t>Subvencije kreditnim i ostalim financijskim institucijama u</t>
  </si>
  <si>
    <t>A679091</t>
  </si>
  <si>
    <t>Subvencije trgovačkim društvima u javnom sektoru</t>
  </si>
  <si>
    <t>Kapitalne pomoći proračunskim korisnicima drugih proračuna</t>
  </si>
  <si>
    <t>Dodatna ulaganja na prijevoznim sredstvima</t>
  </si>
  <si>
    <t>A679092</t>
  </si>
  <si>
    <t>A679093</t>
  </si>
  <si>
    <t>Kamate za izdane trezorske zapise</t>
  </si>
  <si>
    <t>A679094</t>
  </si>
  <si>
    <t>Kamate za primljene zajmove od trgovačkih društava i obrtnik</t>
  </si>
  <si>
    <t>Naknade građanima i kućanstvima u naravi - putem ustanova u</t>
  </si>
  <si>
    <t>Ostala prirodna materijalna imovina</t>
  </si>
  <si>
    <t>Dani zajmovi neprofitnim organizacijama, građanima i kućanst</t>
  </si>
  <si>
    <t>Penali, ležarine i drugo</t>
  </si>
  <si>
    <t>A679095</t>
  </si>
  <si>
    <t>A679096</t>
  </si>
  <si>
    <t>Naziv</t>
  </si>
  <si>
    <t>Rashodi za zaposlene</t>
  </si>
  <si>
    <t>Materijalni rashodi</t>
  </si>
  <si>
    <t>Financijski rashodi</t>
  </si>
  <si>
    <t>Pomoći dane u inozemstvo i unutar općeg proračuna</t>
  </si>
  <si>
    <t>Rashodi za dodatna ulaganja na nefinancijskoj imovini</t>
  </si>
  <si>
    <t>Glava</t>
  </si>
  <si>
    <t>Kamate za ostale vrijednosne papire izvor 31</t>
  </si>
  <si>
    <t>Kamate na oročena sredstva izvor 31</t>
  </si>
  <si>
    <t>Kamate na depozite po viđenju izvor 31</t>
  </si>
  <si>
    <t>Prihod od dividendi na dionice u kreditnim i ostalim financijskim institucijama izvan javnog sektora izvor 31</t>
  </si>
  <si>
    <t>Prihodi od prodaje kratkotrajne nefinancijske imovine izvor 31</t>
  </si>
  <si>
    <t>Ostali prihodi od nefinancijske imovine izvor 31</t>
  </si>
  <si>
    <t>Prihodi iz dobiti trgovačkih društava u javnom sektoru izvor 43</t>
  </si>
  <si>
    <t>Sufinanciranje cijene usluge, participacije i slično</t>
  </si>
  <si>
    <t>Prihodi s naslova osiguranja, refundacije štete i totalne štete izvor 43</t>
  </si>
  <si>
    <t>Ostale nespomenute kazne izvor 43</t>
  </si>
  <si>
    <t>Ostali prihodi izvor 43</t>
  </si>
  <si>
    <t>Tekuće pomoći od institucija i tijela EU - refundacije putnih troškova</t>
  </si>
  <si>
    <t>Ulaganja na tuđoj imovini radi prava korištenja izvor 71</t>
  </si>
  <si>
    <t>Ostala nespomenuta prava izvor 71</t>
  </si>
  <si>
    <t>Stambeni objekti za zaposlene izvor 71</t>
  </si>
  <si>
    <t>Ostali stambeni objekti izvor 71</t>
  </si>
  <si>
    <t>Zgrade znanstvenih i obrazovnih institucija (fakulteti, škole, vrtići i slično) izvor 71</t>
  </si>
  <si>
    <t>Ostali poslovni građevinski objekti izvor 71</t>
  </si>
  <si>
    <t>Računala i računalna oprema izvor 71</t>
  </si>
  <si>
    <t>Ostala uredska oprema izvor 71</t>
  </si>
  <si>
    <t>Glazbeni instrumenti i oprema izvor 71</t>
  </si>
  <si>
    <t>Oprema izvor 71</t>
  </si>
  <si>
    <t>Osobni automobili izvor 71</t>
  </si>
  <si>
    <t>Osnovno stado izvor 71</t>
  </si>
  <si>
    <t>Prihodi iz nadležnog proračuna za financiranje redovne djelatnosti proračunskih korisnika</t>
  </si>
  <si>
    <t>Rashodi za nabavu proizvedene dugotrajne imovine</t>
  </si>
  <si>
    <t>Sredstva učešća za pomoći</t>
  </si>
  <si>
    <t>K679084</t>
  </si>
  <si>
    <t>Subvencije trgovačkim društvima izvan javnog sektora</t>
  </si>
  <si>
    <t>Kapitalne pomoći unutar općeg proračuna</t>
  </si>
  <si>
    <t>Stavka</t>
  </si>
  <si>
    <t>Naziv stavke</t>
  </si>
  <si>
    <t xml:space="preserve">Ukupno </t>
  </si>
  <si>
    <t>IZVOR 51                              Pomoći EU</t>
  </si>
  <si>
    <t xml:space="preserve">IZVOR 52                              Ostale pomoći </t>
  </si>
  <si>
    <t>IZVOR 559                          Ostale refundacije iz sredstava EU</t>
  </si>
  <si>
    <t>IZVOR 561                         Europski socijalni fond (ESF)</t>
  </si>
  <si>
    <t>IZVOR 563                         Europski fond za regionalni razvoj (EFRR)</t>
  </si>
  <si>
    <t xml:space="preserve">IZVOR 61                         Donacije </t>
  </si>
  <si>
    <t xml:space="preserve">IZVOR 63                         Inozemne donacije </t>
  </si>
  <si>
    <t>IZVOR 71                          Prihodi od nefinancijske imovine i nadoknade šteta s osnova osiguranja</t>
  </si>
  <si>
    <t>IZVOR 12             Sredstva učešća za pomoći</t>
  </si>
  <si>
    <t>Subvencije</t>
  </si>
  <si>
    <t>Naknade građanima i kućanstvima na temelju osiguranja i druge naknade</t>
  </si>
  <si>
    <t>Rashodi za nabavu neproizvedene dugotrajne imovine</t>
  </si>
  <si>
    <t>Plemeniti metali i ostale pohranjene vrijednosti</t>
  </si>
  <si>
    <t>Rashodi za nabavu proizvedene kratkotrajne imovine</t>
  </si>
  <si>
    <t>Vrhunska istraživanja Znanstvenih centara izvrsnosti</t>
  </si>
  <si>
    <t>Ulaganje u organizacijsku reformu i infrastrukturu sektora istraživanja, razvoja i inovacija</t>
  </si>
  <si>
    <t>UKUPNO RASHODI</t>
  </si>
  <si>
    <t xml:space="preserve">IZVOR 11             Opći prihodi i primici </t>
  </si>
  <si>
    <t>Izdaci za otplatu glavnice primljenih kredita i zajmova</t>
  </si>
  <si>
    <t>E-MAIL ZA KONTAKT</t>
  </si>
  <si>
    <t>RKP-NAZIV PRORAČUNSKOG KORISNIKA</t>
  </si>
  <si>
    <t>Otplata glavnice primljenih zajmova od trgovačkih društava u javnom sektoru</t>
  </si>
  <si>
    <t>glava za visoko 6</t>
  </si>
  <si>
    <t>R.
BR.</t>
  </si>
  <si>
    <t>RKP</t>
  </si>
  <si>
    <t>NAZIV PRORAČUNSKOGA KORISNIKA</t>
  </si>
  <si>
    <t>DODIJELI PRIPADNOST PREMA RKP-U: 
GLAVA I SVEUČILIŠTE/MZO</t>
  </si>
  <si>
    <t>ADRESA 
PRORAČUNSKOGA KORISNIKA</t>
  </si>
  <si>
    <t>POŠTANSKI BROJ I NAZIV
GRADA/OPĆINE</t>
  </si>
  <si>
    <t>MATIČNI BROJ</t>
  </si>
  <si>
    <t>OIB</t>
  </si>
  <si>
    <t>DONJE SVETICE 38</t>
  </si>
  <si>
    <t>10000 ZAGREB</t>
  </si>
  <si>
    <t>SVEUČILIŠTE J.J STROSSMAYERA U OSIJEKU</t>
  </si>
  <si>
    <t>TRG SV. TROJSTVA 3</t>
  </si>
  <si>
    <t>31000 OSIJEK</t>
  </si>
  <si>
    <t>78808975734</t>
  </si>
  <si>
    <t>TRG LJUDEVITA GAJA 7</t>
  </si>
  <si>
    <t>52778515544</t>
  </si>
  <si>
    <t>KNEZA TRPIMIRA 2 B</t>
  </si>
  <si>
    <t>95494259952</t>
  </si>
  <si>
    <t>LORENZA JAGERA 9</t>
  </si>
  <si>
    <t>58868871646</t>
  </si>
  <si>
    <t>EUROPSKA AVENIJA 24</t>
  </si>
  <si>
    <t>46627536930</t>
  </si>
  <si>
    <t>04150850819</t>
  </si>
  <si>
    <t>HUTTLEROVA 4</t>
  </si>
  <si>
    <t>16214165873</t>
  </si>
  <si>
    <t>VLADIMIRA PRELOGA 1</t>
  </si>
  <si>
    <t>98816779821</t>
  </si>
  <si>
    <t>STJEPANA RADIĆA 13</t>
  </si>
  <si>
    <t>26416570803</t>
  </si>
  <si>
    <t>96371000697</t>
  </si>
  <si>
    <t>CARA HADRIJANA 10</t>
  </si>
  <si>
    <t>28082679513</t>
  </si>
  <si>
    <t xml:space="preserve">PETRA PRERADOVIĆA 17 </t>
  </si>
  <si>
    <t>31400 ĐAKOVO</t>
  </si>
  <si>
    <t>05384220316</t>
  </si>
  <si>
    <t>CRKVENA 21</t>
  </si>
  <si>
    <t>83830458507</t>
  </si>
  <si>
    <t>KRALJA PETRA SVAČIĆA 1/F</t>
  </si>
  <si>
    <t>SVEUČILIŠTE JURJA DOBRILE U PULI</t>
  </si>
  <si>
    <t>ZAGREBAČKA 30</t>
  </si>
  <si>
    <t>52100 PULA</t>
  </si>
  <si>
    <t>61738073226</t>
  </si>
  <si>
    <t>SVEUČILIŠTE SJEVER</t>
  </si>
  <si>
    <t>48000 KOPRIVNICA</t>
  </si>
  <si>
    <t>59624928052</t>
  </si>
  <si>
    <t>SVEUČILIŠTE U DUBROVNIKU</t>
  </si>
  <si>
    <t>BRANITELJA DUBROVNIKA 29</t>
  </si>
  <si>
    <t>20000 DUBROVNIK</t>
  </si>
  <si>
    <t>01338491514</t>
  </si>
  <si>
    <t>SVEUČILIŠTE U ZADRU</t>
  </si>
  <si>
    <t>23000 ZADAR</t>
  </si>
  <si>
    <t>10839679016</t>
  </si>
  <si>
    <t>SVEUČILIŠTE U RIJECI</t>
  </si>
  <si>
    <t>TRG BRAĆE MAŽURANIĆA 10</t>
  </si>
  <si>
    <t>51000 RIJEKA</t>
  </si>
  <si>
    <t>64218323816</t>
  </si>
  <si>
    <t>SVEUČILIŠTE U RIJECI - AKADEMIJA PRIMJENJENIH UMJETNOSTI</t>
  </si>
  <si>
    <t>SLAVKA KRAUTZEKA 83</t>
  </si>
  <si>
    <t>55704161999</t>
  </si>
  <si>
    <t>SVEUČILIŠTE U RIJECI - EKONOMSKI FAKULTET</t>
  </si>
  <si>
    <t>IVANA FILIPOVIĆA 4</t>
  </si>
  <si>
    <t>26093119930</t>
  </si>
  <si>
    <t>SVEUČILIŠTE U RIJECI - FAKULTET ZA MENADŽMENT U TURIZMU I UGOSTITELJSTVU</t>
  </si>
  <si>
    <t>IKA PRIMORSKA 42</t>
  </si>
  <si>
    <t>51410 OPATIJA</t>
  </si>
  <si>
    <t>85799845149</t>
  </si>
  <si>
    <t>SVEUČILIŠTE U RIJECI - FILOZOFSKI FAKULTET</t>
  </si>
  <si>
    <t>SVEUČILIŠNA AVENIJA 4</t>
  </si>
  <si>
    <t>70505505759</t>
  </si>
  <si>
    <t>RADMILE MATEJČIĆ 3</t>
  </si>
  <si>
    <t>92037849504</t>
  </si>
  <si>
    <t>SVEUČILIŠTE U RIJECI - MEDICINSKI FAKULTET</t>
  </si>
  <si>
    <t>BRAĆE BRANCHETTA 20</t>
  </si>
  <si>
    <t>98164324541</t>
  </si>
  <si>
    <t>SVEUČILIŠTE U RIJECI - POMORSKI FAKULTET</t>
  </si>
  <si>
    <t>STUDENTSKA 2</t>
  </si>
  <si>
    <t>76722145702</t>
  </si>
  <si>
    <t>SVEUČILIŠTE U RIJECI - PRAVNI FAKULTET</t>
  </si>
  <si>
    <t>HAHLIĆ 6</t>
  </si>
  <si>
    <t>43767699965</t>
  </si>
  <si>
    <t>SVEUČILIŠTE U RIJECI - SVEUČILIŠNA KNJIŽNICA</t>
  </si>
  <si>
    <t xml:space="preserve"> DOLAC 1</t>
  </si>
  <si>
    <t>84122581314</t>
  </si>
  <si>
    <t>SVEUČILIŠTE U RIJECI - TEHNIČKI FAKULTET</t>
  </si>
  <si>
    <t>VUKOVARSKA 58</t>
  </si>
  <si>
    <t>46319717480</t>
  </si>
  <si>
    <t>SVEUČILIŠTE U RIJECI - UČITELJSKI FAKULTET</t>
  </si>
  <si>
    <t>SVEUČILIŠNA AVENIJA 6</t>
  </si>
  <si>
    <t>96996385705</t>
  </si>
  <si>
    <t>SVEUČILIŠTE U RIJECI - FAKULTET ZDRAVSTVENIH STUDIJA U RIJECI</t>
  </si>
  <si>
    <t>VIKTORA CARA EMINA 5</t>
  </si>
  <si>
    <t>04052510</t>
  </si>
  <si>
    <t>19213484918</t>
  </si>
  <si>
    <t>SVEUČILIŠTE U SPLITU</t>
  </si>
  <si>
    <t>21000 SPLIT</t>
  </si>
  <si>
    <t>29845096215</t>
  </si>
  <si>
    <t>SVEUČILIŠTE U SPLITU - EKONOMSKI FAKULTET</t>
  </si>
  <si>
    <t>CVITE FISKOVIĆA 5</t>
  </si>
  <si>
    <t>84477684422</t>
  </si>
  <si>
    <t>SVEUČILIŠTE U SPLITU - FAKULTET ELEKTROTEHNIKE, STROJARSTVA I BRODOGRADNJE</t>
  </si>
  <si>
    <t>RUĐERA BOŠKOVIĆA 32</t>
  </si>
  <si>
    <t>00857144221</t>
  </si>
  <si>
    <t>SVEUČILIŠTE U SPLITU - FILOZOFSKI FAKULTET</t>
  </si>
  <si>
    <t>POLJIČKA CESTA 35</t>
  </si>
  <si>
    <t>98004523293</t>
  </si>
  <si>
    <t>SVEUČILIŠTE U SPLITU - FAKULTET GRAĐEVINARSTVA, ARHITEKTURE I GEODEZIJE</t>
  </si>
  <si>
    <t>MATICE HRVATSKE 15</t>
  </si>
  <si>
    <t>83615500218</t>
  </si>
  <si>
    <t>SVEUČILIŠTE U SPLITU - KEMIJSKO-TEHNOLOŠKI FAKULTET</t>
  </si>
  <si>
    <t>99401575594</t>
  </si>
  <si>
    <t>SVEUČILIŠTE U SPLITU - KINEZIOLOŠKI FAKULTET</t>
  </si>
  <si>
    <t>NIKOLE TESLE 6</t>
  </si>
  <si>
    <t>57848936921</t>
  </si>
  <si>
    <t>SVEUČILIŠTE U SPLITU - KATOLIČKI BOGOSLOVNI FAKULTET</t>
  </si>
  <si>
    <t xml:space="preserve">ZRINSKOG FRANKOPANA 19 </t>
  </si>
  <si>
    <t>SVEUČILIŠTE U SPLITU - MEDICINSKI FAKULTET</t>
  </si>
  <si>
    <t>ŠOLTANSKA 2</t>
  </si>
  <si>
    <t>02879747067</t>
  </si>
  <si>
    <t>SVEUČILIŠTE U SPLITU - POMORSKI FAKULTET</t>
  </si>
  <si>
    <t>24624257529</t>
  </si>
  <si>
    <t>SVEUČILIŠTE U SPLITU - PRAVNI FAKULTET</t>
  </si>
  <si>
    <t>DOMOVINSKOG RATA 8</t>
  </si>
  <si>
    <t>03541568700</t>
  </si>
  <si>
    <t>SVEUČILIŠTE U SPLITU - PRIRODOSLOVNO - MATEMATIČKI FAKULTET</t>
  </si>
  <si>
    <t>20858497843</t>
  </si>
  <si>
    <t>SVEUČILIŠTE U SPLITU - SVEUČILIŠNA KNJIŽNICA</t>
  </si>
  <si>
    <t>RUĐERA BOŠKOVIĆA 31</t>
  </si>
  <si>
    <t>40099344720</t>
  </si>
  <si>
    <t>SVEUČILIŠTE U SPLITU - UMJETNIČKA AKADEMIJA</t>
  </si>
  <si>
    <t>ZAGREBAČKA 3</t>
  </si>
  <si>
    <t>38960125358</t>
  </si>
  <si>
    <t>SVEUČILIŠTE U ZAGREBU</t>
  </si>
  <si>
    <t>36612267447</t>
  </si>
  <si>
    <t>SVEUČILIŠTE U ZAGREBU - AGRONOMSKI FAKULTET</t>
  </si>
  <si>
    <t>SVETOŠIMUNSKA CESTA 25</t>
  </si>
  <si>
    <t>76023745044</t>
  </si>
  <si>
    <t>SVEUČILIŠTE U ZAGREBU - AKADEMIJA DRAMSKE UMJETNOSTI</t>
  </si>
  <si>
    <t>TRG REPUBLIKE HRVATSKE 5</t>
  </si>
  <si>
    <t>52097842295</t>
  </si>
  <si>
    <t>SVEUČILIŠTE U ZAGREBU - AKADEMIJA LIKOVNIH UMJETNOSTI</t>
  </si>
  <si>
    <t>ILICA 85</t>
  </si>
  <si>
    <t>95847257607</t>
  </si>
  <si>
    <t xml:space="preserve">SVEUČILIŠTE U ZAGREBU - ARHITEKTONSKI FAKULTET </t>
  </si>
  <si>
    <t>KAČIĆEVA 26</t>
  </si>
  <si>
    <t>42061107444</t>
  </si>
  <si>
    <t xml:space="preserve">SVEUČILIŠTE U ZAGREBU - EDUKACIJSKO-REHABILITACIJSKI FAKULTET </t>
  </si>
  <si>
    <t>BORONGAJSKA CESTA 83F</t>
  </si>
  <si>
    <t>34967762426</t>
  </si>
  <si>
    <t>SVEUČILIŠTE U ZAGREBU - EKONOMSKI FAKULTET</t>
  </si>
  <si>
    <t>27208467122</t>
  </si>
  <si>
    <t>SVEUČILIŠTE U ZAGREBU - FAKULTET ELEKTROTEHNIKE I RAČUNARSTVA</t>
  </si>
  <si>
    <t>UNSKA 3</t>
  </si>
  <si>
    <t>57029260362</t>
  </si>
  <si>
    <t>JORDANOVAC 110</t>
  </si>
  <si>
    <t>26975482530</t>
  </si>
  <si>
    <t xml:space="preserve">SVEUČILIŠTE U ZAGREBU - KATOLIČKI BOGOSLOVNI FAKULTET </t>
  </si>
  <si>
    <t xml:space="preserve">VLAŠKA 38 </t>
  </si>
  <si>
    <t>SVEUČILIŠTE U ZAGREBU - FAKULTET KEMIJSKOG INŽENJERSTVA I TEHNOLOGIJE</t>
  </si>
  <si>
    <t>MARULIĆEV TRG 19</t>
  </si>
  <si>
    <t>71259740533</t>
  </si>
  <si>
    <t>SVEUČILIŠTE U ZAGREBU - FAKULTET POLITIČKIH ZNANOSTI</t>
  </si>
  <si>
    <t>LEPUŠIĆEVA 6</t>
  </si>
  <si>
    <t>28011548575</t>
  </si>
  <si>
    <t>SVEUČILIŠTE U ZAGREBU - FAKULTET PROMETNIH ZNANOSTI</t>
  </si>
  <si>
    <t>VUKELIĆEVA 4</t>
  </si>
  <si>
    <t>25410051374</t>
  </si>
  <si>
    <t>SVEUČILIŠTE U ZAGREBU - FAKULTET STROJARSTVA I BRODOGRADNJE</t>
  </si>
  <si>
    <t>IVANA LUČIĆA 5</t>
  </si>
  <si>
    <t>22910368449</t>
  </si>
  <si>
    <t xml:space="preserve">SVEUČILIŠTE U ZAGREBU - FARMACEUTSKO-BIOKEMIJSKI FAKULTET </t>
  </si>
  <si>
    <t>ANTE KOVAČIĆA 1</t>
  </si>
  <si>
    <t>14509285435</t>
  </si>
  <si>
    <t>SVEUČILIŠTE U ZAGREBU - FILOZOFSKI FAKULTET</t>
  </si>
  <si>
    <t>IVANA LUČIĆA 3</t>
  </si>
  <si>
    <t>90633715804</t>
  </si>
  <si>
    <t>SVEUČILIŠTE U ZAGREBU - GEODETSKI FAKULTET</t>
  </si>
  <si>
    <t>43594593297</t>
  </si>
  <si>
    <t>SVEUČILIŠTE U ZAGREBU - GEOTEHNIČKI FAKULTET</t>
  </si>
  <si>
    <t>HALLEROVA ALEJA 7</t>
  </si>
  <si>
    <t>42000 VARAŽDIN</t>
  </si>
  <si>
    <t>16146181375</t>
  </si>
  <si>
    <t>SVEUČILIŠTE U ZAGREBU - GRAĐEVINSKI FAKULTET</t>
  </si>
  <si>
    <t>FRA ANDRIJE KAČIĆA MIOŠIĆA 26</t>
  </si>
  <si>
    <t>62924153420</t>
  </si>
  <si>
    <t>SVEUČILIŠTE U ZAGREBU - GRAFIČKI FAKULTET</t>
  </si>
  <si>
    <t>GETALDIĆEVA 2</t>
  </si>
  <si>
    <t>25564990903</t>
  </si>
  <si>
    <t>SVEUČILIŠTE U ZAGREBU - KINEZIOLOŠKI FAKULTET</t>
  </si>
  <si>
    <t>HORVAĆANSKI ZAVOJ 15</t>
  </si>
  <si>
    <t>25329931628</t>
  </si>
  <si>
    <t>SVEUČILIŠTE U ZAGREBU - MEDICINSKI FAKULTET</t>
  </si>
  <si>
    <t>ŠALATA 3</t>
  </si>
  <si>
    <t>45001686598</t>
  </si>
  <si>
    <t>SVEUČILIŠTE U ZAGREBU - METALURŠKI FAKULTET SISAK</t>
  </si>
  <si>
    <t>ALEJA NARODNIH HEROJA 3</t>
  </si>
  <si>
    <t>48006703414</t>
  </si>
  <si>
    <t>SVEUČILIŠTE U ZAGREBU - MUZIČKA AKADEMIJA</t>
  </si>
  <si>
    <t>18422925218</t>
  </si>
  <si>
    <t>SVEUČILIŠTE U ZAGREBU - PRAVNI FAKULTET</t>
  </si>
  <si>
    <t>TRG REPUBLIKE HRVATSKE 14</t>
  </si>
  <si>
    <t>38583303160</t>
  </si>
  <si>
    <t>SVEUČILIŠTE U ZAGREBU - PREHRAMBENO BIOTEHNOLOŠKI FAKULTET</t>
  </si>
  <si>
    <t>47824453867</t>
  </si>
  <si>
    <t>SVEUČILIŠTE U ZAGREBU - PRIRODOSLOVNO-MATEMATIČKI FAKULTET</t>
  </si>
  <si>
    <t>HORVATOVAC 102A</t>
  </si>
  <si>
    <t>28163265527</t>
  </si>
  <si>
    <t>SVEUČILIŠTE U ZAGREBU - RUDARSKO-GEOLOŠKO-NAFTNI FAKULTET</t>
  </si>
  <si>
    <t>PIEROTTIJEVA 6</t>
  </si>
  <si>
    <t>99534693762</t>
  </si>
  <si>
    <t>SVEUČILIŠTE U ZAGREBU - STOMATOLOŠKI FAKULTET</t>
  </si>
  <si>
    <t>GUNDULIĆEVA 5</t>
  </si>
  <si>
    <t>70221464726</t>
  </si>
  <si>
    <t>07699719217</t>
  </si>
  <si>
    <t>SVEUČILIŠTE U ZAGREBU - TEKSTILNO TEHNOLOŠKI FAKULTET</t>
  </si>
  <si>
    <t>PRILAZ BARUNA FILIPOVIĆA 28A</t>
  </si>
  <si>
    <t>43097527965</t>
  </si>
  <si>
    <t>SVEUČILIŠTE U ZAGREBU - UČITELJSKI FAKULTET</t>
  </si>
  <si>
    <t>SAVSKA CESTA 77</t>
  </si>
  <si>
    <t>72226488129</t>
  </si>
  <si>
    <t>SVEUČILIŠTE U ZAGREBU - VETERINARSKI FAKULTET</t>
  </si>
  <si>
    <t>HEINZELOVA 55</t>
  </si>
  <si>
    <t>36389528408</t>
  </si>
  <si>
    <t>FAKULTET ORGANIZACIJE I INFORMATIKE U VARAŽDINU</t>
  </si>
  <si>
    <t>PAVLINSKA 2</t>
  </si>
  <si>
    <t>02024882310</t>
  </si>
  <si>
    <t>MEĐIMURSKO VELEUČILIŠTE U ČAKOVCU</t>
  </si>
  <si>
    <t>MINISTARSTVO ZNANOSTI I OBRAZOVANJA</t>
  </si>
  <si>
    <t>BANA JOSIPA JELAČIĆA 22/A</t>
  </si>
  <si>
    <t>40000 ČAKOVEC</t>
  </si>
  <si>
    <t>31444990605</t>
  </si>
  <si>
    <t>TEHNIČKO VELEUČILIŠTE U ZAGREBU</t>
  </si>
  <si>
    <t>VRBIK 8</t>
  </si>
  <si>
    <t>08814003451</t>
  </si>
  <si>
    <t>VELEUČILIŠTE LAVOSLAV RUŽIČKA U VUKOVARU</t>
  </si>
  <si>
    <t>ŽUPANIJSKA 50</t>
  </si>
  <si>
    <t>32000 VUKOVAR</t>
  </si>
  <si>
    <t>21720825730</t>
  </si>
  <si>
    <t>VELEUČILIŠTE MARKO MARULIĆ U KNINU</t>
  </si>
  <si>
    <t xml:space="preserve">KRALJA PETRA KREŠIMIRA IV 30 </t>
  </si>
  <si>
    <t>22300 KNIN</t>
  </si>
  <si>
    <t>13664089430</t>
  </si>
  <si>
    <t>VELEUČILIŠTE NIKOLA TESLA U GOSPIĆU</t>
  </si>
  <si>
    <t>ULICA BANA IVANA KARLOVIĆA 16</t>
  </si>
  <si>
    <t>53000 GOSPIĆ</t>
  </si>
  <si>
    <t>42552392522</t>
  </si>
  <si>
    <t>VELEUČILIŠTE U KARLOVCU</t>
  </si>
  <si>
    <t>TRG J. J. STROSSMAYERA 9</t>
  </si>
  <si>
    <t>47000 KARLOVAC</t>
  </si>
  <si>
    <t>62820859976</t>
  </si>
  <si>
    <t>VUKOVARSKA 17</t>
  </si>
  <si>
    <t>VELEUČILIŠTE U RIJECI</t>
  </si>
  <si>
    <t>TRPIMIROVA 2/V</t>
  </si>
  <si>
    <t>29573709870</t>
  </si>
  <si>
    <t>VELEUČILIŠTE U ŠIBENIKU</t>
  </si>
  <si>
    <t>TRG A. HEBRANGA BR. 11</t>
  </si>
  <si>
    <t>22000 ŠIBENIK</t>
  </si>
  <si>
    <t>61727512157</t>
  </si>
  <si>
    <t>ULICA MATIJE GUPCA 78</t>
  </si>
  <si>
    <t>33000 VIROVITICA</t>
  </si>
  <si>
    <t>46576407858</t>
  </si>
  <si>
    <t>VISOKO GOSPODARSKO UČILIŠTE U KRIŽEVCIMA</t>
  </si>
  <si>
    <t>MILISLAVA DEMERCA 1</t>
  </si>
  <si>
    <t>48260 KRIŽEVCI</t>
  </si>
  <si>
    <t>75480885018</t>
  </si>
  <si>
    <t>ZDRAVSTVENO VELEUČILIŠTE</t>
  </si>
  <si>
    <t>MLINARSKA CESTA 38</t>
  </si>
  <si>
    <t>50952646228</t>
  </si>
  <si>
    <t>08008</t>
  </si>
  <si>
    <t>EKONOMSKI INSTITUT ZAGREB</t>
  </si>
  <si>
    <t>TRG JOHNA KENNEDYA 7</t>
  </si>
  <si>
    <t>70925432731</t>
  </si>
  <si>
    <t>HRVATSKI INSTITUT ZA POVIJEST</t>
  </si>
  <si>
    <t>OPATIČKA 10</t>
  </si>
  <si>
    <t>23296176633</t>
  </si>
  <si>
    <t>HRVATSKI VETERINARSKI INSTITUT</t>
  </si>
  <si>
    <t>29059177553</t>
  </si>
  <si>
    <t>INSTITUT DRUŠTVENIH ZNANOSTI IVO PILAR</t>
  </si>
  <si>
    <t>MARULIĆEV TRG 19/I</t>
  </si>
  <si>
    <t>32840574937</t>
  </si>
  <si>
    <t>INSTITUT RUĐER BOŠKOVIĆ</t>
  </si>
  <si>
    <t>BIJENIČKA CESTA 46</t>
  </si>
  <si>
    <t>69715301002</t>
  </si>
  <si>
    <t>INSTITUT ZA ANTROPOLOGIJU</t>
  </si>
  <si>
    <t>LJUDEVITA GAJA 32</t>
  </si>
  <si>
    <t>93710699926</t>
  </si>
  <si>
    <t>INSTITUT ZA ARHEOLOGIJU</t>
  </si>
  <si>
    <t>59796264563</t>
  </si>
  <si>
    <t>INSTITUT ZA DRUŠTVENA ISTRAŽIVANJA</t>
  </si>
  <si>
    <t>AMRUŠEVA 11</t>
  </si>
  <si>
    <t>11986338639</t>
  </si>
  <si>
    <t>INSTITUT ZA ETNOLOGIJU I FOLKLORISTIKU</t>
  </si>
  <si>
    <t>ŠUBIĆEVA 42</t>
  </si>
  <si>
    <t>37781872772</t>
  </si>
  <si>
    <t>INSTITUT ZA FILOZOFIJU</t>
  </si>
  <si>
    <t>43667021597</t>
  </si>
  <si>
    <t>INSTITUT ZA FIZIKU</t>
  </si>
  <si>
    <t>77627408491</t>
  </si>
  <si>
    <t xml:space="preserve">HRVATSKI GEOLOŠKI INSTITUT </t>
  </si>
  <si>
    <t>SACHSOVA 2</t>
  </si>
  <si>
    <t>43733878539</t>
  </si>
  <si>
    <t>INSTITUT ZA HRVATSKI JEZIK I JEZIKOSLOVLJE</t>
  </si>
  <si>
    <t>REPUBLIKE AUSTRIJE 16</t>
  </si>
  <si>
    <t>12268324202</t>
  </si>
  <si>
    <t>INSTITUT ZA JADRANSKE KULTURE I MELIORACIJU KRŠA</t>
  </si>
  <si>
    <t>PUT DUILOVA 11</t>
  </si>
  <si>
    <t>90884993104</t>
  </si>
  <si>
    <t>INSTITUT ZA JAVNE FINANCIJE</t>
  </si>
  <si>
    <t>SMIČIKLASOVA 21</t>
  </si>
  <si>
    <t>41683226810</t>
  </si>
  <si>
    <t>INSTITUT ZA MEDICINSKA ISTRAŽIVANJA I MEDICINU RADA</t>
  </si>
  <si>
    <t>KSAVERSKA CESTA 2</t>
  </si>
  <si>
    <t>30285469659</t>
  </si>
  <si>
    <t>INSTITUT ZA RAZVOJ I MEĐUNARODNE ODNOSE</t>
  </si>
  <si>
    <t>31120185175</t>
  </si>
  <si>
    <t>INSTITUT ZA MIGRACIJE I NARODNOSTI</t>
  </si>
  <si>
    <t>TRG STJEPANA RADIĆA 3</t>
  </si>
  <si>
    <t>80265403319</t>
  </si>
  <si>
    <t>INSTITUT ZA OCEANOGRAFIJU I RIBARSTVO</t>
  </si>
  <si>
    <t>86235185568</t>
  </si>
  <si>
    <t>INSTITUT ZA POLJOPRIVREDU I TURIZAM</t>
  </si>
  <si>
    <t>CARLA HUGUESA 8</t>
  </si>
  <si>
    <t>52440 POREČ</t>
  </si>
  <si>
    <t>03850982961</t>
  </si>
  <si>
    <t>INSTITUT ZA POVIJEST UMJETNOSTI</t>
  </si>
  <si>
    <t>ULICA GRADA VUKOVARA 68</t>
  </si>
  <si>
    <t>59451980348</t>
  </si>
  <si>
    <t>INSTITUT ZA TURIZAM</t>
  </si>
  <si>
    <t>VRHOVEC 5</t>
  </si>
  <si>
    <t>10264179101</t>
  </si>
  <si>
    <t>STAROSLAVENSKI INSTITUT</t>
  </si>
  <si>
    <t>DEMETROVA 11</t>
  </si>
  <si>
    <t>15291942541</t>
  </si>
  <si>
    <t>HRVATSKI ŠUMARSKI INSTITUT</t>
  </si>
  <si>
    <t>CVJETNO NASELJE 41</t>
  </si>
  <si>
    <t>10450 JASTREBARSKO</t>
  </si>
  <si>
    <t>13579392023</t>
  </si>
  <si>
    <t>08091</t>
  </si>
  <si>
    <t>DRŽAVNI ZAVOD ZA INTELEKTUALNO VLASNIŠTVO</t>
  </si>
  <si>
    <t>ULICA GRADA VUKOVARA 78</t>
  </si>
  <si>
    <t>89755384389</t>
  </si>
  <si>
    <t>NACIONALNA I SVEUČILIŠNA KNJIŽNICA U ZAGREBU</t>
  </si>
  <si>
    <t>HRVATSKE BRATSKE ZAJEDNICE 4</t>
  </si>
  <si>
    <t>84838770814</t>
  </si>
  <si>
    <t>HRVATSKA AKADEMSKA I ISTRAŽIVAČKA MREŽA - CARNET</t>
  </si>
  <si>
    <t>JOSIPA MAROHNIĆA 5</t>
  </si>
  <si>
    <t>58101996540</t>
  </si>
  <si>
    <t>LEKSIKOGRAFSKI ZAVOD MIROSLAV KRLEŽA</t>
  </si>
  <si>
    <t>FRANKOPANSKA 26</t>
  </si>
  <si>
    <t>49894241709</t>
  </si>
  <si>
    <t>SVEUČILIŠTE U ZAGREBU - SVEUČILIŠNI RAČUNSKI CENTAR - SRCE</t>
  </si>
  <si>
    <t>34016189309</t>
  </si>
  <si>
    <t>AGENCIJA ZA ODGOJ I OBRAZOVANJE</t>
  </si>
  <si>
    <t>72193628411</t>
  </si>
  <si>
    <t>AGENCIJA ZA ZNANOST I VISOKO OBRAZOVANJE</t>
  </si>
  <si>
    <t>DONJE SVETICE 38/5</t>
  </si>
  <si>
    <t>83358955356</t>
  </si>
  <si>
    <t>NACIONALNI CENTAR ZA VANJSKO VREDNOVANJE OBRAZOVANJA</t>
  </si>
  <si>
    <t>94833993984</t>
  </si>
  <si>
    <t>AGENCIJA ZA MOBILNOST I PROGRAME EUROPSKE UNIJE</t>
  </si>
  <si>
    <t>25385906011</t>
  </si>
  <si>
    <t>AGENCIJA ZA STRUKOVNO OBRAZOVANJE I OBRAZOVANJE ODRASLIH</t>
  </si>
  <si>
    <t>40719411729</t>
  </si>
  <si>
    <t>Tip</t>
  </si>
  <si>
    <t>Agencije</t>
  </si>
  <si>
    <t>RKPNaziv</t>
  </si>
  <si>
    <t>odaberite -</t>
  </si>
  <si>
    <t>left3</t>
  </si>
  <si>
    <t>left2</t>
  </si>
  <si>
    <t>Konto</t>
  </si>
  <si>
    <t>Dani zajmovi neprofitnim organizacijama, građanima i kućanstvima u tuzemstvu</t>
  </si>
  <si>
    <t>Dani zajmovi neprofitnim organizacijama, građanima i kućanstvima u inozemstvu</t>
  </si>
  <si>
    <t>Dani zajmovi trgovačkim društvima u javnom sektoru</t>
  </si>
  <si>
    <t>Izdaci za depozite u kreditnim i ostalim financijskim institucijama - tuzemni</t>
  </si>
  <si>
    <t xml:space="preserve">Izdaci za jamčevne pologe </t>
  </si>
  <si>
    <t>Otplata glavnice primljenih kredita od kreditnih institucija u javnom sektoru</t>
  </si>
  <si>
    <t>Otplata glavnice primljenih kredita od tuzemnih kreditnih institucija izvan javnog sektora</t>
  </si>
  <si>
    <t>Otplata glavnice primljenih zajmova od ostalih tuzemnih financijskih institucija izvan javnog sektora</t>
  </si>
  <si>
    <t>Otplata glavnice primljenih zajmova od tuzemnih trgovačkih društava izvan javnog sektora</t>
  </si>
  <si>
    <t>Otplata glavnice primljenih zajmova od županijskih proračuna</t>
  </si>
  <si>
    <t>671 - izvor 11</t>
  </si>
  <si>
    <t>671 - izvor 12</t>
  </si>
  <si>
    <t>opis konta</t>
  </si>
  <si>
    <t>izvor</t>
  </si>
  <si>
    <t>3 konto</t>
  </si>
  <si>
    <t>Javni instituti</t>
  </si>
  <si>
    <t>-</t>
  </si>
  <si>
    <t>Stavka
(odaberite)</t>
  </si>
  <si>
    <t>OPIS STAVKE</t>
  </si>
  <si>
    <t>IZVOR
(odaberite)</t>
  </si>
  <si>
    <t>AKTIVNOST
(odaberite)</t>
  </si>
  <si>
    <t>Kapitalne pomoći kreditnim i ostalim financijskim institucijama te trgovačkim društvima u javnom sektoru</t>
  </si>
  <si>
    <t>Kapitalne pomoći kreditnim i ostalim financijskim institucijama te trgovačkim društvima i zadrugama izvan javnog sektora</t>
  </si>
  <si>
    <t>Kapitalne pomoći poljoprivrednicima i obrtnicima</t>
  </si>
  <si>
    <t>EU PODPROJEKTI - rashodi</t>
  </si>
  <si>
    <t>AKTIVNOST/PODPROJEKT
(odaberite)</t>
  </si>
  <si>
    <t>NAZIV NOVOG PODPROJEKTA</t>
  </si>
  <si>
    <t xml:space="preserve">Vrijedi od: </t>
  </si>
  <si>
    <t xml:space="preserve">Vrijedi do: </t>
  </si>
  <si>
    <t>TKO JE UPLATITELJ SREDSTAVA ZA EU PROJEKT</t>
  </si>
  <si>
    <t>OPIS PODPROJEKTA</t>
  </si>
  <si>
    <t>A679112</t>
  </si>
  <si>
    <t>REDOVNA DJELATNOST SVEUČILIŠTA U SLAVONSKOM BRODU</t>
  </si>
  <si>
    <t>A622122</t>
  </si>
  <si>
    <t>PROGRAMSKO FINANCIRANJE JAVNIH VISOKIH UČILIŠTA</t>
  </si>
  <si>
    <t>A621038</t>
  </si>
  <si>
    <t>PROGRAMI VJEŽBAONICA VISOKIH UČILIŠTA</t>
  </si>
  <si>
    <t>K621061</t>
  </si>
  <si>
    <t>ODRŽAVANJE OBJEKATA VISOKOOBRAZOVNIH USTANOVA</t>
  </si>
  <si>
    <t>A621180</t>
  </si>
  <si>
    <t>REKTORSKI ZBOR</t>
  </si>
  <si>
    <t>A622012</t>
  </si>
  <si>
    <t>REDOVNA DJELATNOST SEIZMOLOŠKE SLUŽBE</t>
  </si>
  <si>
    <t>OP KONKURENTNOST I KOHEZIJA 2014.-2020., PRIORITET 1 i 10</t>
  </si>
  <si>
    <t>K679106</t>
  </si>
  <si>
    <t>OP UČINKOVITI LJUDSKI POTENCIJALI 2014.-2020., PRIORITET 3</t>
  </si>
  <si>
    <t>A622000</t>
  </si>
  <si>
    <t>REDOVNA DJELATNOST JAVNIH INSTITUTA</t>
  </si>
  <si>
    <t>A622002</t>
  </si>
  <si>
    <t>PROGRAM USAVRŠAVANJA ZNANSTVENIH NOVAKA</t>
  </si>
  <si>
    <t>A622011</t>
  </si>
  <si>
    <t>REDOVNA DJELATNOST GEOLOŠKE SLUŽBE</t>
  </si>
  <si>
    <t>A622125</t>
  </si>
  <si>
    <t>A622132</t>
  </si>
  <si>
    <t>A622137</t>
  </si>
  <si>
    <t>PROGRAMSKO FINANCIRANJE JAVNIH ZNANSTVENIH INSTITUTA</t>
  </si>
  <si>
    <t>K622128</t>
  </si>
  <si>
    <t>NOVI PODPROJEKT</t>
  </si>
  <si>
    <t>A679071.005</t>
  </si>
  <si>
    <t>ERASMUS+ projekt individualne mobilnosti nastavnog i nenastavnog osoblja kroz boravak na inozemnim ustanovama</t>
  </si>
  <si>
    <t>A679072.001</t>
  </si>
  <si>
    <t>ERASMUS+ projekt razvoja prometnih modaliteta kod trajekata i putničkih brodova</t>
  </si>
  <si>
    <t>A679076.001</t>
  </si>
  <si>
    <t>INTERREG SLO-HR Živi dvorci - projekt očuvanja kulturnog nasljeđa</t>
  </si>
  <si>
    <t>A679076.003</t>
  </si>
  <si>
    <t>ERASMUS+ KA107</t>
  </si>
  <si>
    <t>A679077.001</t>
  </si>
  <si>
    <t>BLUTOURSYSTEM projekt unaprjeđenja okvira za održivi rast Plavog turizma</t>
  </si>
  <si>
    <t>A679077.002</t>
  </si>
  <si>
    <t>ERASMUS+ Inovativna poslovna suradnja - model inovativnog učenja u području turizma</t>
  </si>
  <si>
    <t>A679077.004</t>
  </si>
  <si>
    <t>ERASMUS+ Novi sveučilišni kurikul Cultural Studies in Business</t>
  </si>
  <si>
    <t>A679077.006</t>
  </si>
  <si>
    <t>GIANTLEAP Nezagađivački promet autobusa s Pem gorivim stanicama</t>
  </si>
  <si>
    <t>A679077.007</t>
  </si>
  <si>
    <t>HYDRIDE4MOBILITY Razvoj komunalnih vozila pomoću MH spremnika vodika i PEM gorivnih ćelija</t>
  </si>
  <si>
    <t>A679077.014</t>
  </si>
  <si>
    <t>COSME COS Europska poduzetnička mreža za potporu i savjet gospodarstvenicima diljem Europe</t>
  </si>
  <si>
    <t>A679077.015</t>
  </si>
  <si>
    <t>OBZOR 2020 MIROR Europski program združenog doktorata radi integrirane obuke na doktorskoj razini</t>
  </si>
  <si>
    <t>A679077.022</t>
  </si>
  <si>
    <t>ERASMUS+ CAPUS Očuvanje umjetnosti u javnim prostorima</t>
  </si>
  <si>
    <t>A679077.027</t>
  </si>
  <si>
    <t>ERASMUS+ SpeculativeEDU projekt obrazovanja i stjecanja iskustva u području dizajna u nastajanju</t>
  </si>
  <si>
    <t>A679077.029</t>
  </si>
  <si>
    <t>ERASMUS+ Programske zemlje KA103 Mobilnost studenata i osoblja Sveučilišta u Splitu</t>
  </si>
  <si>
    <t>A679077.033</t>
  </si>
  <si>
    <t>ERASMUS+  Partnerske zemlje KA107 Odlazne i dolazne mobilnosti studenata i osoblja Sveučilišta u Splitu</t>
  </si>
  <si>
    <t>A679077.035</t>
  </si>
  <si>
    <t>A679078.014</t>
  </si>
  <si>
    <t>ASKFOOD Savez za vještine i znanje vezano za prehrambeni sektor</t>
  </si>
  <si>
    <t>A679078.015</t>
  </si>
  <si>
    <t>STRENGTH2FOOD  Istraživanje u cilju poboljšanja učinkovitosti programa EU o kvaliteti hrane</t>
  </si>
  <si>
    <t>A679078.016</t>
  </si>
  <si>
    <t>e-Škole A projekt - Uspostava sustava razvoja digitalno zrelih škola</t>
  </si>
  <si>
    <t>A679078.021</t>
  </si>
  <si>
    <t>ERASMUS+ Potpora za nastavno i nenastavno osoblje</t>
  </si>
  <si>
    <t>A679078.024</t>
  </si>
  <si>
    <t>ERASMUS+ projekt mobilnosti i aktivnosti studenata kroz istraživanja u inozemstvu</t>
  </si>
  <si>
    <t>A679078.038</t>
  </si>
  <si>
    <t>Dubrovnik International ESEE Mining school Škola rudarstva za istočnu i jugoistočnu Europu</t>
  </si>
  <si>
    <t>A679078.044</t>
  </si>
  <si>
    <t>EXERTER Mreža pan-europskih stručnjaka za sigurnost eksploziva</t>
  </si>
  <si>
    <t>A679081.001</t>
  </si>
  <si>
    <t>INTERREG Projekt LOW-CARB Integrirano planiranje pokretljivosti s niskom razinom ugljika za urbana područja</t>
  </si>
  <si>
    <t>A679081.004</t>
  </si>
  <si>
    <t>ERASMUS+  Poticanje mobilnosti studenata i znanstveno-nastavnog osoblja</t>
  </si>
  <si>
    <t>Provedba HKO-a na razini visokog obrazovanja</t>
  </si>
  <si>
    <t>Razvoj, unapređenje i provedba stručne prakse u visokom obrazovanju</t>
  </si>
  <si>
    <t>080</t>
  </si>
  <si>
    <t>PRAVOMOĆNE SUDSKE PRESUDE</t>
  </si>
  <si>
    <t>A621183</t>
  </si>
  <si>
    <t>STIPENDIJE I ŠKOLARINE ZA DOKTORSKI STUDIJ</t>
  </si>
  <si>
    <t>Javni instituti u Republici Hrvatskoj</t>
  </si>
  <si>
    <t>A622009</t>
  </si>
  <si>
    <t>POTICAJ RAZVOJA ZNANOSTI I ULAGANJA U KADROVE - FINANCIRANJE ŠKOLARINA ZA POSLIJEDIPLOMSKI STUDIJ</t>
  </si>
  <si>
    <t>A622120</t>
  </si>
  <si>
    <t>08005</t>
  </si>
  <si>
    <t>Ministarstvo znanosti i obrazovanja</t>
  </si>
  <si>
    <t>NOVI AKT</t>
  </si>
  <si>
    <t>NAZIV AKTIVNOSTI / PROJEKTA</t>
  </si>
  <si>
    <t>A577028</t>
  </si>
  <si>
    <t>POTICAJI HRVATSKOJ ZAJEDNICI TEHNIČKE KULTURE</t>
  </si>
  <si>
    <t>A577130</t>
  </si>
  <si>
    <t>POTICAJI UDRUGAMA ZA IZVANINSTITUCIONALNI ODGOJ I OBRAZOVANJE DJECE I MLADIH</t>
  </si>
  <si>
    <t>A578041</t>
  </si>
  <si>
    <t>POMOĆNICI U NASTAVI ZA DJECU S TEŠKOĆAMA U RAZVOJU</t>
  </si>
  <si>
    <t>A733051</t>
  </si>
  <si>
    <t>PROGRAMI IZRADE UDŽBENIKA ZA SLIJEPE I SLABOVIDNE UČENIKE I STUDENTE</t>
  </si>
  <si>
    <t>A767042</t>
  </si>
  <si>
    <t>OBRAZOVANJE OSOBA BEZ HRVATSKOG DRŽAVLJANSTVA</t>
  </si>
  <si>
    <t>K818050</t>
  </si>
  <si>
    <t>A733055</t>
  </si>
  <si>
    <t>PROGRAM IZVRSNOSTI U VISOKOM OBRAZOVANJU - TENURE-TRACK</t>
  </si>
  <si>
    <t>A767038</t>
  </si>
  <si>
    <t>OBZOR 2020. - PROGRAM MEĐUNARODNE MOBILNOSTI ZA ISTRAŽIVAČE - NEWFELPRO</t>
  </si>
  <si>
    <t>K578051</t>
  </si>
  <si>
    <t>08012</t>
  </si>
  <si>
    <t>Državni zavod za intelektualno vlasništvo</t>
  </si>
  <si>
    <t>A763000</t>
  </si>
  <si>
    <t>ADMINISTRACIJA I UPRAVLJANJE DRŽAVNOG ZAVODA ZA INTELEKTUALNO VLASNIŠTVO</t>
  </si>
  <si>
    <t>T763005</t>
  </si>
  <si>
    <t>21836</t>
  </si>
  <si>
    <t>Nacionalna i sveučilišna knjižnica</t>
  </si>
  <si>
    <t>A622017</t>
  </si>
  <si>
    <t>ADMINISTRACIJA I UPRAVLJANJE NACIONALNE SVEUČILIŠNE KNJIŽNICE</t>
  </si>
  <si>
    <t>A622131</t>
  </si>
  <si>
    <t>NABAVA INOZEMNIH ZNANSTVENIH ČASOPISA</t>
  </si>
  <si>
    <t>A622134</t>
  </si>
  <si>
    <t>K622116</t>
  </si>
  <si>
    <t>KNJIGE, UMJETNIČKA DJELA I OSTALE IZLOŽBENE VRIJEDNOSTI</t>
  </si>
  <si>
    <t>21852</t>
  </si>
  <si>
    <t>Hrvatska akademska i istraživačka mreža Carnet</t>
  </si>
  <si>
    <t>A628009</t>
  </si>
  <si>
    <t>ADMINISTRACIJA I UPRAVLJANJE HRVATSKE AKADEMSKE I ISTRAŽIVAČKE MREŽE CARNET</t>
  </si>
  <si>
    <t>A628011</t>
  </si>
  <si>
    <t>PROGRAM TELEKOMUNIKACIJSKIH KAPACITETA ZA MREŽU CARNET</t>
  </si>
  <si>
    <t>A628015</t>
  </si>
  <si>
    <t>UKLJUČIVANJE MREŽE CARNET U PAN-EUROPSKE AKADEMSKE I ISTRAŽIVAČKE MREŽE</t>
  </si>
  <si>
    <t>A628068</t>
  </si>
  <si>
    <t>SUDJELOVANJE NA IZGRADNJI, TESTIRANJU I RAZVOJU OKOSNICE PAN-EUROPSKE RAČUNALNO KOMUNIKACIJSKE MREŽE</t>
  </si>
  <si>
    <t>A628070</t>
  </si>
  <si>
    <t>PROGRAM OBJEDINJAVANJA I ODRŽAVANJA NACIONALNIH INFORMACIJSKIH SERVISA I E-ŠKOLA</t>
  </si>
  <si>
    <t>A628074</t>
  </si>
  <si>
    <t>PROGRAMI ZAJEDNICE</t>
  </si>
  <si>
    <t>A628089</t>
  </si>
  <si>
    <t>JAČANJE KAPACITETA NACIONALNOG CERT-A I POBOLJŠANJE SURADNJE NA HR I EU RAZINI - GROWCERT</t>
  </si>
  <si>
    <t>K406669</t>
  </si>
  <si>
    <t>CARNET - ZAJEDNIČKA RK INFRASTRUKTURA</t>
  </si>
  <si>
    <t>K628069</t>
  </si>
  <si>
    <t>ULAGANJE U OPREMU ZA ODRŽAVANJE NACIONALNIH I INFORMACIJSKIH SERVISA</t>
  </si>
  <si>
    <t>K628080</t>
  </si>
  <si>
    <t>OP KONKURENTNOST I KOHEZIJA 2014.-2020., PRIORITET 9</t>
  </si>
  <si>
    <t>K628081</t>
  </si>
  <si>
    <t>OP UČINKOVITI LJUDSKI POTENCIJALI 2014.-2020., PRIORITET 3 i 4</t>
  </si>
  <si>
    <t>21869</t>
  </si>
  <si>
    <t>Leksikografski zavod Miroslav Krleža</t>
  </si>
  <si>
    <t>A622107</t>
  </si>
  <si>
    <t>ADMINISTRACIJA I UPRAVLJANJE LEKSIKOGRAFSKOG ZAVODA MIROSLAV KRLEŽA</t>
  </si>
  <si>
    <t>A622136</t>
  </si>
  <si>
    <t>23665</t>
  </si>
  <si>
    <t>Sveučilišni računski centar SRCE</t>
  </si>
  <si>
    <t>A628018</t>
  </si>
  <si>
    <t>ADMINISTRACIJA I UPRAVLJANJE SVEUČILIŠNOG RAČUNSKOG CENTRA SRCE</t>
  </si>
  <si>
    <t>A628084</t>
  </si>
  <si>
    <t>K628055</t>
  </si>
  <si>
    <t>SRCE -IZRAVNA KAPITALNA ULAGANJA</t>
  </si>
  <si>
    <t>K628087</t>
  </si>
  <si>
    <t>OP KONKURENTNOST I KOHEZIJA 2014.-2020., PRIORITETI 1 i 10</t>
  </si>
  <si>
    <t>23962</t>
  </si>
  <si>
    <t>Agencija za odgoj i obrazovanje</t>
  </si>
  <si>
    <t>A580006</t>
  </si>
  <si>
    <t>A733001</t>
  </si>
  <si>
    <t>ADMINISTRACIJA I UPRAVLJANJE AGENCIJE ZA ODGOJ I OBRAZOVANJE</t>
  </si>
  <si>
    <t>A733027</t>
  </si>
  <si>
    <t>A733032</t>
  </si>
  <si>
    <t>IZVANNASTAVNE AKTIVNOSTI U OSNOVNIM I SREDNJIM ŠKOLAMA-NATJECANJE</t>
  </si>
  <si>
    <t>A767022</t>
  </si>
  <si>
    <t>STRUČNO USAVRŠAVANJE ODGOJNO-OBRAZOVNIH DJELATNIKA U SUSTAVU OSNOVNOG I SREDNJEG ŠKOLSTVA</t>
  </si>
  <si>
    <t>38487</t>
  </si>
  <si>
    <t>Agencija za znanost i visoko obrazovanje</t>
  </si>
  <si>
    <t>A621155</t>
  </si>
  <si>
    <t>ADMINISTRACIJA I UPRAVLJANJE AGENCIJE ZA ZNANOST I VISOKO OBRAZOVANJE</t>
  </si>
  <si>
    <t>A621179</t>
  </si>
  <si>
    <t>A621182</t>
  </si>
  <si>
    <t>A621186</t>
  </si>
  <si>
    <t>VREDNOVANJE ZNANSTVENIH ORGANIZACIJA</t>
  </si>
  <si>
    <t>A621187</t>
  </si>
  <si>
    <t>VREDNOVANJE VISOKIH UČILIŠTA</t>
  </si>
  <si>
    <t>A621190</t>
  </si>
  <si>
    <t>VANJSKA PROSUDBA SUSTAVA OSIGURANJA KVALITETE VISOKIH UČILIŠTA I ZNANSTVENIH ORGANIZACIJA (VP)</t>
  </si>
  <si>
    <t>A621191</t>
  </si>
  <si>
    <t>PRAĆENJE ZAPOŠLJAVANJA DIPLOMIRANIH STUDENATA</t>
  </si>
  <si>
    <t>A621192</t>
  </si>
  <si>
    <t>TROŠKOVI SREDIŠNJEG PRIJAVNOG UREDA</t>
  </si>
  <si>
    <t>A867004</t>
  </si>
  <si>
    <t>ODBOR ZA ETIKU U ZNANOSTI I VISOKOM OBRAZOVANJU</t>
  </si>
  <si>
    <t>A867009</t>
  </si>
  <si>
    <t>ERASMUS PLUS - MODERNIZACIJA VISOKIH UČILIŠTA PUTEM UNAPRJEĐENJA FUNKCIJE UPRAVLJANJA LJUDSKIM POTENCIJALIMA</t>
  </si>
  <si>
    <t>A867010</t>
  </si>
  <si>
    <t>MODERNIZACIJA, OBRAZOVANJE I LJUDSKA PRAVA (MEHR)</t>
  </si>
  <si>
    <t>A867013</t>
  </si>
  <si>
    <t>ERASMUS PLUS - BAZA PODATAKA REZULTATA VANJSKIH VREDNOVANJA</t>
  </si>
  <si>
    <t>K621178</t>
  </si>
  <si>
    <t>OPREMANJE I UREĐENJE AGENCIJE ZA ZNANOST I VISOKO OBRAZOVANJE</t>
  </si>
  <si>
    <t>K621194</t>
  </si>
  <si>
    <t>NACIONALNI INFORMACIJSKI SUSTAV PRIJAVA NA VISOKA UČILIŠTA - NISpVU</t>
  </si>
  <si>
    <t>K867008</t>
  </si>
  <si>
    <t>40883</t>
  </si>
  <si>
    <t>Nacionalni centar za vanjsko vrednovanje obrazovanja</t>
  </si>
  <si>
    <t>A580046</t>
  </si>
  <si>
    <t>ADMINISTRACIJA I UPRAVLJANJE NACIONALNOG CENTRA ZA VANJSKO VREDNOVANJE OBRAZOVANJA</t>
  </si>
  <si>
    <t>A814000</t>
  </si>
  <si>
    <t>A814001</t>
  </si>
  <si>
    <t>DRŽAVNA MATURA</t>
  </si>
  <si>
    <t>A814007</t>
  </si>
  <si>
    <t>UNAPREĐENJE KVALITETE OBRAZOVNOG SUSTAVA</t>
  </si>
  <si>
    <t>43335</t>
  </si>
  <si>
    <t>Agencija za mobilnost i programe Europske unije</t>
  </si>
  <si>
    <t>A589088</t>
  </si>
  <si>
    <t>ADMINISTRACIJA I UPRAVLJANJE AGENCIJE ZA MOBILNOST I EU PROGRAME</t>
  </si>
  <si>
    <t>A589091</t>
  </si>
  <si>
    <t>A818017</t>
  </si>
  <si>
    <t>PROVOĐENJE MREŽNIH PROJEKATA IZ OBZOR 2020.PROGRAMA</t>
  </si>
  <si>
    <t>A818023</t>
  </si>
  <si>
    <t>PROVEDBA EURODESK MREŽE</t>
  </si>
  <si>
    <t>A818024</t>
  </si>
  <si>
    <t>PROVEDBA E-TWINNING MREŽE</t>
  </si>
  <si>
    <t>A818033</t>
  </si>
  <si>
    <t>ZNANSTVENA I VISOKOŠKOLSKA MOBILNOST</t>
  </si>
  <si>
    <t>A818042</t>
  </si>
  <si>
    <t>A818043</t>
  </si>
  <si>
    <t>A818044</t>
  </si>
  <si>
    <t>A818045</t>
  </si>
  <si>
    <t>A818055</t>
  </si>
  <si>
    <t>PORTAL STUDY IN CROATIA</t>
  </si>
  <si>
    <t>A818058</t>
  </si>
  <si>
    <t>A818059</t>
  </si>
  <si>
    <t>A818060</t>
  </si>
  <si>
    <t>EURYDICE EUROPSKA MREŽA ZA PODATKE I ANALIZE O SUSTAVIMA OBRAZOVANJA</t>
  </si>
  <si>
    <t>A818061</t>
  </si>
  <si>
    <t>ERASMUS PLUS - SUFINANCIRANJE – DIO PROVEDBE MLADI</t>
  </si>
  <si>
    <t>46173</t>
  </si>
  <si>
    <t>Agencija za strukovno obrazovanje i obrazovanje odraslih</t>
  </si>
  <si>
    <t>A848001</t>
  </si>
  <si>
    <t>ADMINISTRACIJA I UPRAVLJANJE AGENCIJE ZA STRUKOVNO OBRAZOVANJE I  OBRAZOVANJE ODRASLIH</t>
  </si>
  <si>
    <t>A848009</t>
  </si>
  <si>
    <t>PROMICANJE KULTURE UČENJA: TJEDAN CJELOŽIVOTNOG UČENJA</t>
  </si>
  <si>
    <t>A848010</t>
  </si>
  <si>
    <t>STRUČNO SAVJETODAVNA DJELATNOST</t>
  </si>
  <si>
    <t>A848014</t>
  </si>
  <si>
    <t>RAZVOJ SUSTAVA STRUKOVNOG OBRAZOVANJA</t>
  </si>
  <si>
    <t>A848018</t>
  </si>
  <si>
    <t>DRŽAVNA NATJECANJA</t>
  </si>
  <si>
    <t>A848020</t>
  </si>
  <si>
    <t>RAZVOJ SUSTAVA OBRAZOVANJA ODRASLIH</t>
  </si>
  <si>
    <t>A848023</t>
  </si>
  <si>
    <t>REFERNET U REPUBLICI HRVATSKOJ</t>
  </si>
  <si>
    <t>A848039</t>
  </si>
  <si>
    <t>NACIONALNA REFERENTNA TOČKA ZA EUROPSKI SUSTAV OSIGURANJA KVALITETE U STRUKOVNOM OBRAZOVANJU I OSPOSOBLJAVANJU - EQAVET NRP</t>
  </si>
  <si>
    <t>A848041</t>
  </si>
  <si>
    <t>ERASMUS PLUS - PROVEDBA ISTRAŽIVANJA KOMPETENCIJA ODRASLIH OSOBA U REPUBLICI HRVATSKOJ - PIAAC HRVATSKA</t>
  </si>
  <si>
    <t>A848042</t>
  </si>
  <si>
    <t>EPALE - NACIONALNA SLUŽBA ZA PODRŠKU ZA REPUBLIKU HRVATSKU 2019.-2020. (EPALE IV)</t>
  </si>
  <si>
    <t>K848038</t>
  </si>
  <si>
    <t>T848027</t>
  </si>
  <si>
    <t>OP UČINKOVITI LJUDSKI POTENCIJALI 2014. - 2020., PRIORITET 5</t>
  </si>
  <si>
    <t>PODPROJEKTI (P4)</t>
  </si>
  <si>
    <t>K818050.008</t>
  </si>
  <si>
    <t>K818050.009</t>
  </si>
  <si>
    <t>Sufinanciranje troškova uključivanja djece  u socio-ekonomski nepovoljnoj situaciji u predškolske ustanove</t>
  </si>
  <si>
    <t>K818050.011</t>
  </si>
  <si>
    <t>Uspostava regionalnih centara kompetencija u strukovnom obrazovanju u odabranim sektorima</t>
  </si>
  <si>
    <t>Projekt razvoja karijera mladih istraživača - izobrazba novih doktora znanosti</t>
  </si>
  <si>
    <t>Program suradnje s hrvatskim znanstvenicima u dijaspori ''ZNANSTVENA SURADNJA''</t>
  </si>
  <si>
    <t>K818050.023</t>
  </si>
  <si>
    <t>MZO Tehnička pomoć OP ULJP faza I</t>
  </si>
  <si>
    <t>K578051.001</t>
  </si>
  <si>
    <t>Znanstveno i tehnologijsko predviđanje</t>
  </si>
  <si>
    <t>K578051.002</t>
  </si>
  <si>
    <t>Ulaganje u znanost i inovacije (SIIF)</t>
  </si>
  <si>
    <t>K578051.003</t>
  </si>
  <si>
    <t>Jačanje kapaciteta za istraživanje, razvoj i inovacije (STRIP)</t>
  </si>
  <si>
    <t>K578051.004</t>
  </si>
  <si>
    <t>K578051.005</t>
  </si>
  <si>
    <t>Veliki projekt: ˝Dječji centar za translacijsku medicinu˝ Dječje bolnice Srebrnjak</t>
  </si>
  <si>
    <t>K578051.008</t>
  </si>
  <si>
    <t>Poziv Centri kompetencija</t>
  </si>
  <si>
    <t>K578051.009</t>
  </si>
  <si>
    <t>Tehnička pomoć za MZO</t>
  </si>
  <si>
    <t>K628081.001</t>
  </si>
  <si>
    <t>II. faza programa "e-Škole: Cjelovita informatizacija procesa poslovanja škola i nastavnih procesa u svrhu stvaranja digitalno zrelih škola za 21. stoljeće"</t>
  </si>
  <si>
    <t>K628081.002</t>
  </si>
  <si>
    <t>Informatizacija procesa i uspostava cjelovite elektroničke usluge upisa u odgojne i obrazovne ustanove</t>
  </si>
  <si>
    <t>K628087.001</t>
  </si>
  <si>
    <t>Znanstveno i tehnologijsko predviđanje - sustav CroRIS</t>
  </si>
  <si>
    <t>K628087.002</t>
  </si>
  <si>
    <t>Hrvatski znanstveni i obrazovni oblak (HR ZOO)</t>
  </si>
  <si>
    <t>K848038.002</t>
  </si>
  <si>
    <t>Modernizacija sustava strukovnog obrazovanja i osposobljavanja</t>
  </si>
  <si>
    <t>K848038.003</t>
  </si>
  <si>
    <t>Osiguravanje kvalitete u sustavu obrazovanja odraslih</t>
  </si>
  <si>
    <t>K848038.004</t>
  </si>
  <si>
    <t>Promocija učeničkih kompetencija i strukovnog obrazovanja kroz strukovna natjecanja i smotre</t>
  </si>
  <si>
    <t>K848038.005</t>
  </si>
  <si>
    <t>Promocija cjeloživotnog učenja – faza II</t>
  </si>
  <si>
    <t>K848038.006</t>
  </si>
  <si>
    <t>E škole</t>
  </si>
  <si>
    <t>MZO</t>
  </si>
  <si>
    <t>Prihodi od igara na sreću</t>
  </si>
  <si>
    <t>Švicarski instrument</t>
  </si>
  <si>
    <t>Ostale refundacije iz pomoći EU</t>
  </si>
  <si>
    <t>Namjenski primici od inozemnog zaduživanja</t>
  </si>
  <si>
    <t>Naknada za priređivanje lutrijskih igara, izvor 41</t>
  </si>
  <si>
    <t>Naknade za priređivanje igara na sreću u casinima, izvor 41</t>
  </si>
  <si>
    <t>Naknade za priređivanje klađenja, izvor 41</t>
  </si>
  <si>
    <t>Naknade za priređivanje igara na sreću na automatima, izvor 41</t>
  </si>
  <si>
    <t>Prihodi iz dobiti Hrvatske lutrije, izvor 41</t>
  </si>
  <si>
    <t>Tekuće pomoći od institucija i tijela EU Švicarski instrument</t>
  </si>
  <si>
    <t>Tekuće pomoći od institucija i tijela EU – ostale refundacije</t>
  </si>
  <si>
    <t>Tekuće pomoći od institucija i tijela EU – Instrumenti europskog gospodarskog prostora</t>
  </si>
  <si>
    <t>Instrumenti Europskog gospodarskog prostora i ostali instrumenti</t>
  </si>
  <si>
    <t>Kapitalne pomoći od institucija i tijela EU Švicarski instrument</t>
  </si>
  <si>
    <t>Kapitalne pomoći od institucija i tijela EU - ostale refundacije</t>
  </si>
  <si>
    <t>Kapitalne pomoći od institucija i tijela EU - Instrumenti europskog gospodarskog prostora</t>
  </si>
  <si>
    <t>Primici od povrata depozita od tuzemnih kreditnih i ostalih institucija - dugoročni - namjenski</t>
  </si>
  <si>
    <t>Dionice i udjeli u glavnici trgovačkih društava u javnom sektoru - izvor 43</t>
  </si>
  <si>
    <t xml:space="preserve">IZVOR 41                  Vlastiti prihodi </t>
  </si>
  <si>
    <t xml:space="preserve">IZVOR 552                             Ostale pomoći </t>
  </si>
  <si>
    <t>573 Instrumenti Europskog gospodarskog prostora i ostali instrumenti</t>
  </si>
  <si>
    <t>NOVA AKT</t>
  </si>
  <si>
    <t>REDOVNA DJELATNOST SVEUČILIŠTA U ZAGREBU (IZ EVIDENCIJSKIH PRIHODA)</t>
  </si>
  <si>
    <t>REDOVNA DJELATNOST SVEUČILIŠTA U RIJECI (IZ EVIDENCIJSKIH PRIHODA)</t>
  </si>
  <si>
    <t>REDOVNA DJELATNOST SVEUČILIŠTA U OSIJEKU (IZ EVIDENCIJSKIH PRIHODA)</t>
  </si>
  <si>
    <t>REDOVNA DJELATNOST SVEUČILIŠTA U SPLITU (IZ EVIDENCIJSKIH PRIHODA)</t>
  </si>
  <si>
    <t>REDOVNA DJELATNOST SVEUČILIŠTA U ZADRU (IZ EVIDENCIJSKIH PRIHODA)</t>
  </si>
  <si>
    <t>REDOVNA DJELATNOST SVEUČILIŠTA U DUBROVNIKU (IZ EVIDENCIJSKIH PRIHODA)</t>
  </si>
  <si>
    <t>REDOVNA DJELATNOST VELEUČILIŠTA I VISOKIH ŠKOLA (IZ EVIDENCIJSKIH PRIHODA)</t>
  </si>
  <si>
    <t>REDOVNA DJELATNOST SVEUČILIŠTA U PULI (IZ EVIDENCIJSKIH PRIHODA)</t>
  </si>
  <si>
    <t>REDOVNA DJELATNOST SVEUČILIŠTA SJEVER (IZ EVIDENCIJSKIH PRIHODA)</t>
  </si>
  <si>
    <t>REDOVNA DJELATNOST JAVNIH INSTITUTA (IZ EVIDENCIJSKIH PRIHODA)</t>
  </si>
  <si>
    <t>ADMINISTRACIJA I UPRAVLJANJE NACIONALNE SVEUČILIŠNE KNJIŽNICE (IZ EVIDENCIJSKIH PRIHODA)</t>
  </si>
  <si>
    <t>ADMINISTRACIJA I UPRAVLJANJE SVEUČILIŠNOG RAČUNSKOG CENTRA SRCE  (IZ EVIDENCIJSKIH PRIHODA)</t>
  </si>
  <si>
    <t>ADMINISTRACIJA I UPRAVLJANJE LEKSIKOGRAFSKOG ZAVODA MIROSLAV KRLEŽA (IZ EVIDENCIJSKIH PRIHODA)</t>
  </si>
  <si>
    <t>K818050.024</t>
  </si>
  <si>
    <t>A679071.018</t>
  </si>
  <si>
    <t>ERAMCA-Procjena ekološkog rizika i ublažavanje imovine kulturne baštine u Srednjoj Aziji</t>
  </si>
  <si>
    <t>A679071.019</t>
  </si>
  <si>
    <t>Znanstveni centar izvrsnosti personalizirana briga o zdravlju</t>
  </si>
  <si>
    <t>Potpora za očuvanje, održivo korištenje i razvoj genetskih izvora u poljoprivredi</t>
  </si>
  <si>
    <t>A679072.025</t>
  </si>
  <si>
    <t>HORIZON 2020-MSCA-ITN-2019 - THREAD</t>
  </si>
  <si>
    <t>A679072.040</t>
  </si>
  <si>
    <t>VALUECARE - METODOLOGIJA NA VRIJEDNOSTI ZA INTEGRIRANU NjEGU PODRUČENA IcT-om</t>
  </si>
  <si>
    <t>A679072.041</t>
  </si>
  <si>
    <t>ERASMUS+ SKILLSEA</t>
  </si>
  <si>
    <t>A679072.044</t>
  </si>
  <si>
    <t>ERASMUS +LANGUIDE</t>
  </si>
  <si>
    <t>A679072.046</t>
  </si>
  <si>
    <t>SPEAR - Podržavanje i implantacija planova za rodnu ravnopravnost u istraživanju</t>
  </si>
  <si>
    <t>A679072.049</t>
  </si>
  <si>
    <t>PROMEHS</t>
  </si>
  <si>
    <t>A679072.051</t>
  </si>
  <si>
    <t>HKO-Dig IT - Izrada standarda zanimanja i standarda kvalifikacija u djelatnostima računarstva</t>
  </si>
  <si>
    <t>A679072.052</t>
  </si>
  <si>
    <t>HKO-ELE Primjena Hrvatskog kvalifikacijskog okvira za sveučilišne studijske programe u području elektrotehnike</t>
  </si>
  <si>
    <t>A679072.057</t>
  </si>
  <si>
    <t>DIP2Future: Razvoj obrazovnih programa, standarda kvalifikacije i standarda zanimanja iz područja IKT-a u skladu s HKO-om</t>
  </si>
  <si>
    <t>A679072.058</t>
  </si>
  <si>
    <t>Veleri- OI IoT School: Razvoj racionalnog obrazovnog programa</t>
  </si>
  <si>
    <t>A679072.065</t>
  </si>
  <si>
    <t>Industrijska baština</t>
  </si>
  <si>
    <t>A679074.011</t>
  </si>
  <si>
    <t>ERASMUS + EU-CONEXUXS</t>
  </si>
  <si>
    <t>A679074.013</t>
  </si>
  <si>
    <t>ERASMUS+ KA1- mobilnost u visokom obrazovanju</t>
  </si>
  <si>
    <t>A679077.039</t>
  </si>
  <si>
    <t>INTERREG DEEP-SEA – Razvoj planiranja energetske učinkovitosti i mobilnih usluga marina na Jadranskoj obali</t>
  </si>
  <si>
    <t>A679077.040</t>
  </si>
  <si>
    <t>INTERREG E-CITIJENS - Sustav za podršku odlučivanju (SPO) u upravljanju hitnim situacijama za potrebe civilne zaštite zasnovan na građanskom novinarstvu, a za poboljšanje sigurnosti na području Jadrana</t>
  </si>
  <si>
    <t>A679077.041</t>
  </si>
  <si>
    <t>INTERREG MoST - Monitoring prodora slane vode u obalne vodonosnike i testiranje pilot projekata za smanjenje štetnog utjecaja od zaslanjivanja</t>
  </si>
  <si>
    <t>A679077.043</t>
  </si>
  <si>
    <t>INTERREG Plastic Busters MPA: Očuvanje biološke raznolikosti od plastike u zaštićenim morskim područjima na Mediteranu</t>
  </si>
  <si>
    <t>A679077.044</t>
  </si>
  <si>
    <t>SHExtreme</t>
  </si>
  <si>
    <t>A679077.045</t>
  </si>
  <si>
    <t>ERASMUS + Izgradnja kapaciteta za plavi rast i razvoj kurikuluma morskog ribarstva u Albaniji</t>
  </si>
  <si>
    <t>A679077.047</t>
  </si>
  <si>
    <t>INTERREG FAIRSEA- Ribolov u jadranskoj regiji zajednički pristup ekosustavu</t>
  </si>
  <si>
    <t>A679077.050</t>
  </si>
  <si>
    <t>Društvene znanosti i humanističke znanosti u međusektorskoj suradnji za bolje obrazovanje i održive inovacije</t>
  </si>
  <si>
    <t>A679077.051</t>
  </si>
  <si>
    <t>BLUEWBC - Održivi razvoj BLUE ekonomija putem visokog obrazovanja i inovacija u zemljama zapadnog Balkana</t>
  </si>
  <si>
    <t>A679077.052</t>
  </si>
  <si>
    <t>SEA EU - Europsko sveučilište mora</t>
  </si>
  <si>
    <t>DATACROSS – Napredne metode i tehnologije u znanosti o podacima i kooperativnim sustavima</t>
  </si>
  <si>
    <t>A679077.055</t>
  </si>
  <si>
    <t>STIM-REI</t>
  </si>
  <si>
    <t>A679077.057</t>
  </si>
  <si>
    <t>EUROfusion</t>
  </si>
  <si>
    <t>A679077.060</t>
  </si>
  <si>
    <t>GEOBIZ</t>
  </si>
  <si>
    <t>A679077.061</t>
  </si>
  <si>
    <t>PROMISE -Personalizirana medicina- osnovna edukacija</t>
  </si>
  <si>
    <t>A679077.062</t>
  </si>
  <si>
    <t>mathSTEM - Podučavanje matematike i izrada smjernica za mathSTEM metodologiju</t>
  </si>
  <si>
    <t>A679077.067</t>
  </si>
  <si>
    <t>Razvoj karijera mladih istraživača</t>
  </si>
  <si>
    <t>A679078.064</t>
  </si>
  <si>
    <t>STRONG - 2020</t>
  </si>
  <si>
    <t>A679078.076</t>
  </si>
  <si>
    <t>OBZOR 2020 INSULAE - Maksimiziranje utjecaja inovativnih energetskih pristupa na otocima EU-a</t>
  </si>
  <si>
    <t>A679078.077</t>
  </si>
  <si>
    <t>OBZOR 2020 NOWELTIES - Zajednički doktorski laboratorij za nove materijale i inovativne tehnologije pročišćavanja vode</t>
  </si>
  <si>
    <t>A679078.083</t>
  </si>
  <si>
    <t>HORIZON 2020 SOLARNET</t>
  </si>
  <si>
    <t>A679078.086</t>
  </si>
  <si>
    <t>OBZOR 2020 Alliance4life, Savez za nauke o životu: Završne podjele u istraživanju i inovacijama u Europskoj uniji</t>
  </si>
  <si>
    <t>A679078.087</t>
  </si>
  <si>
    <t>OBZOR 2020-OSTEOproSPINE - Novostenski lijek za regeneraciju kostiju</t>
  </si>
  <si>
    <t>A679078.090</t>
  </si>
  <si>
    <t>OBZOR 2020 - Biochip BIO inženjerski grafti za liječenje hrskavice u pacijenata</t>
  </si>
  <si>
    <t>A679078.094</t>
  </si>
  <si>
    <t>CROSSJUSTICE</t>
  </si>
  <si>
    <t>A679078.100</t>
  </si>
  <si>
    <t>LIFE 16 NAT/SI/000634 PROJECT LIFE LYNX</t>
  </si>
  <si>
    <t>A679078.102</t>
  </si>
  <si>
    <t>INTERREG CARNIVORA DINARICA - Prekogranična suradnja za dugoroočno očuvanje velikih zvijeri</t>
  </si>
  <si>
    <t>A679078.108</t>
  </si>
  <si>
    <t>AMED</t>
  </si>
  <si>
    <t>A679078.111</t>
  </si>
  <si>
    <t>EIT HEALTH - Local activities in Regional Innovation Scheme regions</t>
  </si>
  <si>
    <t>A679078.113</t>
  </si>
  <si>
    <t>CROSKILLS</t>
  </si>
  <si>
    <t>A679078.114</t>
  </si>
  <si>
    <t>BRIDGE SMS</t>
  </si>
  <si>
    <t>A679078.115</t>
  </si>
  <si>
    <t>ANAGENNISI</t>
  </si>
  <si>
    <t>A679078.116</t>
  </si>
  <si>
    <t>HORIZON 2020 FIT-TO-Nzeb</t>
  </si>
  <si>
    <t>A679078.118</t>
  </si>
  <si>
    <t>H 2020 RISE OpenInnoTrain</t>
  </si>
  <si>
    <t>A679078.120</t>
  </si>
  <si>
    <t>FOCUS -Prisilna raseljavanja i solidarnost zajednice domaćina prema izbjeglica</t>
  </si>
  <si>
    <t>A679078.125</t>
  </si>
  <si>
    <t>ERASMUS+ PROGRAM PROJECT SOFTVETS 2018-1-HR01-KA203-047494</t>
  </si>
  <si>
    <t>A679078.126</t>
  </si>
  <si>
    <t>e-Škole B</t>
  </si>
  <si>
    <t>A679078.127</t>
  </si>
  <si>
    <t>EDU4GAMES - HKO</t>
  </si>
  <si>
    <t>A679078.129</t>
  </si>
  <si>
    <t>OBZOR 2020 - TO DO</t>
  </si>
  <si>
    <t>A679078.130</t>
  </si>
  <si>
    <t>ERASMUS + 2020-HR01-KA103</t>
  </si>
  <si>
    <t>A679078.151</t>
  </si>
  <si>
    <t>CEKOM Centar kompetencija u molekularnoj dijagnostici</t>
  </si>
  <si>
    <t>A577000</t>
  </si>
  <si>
    <t>ADMINISTRACIJA I UPRAVLJANJE</t>
  </si>
  <si>
    <t>A577004</t>
  </si>
  <si>
    <t>PROVEDBA KURIKULARNE REFORME</t>
  </si>
  <si>
    <t>A577124</t>
  </si>
  <si>
    <t>HRVATSKA NASTAVA U INOZEMSTVU</t>
  </si>
  <si>
    <t>A577132</t>
  </si>
  <si>
    <t>POTICANJE MEĐUNARODNE OBRAZOVNE SURADNJE ŠKOLA</t>
  </si>
  <si>
    <t>A578065</t>
  </si>
  <si>
    <t>ERASMUS+ PROJEKT BAQUAL - BOLJE AKADEMSKE KVALIFIKACIJE KROZ OSIGURAVANJE KVALITETE</t>
  </si>
  <si>
    <t>A579069</t>
  </si>
  <si>
    <t>RAZVOJ PREDŠKOLSKOG I OSNOVNOŠKOLSKOG SUSTAVA ODGOJA I OBRAZOVANJA</t>
  </si>
  <si>
    <t>A580014</t>
  </si>
  <si>
    <t>A580044</t>
  </si>
  <si>
    <t>RAZVOJ SUSTAVA SREDNJOŠKOLSKOG ODGOJA I OBRAZOVANJA</t>
  </si>
  <si>
    <t>A679047</t>
  </si>
  <si>
    <t>MEĐUNARODNA SURADNJA I EUROPSKI POSLOVI</t>
  </si>
  <si>
    <t>A733050</t>
  </si>
  <si>
    <t>PRAĆENJE I IMPLEMENTACIJA POLITIKA EUROPSKOG ISTRAŽIVAČKOG PROSTORA (ERA)</t>
  </si>
  <si>
    <t>A733056</t>
  </si>
  <si>
    <t>EUROPSKI ZNANSTVENI PROJEKTI</t>
  </si>
  <si>
    <t>A767013</t>
  </si>
  <si>
    <t>RAZVOJ SUSTAVA OSIGURANJA KVALITETE</t>
  </si>
  <si>
    <t>A767035</t>
  </si>
  <si>
    <t>MEĐUNARODNA SURADNJA</t>
  </si>
  <si>
    <t>A767043</t>
  </si>
  <si>
    <t>RAZVOJ VISOKOG OBRAZOVANJA</t>
  </si>
  <si>
    <t>A768061</t>
  </si>
  <si>
    <t>ERASMUS+ UČINKOVITO PARTNERSTVO ZA UNAPRIJEĐENO PRIZNAVANJE - EPER</t>
  </si>
  <si>
    <t>A818034</t>
  </si>
  <si>
    <t>PROJEKT POVEZIVANJA S EUROPSKIM KVALIFIKACIJSKIM OKVIROM - EQF NCP GRANT</t>
  </si>
  <si>
    <t>OP KONKURENTNOST I KOHEZIJA 2014.-2020., PRIORITET 1, 9 i 10</t>
  </si>
  <si>
    <t>A679114</t>
  </si>
  <si>
    <t>A628090</t>
  </si>
  <si>
    <t>UNAPRJEĐENJE JEDNAKIH MOGUĆNOSTI U OBRAZOVANJU ZA UČENIKE S TEŠKOĆAMA U RAZVOJU</t>
  </si>
  <si>
    <t>K767054</t>
  </si>
  <si>
    <t>A867014</t>
  </si>
  <si>
    <t>ERASMUS - JAČANJE MULTIPARTNERSKE SURADNJE U PRUŽANJU USLUGA CJELOŽIVOTNOG PROFESIONALNOG USMJERAVANJA - KEEP IN PACT</t>
  </si>
  <si>
    <t>MEĐUNARODNI PROJEKTI VREDNOVANJA ZNANJA I VJEŠTINA (IEA: ICCS, ICILS, PIRLS, TIMSS - OECD: PISA, TALIS)</t>
  </si>
  <si>
    <t>ERASMUS PLUS PROVEDBA PROGRAMA OD 2014. DO 2020.</t>
  </si>
  <si>
    <t>ERASMUS PLUS – PROJEKTI ZA KORISNIKE OBRAZOVANJE OD 2014. DO 2020.</t>
  </si>
  <si>
    <t>ERASMUS PLUS – PROJEKTI ZA KORISNIKE MLADI OD 2014. DO 2020.</t>
  </si>
  <si>
    <t>EUROPSKE SNAGE SOLIDARNOSTI - PROJEKTI ZA KORISNIKE OD 2018. DO 2020.</t>
  </si>
  <si>
    <t xml:space="preserve">Ostale pomoći i darovnice </t>
  </si>
  <si>
    <t>Tekuće pomoći od međunarodnih organizacija</t>
  </si>
  <si>
    <t xml:space="preserve">Kapitalne pomoći od međunarodnih organizacija </t>
  </si>
  <si>
    <t xml:space="preserve">Pomoći EU </t>
  </si>
  <si>
    <t>Tekuće pomoći proračunskim korisnicima iz proračuna JLP(R)S koji im nije nadležan</t>
  </si>
  <si>
    <t>Kapitalne pomoći proračunskim korisnicima iz proračuna JLP(R)S koji im nije nadležan</t>
  </si>
  <si>
    <t>Kamate na depozite po viđenju izvor 43</t>
  </si>
  <si>
    <t>Ostali prihodi od financijske imovine izvor 43</t>
  </si>
  <si>
    <t xml:space="preserve">Ostali prihodi državne uprave za posebne namjene </t>
  </si>
  <si>
    <t xml:space="preserve">Ostali prihodi za posebne namjene </t>
  </si>
  <si>
    <t xml:space="preserve">Donacije </t>
  </si>
  <si>
    <t>Tekuće donacije od ostalih subjekata izvan općeg proračuna</t>
  </si>
  <si>
    <t>Kapitalne donacije od fizičkih osoba</t>
  </si>
  <si>
    <t>Kapitalne donacije od ostalih subjekata izvan općeg proračuna</t>
  </si>
  <si>
    <t>Ostali prihodi izvor 31</t>
  </si>
  <si>
    <t>Poljoprivredno zemljište izvor 71</t>
  </si>
  <si>
    <t>Prihodi od prodaje ili zamjene nefinancijske imovine i naknade s naslova osiguranja</t>
  </si>
  <si>
    <t>Građevinsko zemljište izvor 71</t>
  </si>
  <si>
    <t>Uredski namještaj izvor 71</t>
  </si>
  <si>
    <t>Kombi vozila izvor 71</t>
  </si>
  <si>
    <t>Kamioni izvor 71</t>
  </si>
  <si>
    <t>Traktori izvor 71</t>
  </si>
  <si>
    <t>Terenska vozila (protupožarna, vojna i slično) izvor 71</t>
  </si>
  <si>
    <t>Plovila izvor 71</t>
  </si>
  <si>
    <t xml:space="preserve">Namjenski primici od zaduživanja </t>
  </si>
  <si>
    <t>Dionice i udjeli u glavnici tuzemnih kreditnih institucija izvan javnog sektora - izvor 43</t>
  </si>
  <si>
    <t>Primljeni krediti od kreditnih institucija u javnom sektoru - dugoročni - namjenski</t>
  </si>
  <si>
    <t>A767056</t>
  </si>
  <si>
    <t>OBZOR 2020. - PARTNERSTVO ZA ISTRAŽIVANJA I INOVACIJE NA MEDITERANSKOM PODRUČJU - PRIMA</t>
  </si>
  <si>
    <t>Prihodi od prodanih proizvoda i robe</t>
  </si>
  <si>
    <t xml:space="preserve">Tekuće pomoći od izvanproračunskih korisnika </t>
  </si>
  <si>
    <t>Kapitalne pomoći od izvanproračunskih korisnika</t>
  </si>
  <si>
    <t>A768064</t>
  </si>
  <si>
    <t>Godina</t>
  </si>
  <si>
    <t>ULICA VLADIMIRA PRELOGA 3</t>
  </si>
  <si>
    <t>60277424315</t>
  </si>
  <si>
    <t>SVEUČILIŠTE U SLAVONSKOM BRODU</t>
  </si>
  <si>
    <t>TRG DR. ŽARKA DOLINARA 1</t>
  </si>
  <si>
    <t>SVEUČILIŠTE U RIJECI - GRAĐEVINSKI FAKULTET</t>
  </si>
  <si>
    <t>RUĐERA BOŠKOVIĆA 35</t>
  </si>
  <si>
    <t>RUĐERA BOŠKOVIĆA 37</t>
  </si>
  <si>
    <t>RUĐERA BOŠKOVIĆA 33</t>
  </si>
  <si>
    <t>MIHOVILA PAVLINOVIĆA 1</t>
  </si>
  <si>
    <t>TRG J. F. KENNEDEYA 6</t>
  </si>
  <si>
    <t>SVEUČILIŠTE U ZAGREBU - FAKULTET FILOZOFIJE I RELIGIJSKIH ZNANOSTI</t>
  </si>
  <si>
    <t>SVEUČILIŠTE U ZAGREBU - FAKULTET HRVATSKIH STUDIJA</t>
  </si>
  <si>
    <t>BORONGAJSKA CESTA 83D</t>
  </si>
  <si>
    <t>99454315441</t>
  </si>
  <si>
    <t>A. KAČIĆA MIOŠIĆA 26</t>
  </si>
  <si>
    <t>44000 SISAK</t>
  </si>
  <si>
    <t>TRG REPUBLIKE HRVATSKE 12</t>
  </si>
  <si>
    <t>VELEUČILIŠTE HRVATSKO ZAGORJE KRAPINA</t>
  </si>
  <si>
    <t>ŠETALIŠTE HRVATSKOG NARODNOG PREPORODA 6</t>
  </si>
  <si>
    <t>49000 KRAPINA</t>
  </si>
  <si>
    <t>16465214888</t>
  </si>
  <si>
    <t>UL. GRADA VUKOVARA 54</t>
  </si>
  <si>
    <t>LJ. F. VUKOTINOVIĆA 2</t>
  </si>
  <si>
    <t>ŠETALIŠTE I. MEŠTROVIĆA 63</t>
  </si>
  <si>
    <t>POLJOPRIVREDNI INSTITUT OSIJEK</t>
  </si>
  <si>
    <t>JUŽNO PREDGRAĐE 17</t>
  </si>
  <si>
    <t>03665720049</t>
  </si>
  <si>
    <t>DZIV</t>
  </si>
  <si>
    <t>EU PROJEKTI SVEUČILIŠTA U OSIJEKU (IZ EVIDENCIJSKIH PRIHODA)</t>
  </si>
  <si>
    <t>EU PROJEKTI SVEUČILIŠTA U RIJECI (IZ EVIDENCIJSKIH PRIHODA)</t>
  </si>
  <si>
    <t>EU PROJEKTI SVEUČILIŠTA U ZADRU (IZ EVIDENCIJSKIH PRIHODA)</t>
  </si>
  <si>
    <t>EU PROJEKTI SVEUČILIŠTA U PULI (IZ EVIDENCIJSKIH PRIHODA)</t>
  </si>
  <si>
    <t>EU PROJEKTI VELEUČILIŠTA I VISOKIH ŠKOLA (IZ EVIDENCIJSKIH PRIHODA)</t>
  </si>
  <si>
    <t>EU PROJEKTI SVEUČILIŠTA SJEVER (IZ EVIDENCIJSKIH PRIHODA)</t>
  </si>
  <si>
    <t>EU PROJEKTI JAVNIH INSTITUTA (IZ EVIDENCIJSKIH PRIHODA)</t>
  </si>
  <si>
    <t>A679115</t>
  </si>
  <si>
    <t>Dopušteni izvor</t>
  </si>
  <si>
    <t>Europski fond za regionalni razvoj (EFRR)</t>
  </si>
  <si>
    <t>49508397045</t>
  </si>
  <si>
    <t>SVEUČILIŠTE J. J. STROSSMAYERA U OSIJEKU</t>
  </si>
  <si>
    <t>SVEUČILIŠTE J. J. STROSSMAYERA U OSIJEKU - AKADEMIJA ZA UMJETNOST I KULTURU U OSIJEKU</t>
  </si>
  <si>
    <t>SVEUČILIŠTE J. J. STROSSMAYERA U OSIJEKU - EKONOMSKI FAKULTET</t>
  </si>
  <si>
    <t>SVEUČILIŠTE J. J. STROSSMAYERA U OSIJEKU - FAKULTET AGROBIOTEHNIČKIH ZNANOSTI OSIJEK</t>
  </si>
  <si>
    <t>SVEUČILIŠTE J. J. STROSSMAYERA U OSIJEKU - FAKULTET ELEKTROTEHNIKE, RAČUNARSTVA I INFORMACIJSKIH TEHNOLOGIJA OSIJEK</t>
  </si>
  <si>
    <t>SVEUČILIŠTE J. J. STROSSMAYERA U OSIJEKU - FAKULTET ZA DENTALNU MEDICINU I ZDRAVSTVO</t>
  </si>
  <si>
    <t>SVEUČILIŠTE J. J. STROSSMAYERA U OSIJEKU - FAKULTET ZA ODGOJNE I OBRAZOVNE ZNANOSTI</t>
  </si>
  <si>
    <t>SVEUČILIŠTE J. J. STROSSMAYERA U OSIJEKU - FILOZOFSKI FAKULTET</t>
  </si>
  <si>
    <t>SVEUČILIŠTE J. J. STROSSMAYERA U OSIJEKU - GRADSKA I SVEUČILIŠNA KNJIŽNICA</t>
  </si>
  <si>
    <t>SVEUČILIŠTE J. J. STROSSMAYERA U OSIJEKU - GRAĐEVINSKI I ARHITEKTONSKI FAKULTET OSIJEK</t>
  </si>
  <si>
    <t>SVEUČILIŠTE J. J. STROSSMAYERA U OSIJEKU - KATOLIČKI BOGOSLOVNI FAKULTET U ĐAKOVU</t>
  </si>
  <si>
    <t>SVEUČILIŠTE J. J. STROSSMAYERA U OSIJEKU - KINEZIOLOŠKI FAKULTET OSIJEK</t>
  </si>
  <si>
    <t>DRINSKA 16/A</t>
  </si>
  <si>
    <t>70788591483</t>
  </si>
  <si>
    <t>SVEUČILIŠTE J. J. STROSSMAYERA U OSIJEKU - MEDICINSKI FAKULTET</t>
  </si>
  <si>
    <t>SVEUČILIŠTE J. J. STROSSMAYERA U OSIJEKU - PRAVNI FAKULTET</t>
  </si>
  <si>
    <t>SVEUČILIŠTE J. J. STROSSMAYERA U OSIJEKU - PREHRAMBENO TEHNOLOŠKI FAKULTET</t>
  </si>
  <si>
    <t>FRANJE KUHAČA 18</t>
  </si>
  <si>
    <t>TRG IVANE BRLIĆ MAŽURANIĆ 2</t>
  </si>
  <si>
    <t>35000 SLAVONSKI BROD</t>
  </si>
  <si>
    <t>33027834374</t>
  </si>
  <si>
    <t>SVEUČILIŠTE U ZAGREBU - FAKULTET ŠUMARSTVA I DRVNE TEHNOLOGIJE</t>
  </si>
  <si>
    <t>VELEUČILIŠTE U VIROVITICI</t>
  </si>
  <si>
    <t>GARIĆGRADSKA ULICA 18</t>
  </si>
  <si>
    <t>ULICA D. TOMLJANOVIĆA GAVRANA 11</t>
  </si>
  <si>
    <t>10020 ZAGREB</t>
  </si>
  <si>
    <t>SVEUČILIŠTE U PULI</t>
  </si>
  <si>
    <t>Mehanizam za oporavak i otpornost</t>
  </si>
  <si>
    <t>Tek.pom.od instit. tijela EU - Mehanizam za oporavak i otpornost</t>
  </si>
  <si>
    <t>Kapitalne pom.od instit. tijela EU - Mehanizam za oporavak i otpornost</t>
  </si>
  <si>
    <t>Tekuće pomoći temeljem prijenosa EU sredstava iz proračuna JLP(R)S, korisnika JLPRS ili izvanproračunskog korisnika</t>
  </si>
  <si>
    <t>Kapitalne pomoći temeljem prijenosa EU sredstava iz proračuna JLP(R)S, korisnika JLPRS ili izvanproračunskog korisnika</t>
  </si>
  <si>
    <t>Primljeni zajmovi od međunarodnih organizacija - dugoročni</t>
  </si>
  <si>
    <t>Prihodi s naslova osiguranja, refundacije štete i totalne štete izvor 71</t>
  </si>
  <si>
    <t>Strojevi - izvor 71</t>
  </si>
  <si>
    <t>Ostala prijevozna sr. u cest.prometu - izvor 71</t>
  </si>
  <si>
    <t>Primici od povr.depozita od tuz.kred.inst.-krat.43</t>
  </si>
  <si>
    <t>A557041</t>
  </si>
  <si>
    <t>PREUZIMANJE OBVEZA ZA PROJEKTE JAVNO PRIVATNOG PARTNERSTVA U VARAŽDINSKOJ I KOPRIVNIČKO-KRIŽEVAČKOJ ŽUPANIJI</t>
  </si>
  <si>
    <t>A557042</t>
  </si>
  <si>
    <t>PROGRAM DOKTORANADA I POSLIJEDOKTORANADA HRVATSKE ZAKLADE ZA ZNANOST</t>
  </si>
  <si>
    <t>A557043</t>
  </si>
  <si>
    <t>NACIONALNO VIJEĆE ZA ODGOJ I OBRAZOVANJE</t>
  </si>
  <si>
    <t>A577012</t>
  </si>
  <si>
    <t>OBRAZOVANJE DJECE HRVATSKIH GRAĐANA U INOZEMSTVU</t>
  </si>
  <si>
    <t>A577015</t>
  </si>
  <si>
    <t>DRŽAVNE NAGRADE ZA IZUZETNE REZULTATE U OBRAZOVANJU I TEHNIČKOJ KULTURI</t>
  </si>
  <si>
    <t>A577016</t>
  </si>
  <si>
    <t>PREVENCIJA NASILJA I OVISNOSTI</t>
  </si>
  <si>
    <t>A577131</t>
  </si>
  <si>
    <t>POTICAJI OBRAZOVANJA NACIONALNIH MANJINA</t>
  </si>
  <si>
    <t>A577133</t>
  </si>
  <si>
    <t>POTICANJE PROGRAMA RADA S DAROVITIM UČENICIMA I STUDENTIMA</t>
  </si>
  <si>
    <t>A577137</t>
  </si>
  <si>
    <t>POSEBNI PROGRAMI OBRAZOVANJA ZA PROVOĐENJE PROGRAMA NACIONALNIH MANJINA</t>
  </si>
  <si>
    <t>A577143</t>
  </si>
  <si>
    <t>RAZVOJ I ODRŽAVANJE INFORMACIJSKE INFRASTRUKTURE MINISTARSTVA</t>
  </si>
  <si>
    <t>A578003</t>
  </si>
  <si>
    <t>ODGOJ I NAOBRAZBA DJECE PRIPADNIKA NACIONALNIH MANJINA</t>
  </si>
  <si>
    <t>A578004</t>
  </si>
  <si>
    <t>PREDŠKOLSKI ODGOJ I OBRAZOVANJE DJECE S TEŠKOĆAMA U RAZVOJU (SUFINANCIRANJE)</t>
  </si>
  <si>
    <t>A578008</t>
  </si>
  <si>
    <t>ODGOJ I NAOBRAZBA DJECE U PROGRAMIMA PREDŠKOLE</t>
  </si>
  <si>
    <t>A578009</t>
  </si>
  <si>
    <t>ODGOJ I OBRAZOVANJE DAROVITE DJECE PREDŠKOLSKE DOBI U DJEČJIM VRTIĆIMA</t>
  </si>
  <si>
    <t>A578042</t>
  </si>
  <si>
    <t>OSIGURANJE UČENIKA I STUDENATA NA PRAKTIČNOJ NASTAVI I STRUČNOJ PRAKSI</t>
  </si>
  <si>
    <t>A578045</t>
  </si>
  <si>
    <t>SUFINANCIRANJE NASTAVNIH MATERIJALA I OPREME ZA UČENIKE OSNOVNIH I SREDNJIH ŠKOLA</t>
  </si>
  <si>
    <t>A578050</t>
  </si>
  <si>
    <t>POTPORA INOVACIJSKIM PROCESIMA</t>
  </si>
  <si>
    <t>A578055</t>
  </si>
  <si>
    <t>HRVATSKO-ŠVICARSKI ISTRAŽIVAČKI PROGRAM</t>
  </si>
  <si>
    <t>A578059</t>
  </si>
  <si>
    <t>EUROPSKA MREŽA ŠKOLA - EUROPEAN SCHOOLNET</t>
  </si>
  <si>
    <t>A578061</t>
  </si>
  <si>
    <t>OBZOR 2020. - PROGRAM POTICANJA ISTRAŽIVANJA I RAZVOJA U PERSONALIZIRANOJ MEDICINI – ERA PERMED</t>
  </si>
  <si>
    <t>A578066</t>
  </si>
  <si>
    <t>ERASMUS PLUS - PROJEKT PROFFORMANCE - RAZVOJ SUSTAVA OCJENJIVANJA RADA I NAGRAĐIVANJA PROFESORA NA VISOKIM UČILIŠTIMA</t>
  </si>
  <si>
    <t>A579000</t>
  </si>
  <si>
    <t>OSNOVNOŠKOLSKO OBRAZOVANJE</t>
  </si>
  <si>
    <t>A579003</t>
  </si>
  <si>
    <t>ODGOJ I NAOBRAZBA UČENIKA S TEŠKOĆAMA U RAZVOJU U OSNOVNIM ŠKOLAMA</t>
  </si>
  <si>
    <t>A579004</t>
  </si>
  <si>
    <t>POTICANJE IZVANNASTAVNIH AKTIVNOSTI U OŠ</t>
  </si>
  <si>
    <t>A579007</t>
  </si>
  <si>
    <t>A580000</t>
  </si>
  <si>
    <t>SREDNJOŠKOLSKO OBRAZOVANJE</t>
  </si>
  <si>
    <t>A580003</t>
  </si>
  <si>
    <t>POTICANJE IZVANNASTAVNIH AKTIVNOSTI U SREDNJIM ŠKOLAMA I VISOKOŠKOLSKOM OBRAZOVANJU</t>
  </si>
  <si>
    <t>A580004</t>
  </si>
  <si>
    <t>STANDARD UČENIKA S POSEBNIM POTREBAMA</t>
  </si>
  <si>
    <t>A580007</t>
  </si>
  <si>
    <t>A580037</t>
  </si>
  <si>
    <t>JAVNI MEĐUMJESNI PRIJEVOZ ZA UČENIKE</t>
  </si>
  <si>
    <t>A621021</t>
  </si>
  <si>
    <t>SMJEŠTAJ I PREHRANA STUDENATA STUDENTSKOG CENTRA ZAGREB - SUFINANCIRANJE</t>
  </si>
  <si>
    <t>A621022</t>
  </si>
  <si>
    <t>SMJEŠTAJ I PREHRANA STUDENATA STUDENTSKOG CENTRA OSIJEK - SUFINANCIRANJE</t>
  </si>
  <si>
    <t>A621023</t>
  </si>
  <si>
    <t>SMJEŠTAJ I PREHRANA STUDENATA STUDENTSKOG CENTRA RIJEKA - SUFINANCIRANJE</t>
  </si>
  <si>
    <t>A621024</t>
  </si>
  <si>
    <t>SMJEŠTAJ I PREHRANA STUDENATA STUDENTSKOG CENTRA SPLIT - SUFINANCIRANJE</t>
  </si>
  <si>
    <t>A621026</t>
  </si>
  <si>
    <t>SMJEŠTAJ I PREHRANA STUDENATA STUDENTSKOG CENTRA ŠIBENIK - SUFINANCIRANJE</t>
  </si>
  <si>
    <t>A621028</t>
  </si>
  <si>
    <t>SMJEŠTAJ I PREHRANA STUDENATA STUDENTSKOG CENTRA VARAŽDIN - SUFINANCIRANJE</t>
  </si>
  <si>
    <t>A621029</t>
  </si>
  <si>
    <t>SMJEŠTAJ I PREHRANA STUDENATA STUDENTSKOG CENTRA SLAVONSKI BROD - SUFINANCIRANJE</t>
  </si>
  <si>
    <t>A621030</t>
  </si>
  <si>
    <t>SMJEŠTAJ I PREHRANA STUDENATA STUDENTSKOG CENTRA POŽEGA - SUFINANCIRANJE</t>
  </si>
  <si>
    <t>A621031</t>
  </si>
  <si>
    <t>SMJEŠTAJ I PREHRANA STUDENATA STUDENTSKOG CENTRA KARLOVAC - SUFINANCIRANJE</t>
  </si>
  <si>
    <t>A621047</t>
  </si>
  <si>
    <t>DRŽAVNE, AKADEMSKE NAGRADE I POTPORE U ZNANOSTI I VISOKOM ŠKOLSTVU</t>
  </si>
  <si>
    <t>A621048</t>
  </si>
  <si>
    <t>PROJEKTNO FINANCIRANJE ZNANSTVENE DJELATNOSTI</t>
  </si>
  <si>
    <t>A621049</t>
  </si>
  <si>
    <t>KAMATE ZA STANOVE ZNANSTVENIH NOVAKA I ASISTENATA</t>
  </si>
  <si>
    <t>A621058</t>
  </si>
  <si>
    <t>PROGRAMI POBOLJŠANJA STUDENTSKOG STANDARDA</t>
  </si>
  <si>
    <t>A621181</t>
  </si>
  <si>
    <t>A621185</t>
  </si>
  <si>
    <t>POTPORA HRVATSKOM KATOLIČKOM SVEUČILIŠTU U ZAGREBU</t>
  </si>
  <si>
    <t>A622003</t>
  </si>
  <si>
    <t>UGOVORNO FINANCIRANJE ZNANSTVENE DJELATNOSTI</t>
  </si>
  <si>
    <t>A622004</t>
  </si>
  <si>
    <t>IZDAVANJE DOMAĆIH ZNANSTVENIH ČASOPISA</t>
  </si>
  <si>
    <t>A622005</t>
  </si>
  <si>
    <t>ORGANIZIRANJE I ODRŽAVANJE ZNANSTVENIH SKUPOVA</t>
  </si>
  <si>
    <t>A622006</t>
  </si>
  <si>
    <t>IZDAVANJE  ZNANSTVENIH KNJIGA I UDŽBENIKA</t>
  </si>
  <si>
    <t>A622007</t>
  </si>
  <si>
    <t>A628003</t>
  </si>
  <si>
    <t>PROJEKTI PRIMJENE INFORMACIJSKE TEHNOLOGIJE</t>
  </si>
  <si>
    <t>A676065</t>
  </si>
  <si>
    <t>ERASMUS+ PROJEKT BWSE FORWARD - BOLONJA OČIMA ZAINTERESIRANIH DIONIKA ZA SNAŽNIJU BUDUĆNOST BOLONJSKOG PROCESA</t>
  </si>
  <si>
    <t>A679005</t>
  </si>
  <si>
    <t>ČLANSTVO U MEĐUNARODNIM UDRUGAMA</t>
  </si>
  <si>
    <t>A679008</t>
  </si>
  <si>
    <t>PROGRAM RAZVOJNE SURADNJE</t>
  </si>
  <si>
    <t>A679009</t>
  </si>
  <si>
    <t>REDOVNA DJELATNOST LEKTORATA</t>
  </si>
  <si>
    <t>A679049</t>
  </si>
  <si>
    <t>POMOĆI BIH U SUSTAVU ZNANOSTI I OBRAZOVANJA</t>
  </si>
  <si>
    <t>A679064</t>
  </si>
  <si>
    <t>ZNANSTVENO-UČILIŠNI KAMPUS BORONGAJ</t>
  </si>
  <si>
    <t>A679065</t>
  </si>
  <si>
    <t>SMJEŠTAJ I PREHRANA STUDENATA STUDENTSKOG CENTRA PULA - SUFINANCIRANJE</t>
  </si>
  <si>
    <t>A679066</t>
  </si>
  <si>
    <t>POTPORE ROMSKIM STUDIJIMA I STUDENTIMA ROMIMA</t>
  </si>
  <si>
    <t>A679067</t>
  </si>
  <si>
    <t>A679069</t>
  </si>
  <si>
    <t>SMJEŠTAJ I PREHRANA STUDENATA STUDENTSKOG CENTRA SISAK - SUFINANCIRANJE</t>
  </si>
  <si>
    <t>A679073</t>
  </si>
  <si>
    <t>EU PROJEKTI SVEUČILIŠTA U DUBROVNIKU (IZ EVIDENCIJSKIH PRIHODA)</t>
  </si>
  <si>
    <t>EU PROJEKTI SVEUČILIŠTA U SPLITU (IZ EVIDENCIJSKIH PRIHODA)</t>
  </si>
  <si>
    <t>EU PROJEKTI SVEUČILIŠTA U ZAGREBU (IZ EVIDENCIJSKIH PRIHODA)</t>
  </si>
  <si>
    <t>A679110</t>
  </si>
  <si>
    <t>POTPORA UMJETNIČKIM STUDIJIMA</t>
  </si>
  <si>
    <t>REDOVNA DJELATNOST SVEUČILIŠTA U SLAVONSKOM BRODU (IZ EVIDENCIJSKIH PRIHODA)</t>
  </si>
  <si>
    <t>EU PROJEKTI SVEUČILIŠTA U SLAVONSKOM BRODU  (IZ EVIDENCIJSKIH PRIHODA)</t>
  </si>
  <si>
    <t>A679117</t>
  </si>
  <si>
    <t>HPC - PROJEKT ISTRAŽIVANJA NA PODRUČJU POTRESNOG INŽENJERSTVA</t>
  </si>
  <si>
    <t>A679118</t>
  </si>
  <si>
    <t>PROJEKT PRAĆENJA GEOLOŠKIH HAZARDA I RIZIKA NAKON POTRESA U PETRINJI</t>
  </si>
  <si>
    <t>A733049</t>
  </si>
  <si>
    <t>EUROPSKA AGENCIJA ZA POSEBNE POTREBE I INKLUZIVNO OBRAZOVANJE</t>
  </si>
  <si>
    <t>A733064</t>
  </si>
  <si>
    <t>ERASMUS+ INTERDISCIPLINARNI STEM PRISTUP SVEMU OKO NAS - STE(A)M IT</t>
  </si>
  <si>
    <t>A733066</t>
  </si>
  <si>
    <t>ERASMUS PLUS - OSNAŽIVANJE NASTAVNIKA DILJEM EUROPE - KA3 - HAND IN HAND</t>
  </si>
  <si>
    <t>A767002</t>
  </si>
  <si>
    <t>IZRADA DEFICITARNIH UDŽBENIKA U ŠKOLSTVU</t>
  </si>
  <si>
    <t>A767003</t>
  </si>
  <si>
    <t>SREDNJOŠKOLSKE STIPENDIJE ZA UČENIKE ROME</t>
  </si>
  <si>
    <t>A767004</t>
  </si>
  <si>
    <t>NAOBRAZBA DJECE U ALTERNATIVNIM ŠKOLAMA</t>
  </si>
  <si>
    <t>A767008</t>
  </si>
  <si>
    <t>SUBVENCIONIRANJE KAMATA ZA STANOVE UČITELJA</t>
  </si>
  <si>
    <t>A767009</t>
  </si>
  <si>
    <t>ZNANSTVENI CENTRI IZVRSNOSTI - DRUŠTVENO HUMANISTIČKO PODRUČJE</t>
  </si>
  <si>
    <t>A767015</t>
  </si>
  <si>
    <t>PROVEDBA PROGRAMA ZA UKLJUČIVANJE ROMA</t>
  </si>
  <si>
    <t>A768053</t>
  </si>
  <si>
    <t>EUROPSKE ŠKOLE</t>
  </si>
  <si>
    <t>A768054</t>
  </si>
  <si>
    <t>DODATNA SREDSTVA IZRAVNANJA ZA DECENTRALIZIRANE FUNKCIJE</t>
  </si>
  <si>
    <t>A768058</t>
  </si>
  <si>
    <t>PREUZETE OBVEZE PO MEĐUNARODNIM UGOVORIMA</t>
  </si>
  <si>
    <t>ERASMUS+ PROJEKT TRACER - TRANSPARENTNOST HRVATSKIH KVALIFIKACIJA RADI LAKŠEG PRIZNAVANJA</t>
  </si>
  <si>
    <t>A768065</t>
  </si>
  <si>
    <t>OBZOR 2020 - MENTORSTVO ZA UNAPRJEĐENJE ŠKOLE - MENSI</t>
  </si>
  <si>
    <t>A818021</t>
  </si>
  <si>
    <t>PRIMJENA UDŽBENIČKOG STANDARDA</t>
  </si>
  <si>
    <t>A818035</t>
  </si>
  <si>
    <t>MENTORI I STRUČNI ISPITI U OSNOVNIM I SREDNJIM ŠKOLAMA</t>
  </si>
  <si>
    <t>A818063</t>
  </si>
  <si>
    <t>EUROPSKE SNAGE SOLIDARNOSTI - PROJEKTI ZA KORISNIKE OD 2021. DO 2027.</t>
  </si>
  <si>
    <t>A818064</t>
  </si>
  <si>
    <t>ERASMUS - PROJEKTI  ZA KORISNIKE OBRAZOVANJE OD 2021. DO 2027.</t>
  </si>
  <si>
    <t>A818065</t>
  </si>
  <si>
    <t>ERASMUS - PROJEKTI ZA KORISNIKE MLADI OD 2021. DO 2027.</t>
  </si>
  <si>
    <t>A848045</t>
  </si>
  <si>
    <t>ERASMUS PLUS - KA2 - TRENING ZA VJEŠTINE U VIRTUALNOM OKRUŽENJU</t>
  </si>
  <si>
    <t>A848046</t>
  </si>
  <si>
    <t>ERASMUS PLUS - PILOTIRANJE VIRTUALNOG PRAKTIČNOG TEČAJA ZA KUHARSTVO U STRUKOVNOM OBRAZOVANJU</t>
  </si>
  <si>
    <t>A848047</t>
  </si>
  <si>
    <t>ERASMUS PLUS - KA - INKLUZIVNO DIGITALNO UČENJE U SVRHU SPREČAVANJA NAPUŠTANJA ŠKOLOVANJA U STRUKOVNOM OBRAZOVANJU I OSPOSOBLJAVANJU - 2BDIGITAL</t>
  </si>
  <si>
    <t>A867015</t>
  </si>
  <si>
    <t>ERASMUS PLUS - ALOCIRANJE KREDITNIH BODOVA U EUROPSKIM STRUČNIM PROGRAMIMA - ACEPT</t>
  </si>
  <si>
    <t>A867018</t>
  </si>
  <si>
    <t>PRIMJENA HRVATSKOG KVALIFIKACIJSKOG OKVIRA U VISOKOM OBRAZOVANJU</t>
  </si>
  <si>
    <t>K110283</t>
  </si>
  <si>
    <t>OPREMANJE OSNOVNOŠKOLSKIH KNJIŽNICA OBVEZNOM LEKTIROM I STRUČNOM LITERATUROM</t>
  </si>
  <si>
    <t>K110291</t>
  </si>
  <si>
    <t>OPREMANJE SREDNJOŠKOLSKIH KNJIŽNICA LEKTIROM I STRUČNOM LITERATUROM</t>
  </si>
  <si>
    <t>K252755</t>
  </si>
  <si>
    <t>RAČUNALNO KOMUNIKACIJSKA INFRASTRUKTURA U OSNOVNIM I SREDNJIM ŠKOLAMA</t>
  </si>
  <si>
    <t>K578063</t>
  </si>
  <si>
    <t>K578064</t>
  </si>
  <si>
    <t>CENTAR ZA ODGOJ I OBRAZOVANJE ČAKOVEC</t>
  </si>
  <si>
    <t>K578068</t>
  </si>
  <si>
    <t>K579064</t>
  </si>
  <si>
    <t>KAPITALNE INVESTICIJE U OSNOVNOM I SREDNJEM ŠKOLSTVU</t>
  </si>
  <si>
    <t>K621173</t>
  </si>
  <si>
    <t>INFORMACIJSKA INFRASTRUKTURA SUSTAVA VISOKOG OBRAZOVANJA</t>
  </si>
  <si>
    <t>K622113</t>
  </si>
  <si>
    <t>ULAGANJE U ODRŽAVANJE ZNANSTVENOISTRAŽIVAČKE OPREME I INFRASTRUKTURE</t>
  </si>
  <si>
    <t>K622138</t>
  </si>
  <si>
    <t>OBNOVA INFRASTRUKTURE I OPREME U PODRUČJU OBRAZOVANJA OŠTEĆENE POTRESOM</t>
  </si>
  <si>
    <t>K622139</t>
  </si>
  <si>
    <t>K676064</t>
  </si>
  <si>
    <t>TALIJANSKA SŠ LEONARDO DA VINCI BUJE-REKONSTRUKCIJA I DOGRADNJA</t>
  </si>
  <si>
    <t>K676066</t>
  </si>
  <si>
    <t>K676067</t>
  </si>
  <si>
    <t>K679116</t>
  </si>
  <si>
    <t>K679119</t>
  </si>
  <si>
    <t>K733061</t>
  </si>
  <si>
    <t>OSNOVNA ŠKOLA MILAN AMRUŠ SLAVONSKI BROD</t>
  </si>
  <si>
    <t>K733067</t>
  </si>
  <si>
    <t>OP UČINKOVITI LJUDSKI POTENCIJALI 2021.-2027., PRIORITET 2</t>
  </si>
  <si>
    <t>K767031</t>
  </si>
  <si>
    <t>OŠ MIJATA STOJANOVIĆA U BABINOJ GREDI</t>
  </si>
  <si>
    <t>K768066</t>
  </si>
  <si>
    <t>K768067</t>
  </si>
  <si>
    <t>K814011</t>
  </si>
  <si>
    <t>K814012</t>
  </si>
  <si>
    <t>K818050.026</t>
  </si>
  <si>
    <t>Osiguravanje pomoćnika u nastavi i stručnih komunikacijskih posrednika učenicima s teškoćama u razvoju u osnovnoškolskim i srednjoškolskim odgojno-obrazovnim ustanovama - faza IV</t>
  </si>
  <si>
    <t>A679071.025</t>
  </si>
  <si>
    <t>IRI PROJEKT - AGROSIMPA</t>
  </si>
  <si>
    <t>A679071.027</t>
  </si>
  <si>
    <t>APPLERESIST</t>
  </si>
  <si>
    <t>A679071.029</t>
  </si>
  <si>
    <t>AGROEKOTEH HAPIH</t>
  </si>
  <si>
    <t>A679071.034</t>
  </si>
  <si>
    <t>Jean Monnet Module  Language and EU Law Excellence</t>
  </si>
  <si>
    <t>A679071.036</t>
  </si>
  <si>
    <t>ERASMUS+GAMe based learning in MAthematics</t>
  </si>
  <si>
    <t>A679071.037</t>
  </si>
  <si>
    <t>EU Contemporary Puppetry Critical Platform</t>
  </si>
  <si>
    <t>A679071.053</t>
  </si>
  <si>
    <t>VIRTUALS - VIRTUAL VISITING PROFESSORS ERASMUS +</t>
  </si>
  <si>
    <t>A679071.054</t>
  </si>
  <si>
    <t>CroViZone  - Prilagodba vinogradarskih zona RH klimatskim promjenama Operativni program Konkurentnost i kohezija</t>
  </si>
  <si>
    <t>A679071.056</t>
  </si>
  <si>
    <t>A679072.067</t>
  </si>
  <si>
    <t>DATACROSS – Napredne metode i tehnologije u znanosti o podatcima i kooperativnim sustavima</t>
  </si>
  <si>
    <t>A679072.068</t>
  </si>
  <si>
    <t>KLIMOD</t>
  </si>
  <si>
    <t>A679072.072</t>
  </si>
  <si>
    <t>MI – jučer, danas, sutra</t>
  </si>
  <si>
    <t>A679072.073</t>
  </si>
  <si>
    <t>RCK PECEPT - REG. CENTAR PROFESIJA U TURIZMU</t>
  </si>
  <si>
    <t>A679072.074</t>
  </si>
  <si>
    <t>RECEZA-REGIONALNI CENTAR ZABOK</t>
  </si>
  <si>
    <t>A679072.075</t>
  </si>
  <si>
    <t>ERASMUS+ CAMPMASTER, SVEUČILIŠTE U RIJECI</t>
  </si>
  <si>
    <t>A679072.078</t>
  </si>
  <si>
    <t>Menage a trois: Neuro-endocrino-immune regulation of metabolic homeostasis</t>
  </si>
  <si>
    <t>A679072.079</t>
  </si>
  <si>
    <t>Razvoj inovativnog brzog testa za dijagnozu subkliničkog mastitisa u mliječnih krava</t>
  </si>
  <si>
    <t>A679072.080</t>
  </si>
  <si>
    <t>Rino sprej</t>
  </si>
  <si>
    <t>A679072.084</t>
  </si>
  <si>
    <t>INTERREG MIMOSA</t>
  </si>
  <si>
    <t>A679072.085</t>
  </si>
  <si>
    <t>INTERREG FRAMEWORK</t>
  </si>
  <si>
    <t>A679072.086</t>
  </si>
  <si>
    <t>Infant Theory of Mind-H2020-MSCA-IF-2017</t>
  </si>
  <si>
    <t>A679072.087</t>
  </si>
  <si>
    <t>MindBot</t>
  </si>
  <si>
    <t>A679072.090</t>
  </si>
  <si>
    <t>DIOSI - Developing and implementing hands-on training on Open Science and Open Innovation for Early Career Researchers</t>
  </si>
  <si>
    <t>A679072.091</t>
  </si>
  <si>
    <t>YUFERING - YUFE Transforming Research and Innovation through Europe-wide Knowledge Transfer</t>
  </si>
  <si>
    <t>A679072.092</t>
  </si>
  <si>
    <t>Measuring the Social Dimension of Culture (MESOC)</t>
  </si>
  <si>
    <t>A679072.094</t>
  </si>
  <si>
    <t>INTERREG InnovaMare projekt</t>
  </si>
  <si>
    <t>A679072.095</t>
  </si>
  <si>
    <t>CEKOM Smart City.4DII</t>
  </si>
  <si>
    <t>A679072.096</t>
  </si>
  <si>
    <t>THEY LIVE Student lives revealed through context-based art practices</t>
  </si>
  <si>
    <t>A679072.097</t>
  </si>
  <si>
    <t>ALGOLITTLE</t>
  </si>
  <si>
    <t>A679072.100</t>
  </si>
  <si>
    <t>ORG BIO</t>
  </si>
  <si>
    <t>A679072.101</t>
  </si>
  <si>
    <t>In Math</t>
  </si>
  <si>
    <t>A679072.104</t>
  </si>
  <si>
    <t>Sustainable service - FFRI</t>
  </si>
  <si>
    <t>A679072.105</t>
  </si>
  <si>
    <t>MEHR- Modernity, Education and Human Rights</t>
  </si>
  <si>
    <t>A679072.107</t>
  </si>
  <si>
    <t>SLIHE</t>
  </si>
  <si>
    <t>A679072.111</t>
  </si>
  <si>
    <t>E-confidence</t>
  </si>
  <si>
    <t>A679072.115</t>
  </si>
  <si>
    <t>OPK Konkurentnost i kohezija ProtectAS</t>
  </si>
  <si>
    <t>A679072.121</t>
  </si>
  <si>
    <t>IRI-2 ABsistemDCiCloud (korisnik AlarmAutomatika d.o.o.Rijeka)</t>
  </si>
  <si>
    <t>A679072.122</t>
  </si>
  <si>
    <t>IRI-2 Razvoj ekoloških proizvodnih procesa i novih proizvoda visoke kvalitete aktivnostima istraživanja i razvoja (korisnik Feroplast d.o.o.Buje)</t>
  </si>
  <si>
    <t>A679072.123</t>
  </si>
  <si>
    <t>EuroCC</t>
  </si>
  <si>
    <t>A679072.126</t>
  </si>
  <si>
    <t>ERASMUS +  Inclusion through CrowdFunding”("InCrowd”)</t>
  </si>
  <si>
    <t>A679072.127</t>
  </si>
  <si>
    <t>ERASMUS + E-laboratory for digital education (LaDiEd)</t>
  </si>
  <si>
    <t>A679072.128</t>
  </si>
  <si>
    <t>INTERREG ADRION EUREKA</t>
  </si>
  <si>
    <t>A679072.131</t>
  </si>
  <si>
    <t>Erazmus 2020 - HR01-KA107-077121</t>
  </si>
  <si>
    <t>A679073.003</t>
  </si>
  <si>
    <t>ERASMUS+ mobilnost studenata i osoblja unutar programskih zemalja</t>
  </si>
  <si>
    <t>A679073.004</t>
  </si>
  <si>
    <t>ERASMUS+ mobilnost studenata između programskih i partnerskih zemalja</t>
  </si>
  <si>
    <t>A679073.005</t>
  </si>
  <si>
    <t>ELEGANT - poboljšanje podučavanja, učenja i mogućnosti diplomiranja</t>
  </si>
  <si>
    <t>A679073.006</t>
  </si>
  <si>
    <t>Digitalno poduzetničko obrazovanje kroz virtualni trening</t>
  </si>
  <si>
    <t>A679073.009</t>
  </si>
  <si>
    <t>Razvoj sustava kontrole i obrane luka od unosa stranih vrsta ( ProtectAS)</t>
  </si>
  <si>
    <t>A679073.010</t>
  </si>
  <si>
    <t>FishAqu - Poboljšanje znanja u održivom upravljanju ribarstvom i akvakulturi u mediteranskoj regiji</t>
  </si>
  <si>
    <t>A679073.012</t>
  </si>
  <si>
    <t>Start-up Nacija: Hrvatska Tematska mreža za razvoj poduzetništva i samozapošljavanja</t>
  </si>
  <si>
    <t>A679073.013</t>
  </si>
  <si>
    <t>MARLESS -prekogranične mjere podizanja svijesti o morskom otpadu</t>
  </si>
  <si>
    <t>A679073.014</t>
  </si>
  <si>
    <t>Cisto more, pretraživanje, identifikacija i prikupljanje morskog otpada s bespilotnim podvodnim i površinskim plovilima</t>
  </si>
  <si>
    <t>A679073.015</t>
  </si>
  <si>
    <t>Innovamare: Razvoj inovativnih tehnologija za održivost Jadranskog mora</t>
  </si>
  <si>
    <t>A679074.015</t>
  </si>
  <si>
    <t>BUDI SPREMAN I KOMPETENTAN</t>
  </si>
  <si>
    <t>A679074.016</t>
  </si>
  <si>
    <t>STREAM Interreg Italija Hrvatska</t>
  </si>
  <si>
    <t>A679074.017</t>
  </si>
  <si>
    <t>Interreg Italija Hrvatska ERDF</t>
  </si>
  <si>
    <t>A679074.018</t>
  </si>
  <si>
    <t>VODI ME  Vode Imotske krajine</t>
  </si>
  <si>
    <t>A679074.019</t>
  </si>
  <si>
    <t>TRIPLE  H2020-INFRAEOSC-2018-2020</t>
  </si>
  <si>
    <t>A679074.020</t>
  </si>
  <si>
    <t>SHEMA  Proizvodnja hrane u kružnom biog</t>
  </si>
  <si>
    <t>A679076.004</t>
  </si>
  <si>
    <t>LIFE LYNX 16/NAT/SI/000634</t>
  </si>
  <si>
    <t>A679076.005</t>
  </si>
  <si>
    <t>Erasmus+</t>
  </si>
  <si>
    <t>A679076.007</t>
  </si>
  <si>
    <t>EDUAGRNTERREG V-A HUNGARYI, I</t>
  </si>
  <si>
    <t>A679076.011</t>
  </si>
  <si>
    <t>Snaga vještina</t>
  </si>
  <si>
    <t>A679076.012</t>
  </si>
  <si>
    <t>Bespilotne letjelice</t>
  </si>
  <si>
    <t>A679076.017</t>
  </si>
  <si>
    <t>Razvoj uređaja sa potopljenim isparivačem</t>
  </si>
  <si>
    <t>A679077.068</t>
  </si>
  <si>
    <t>Pametni kulturni turizam kao pokretač održivog razvoja europskih regija</t>
  </si>
  <si>
    <t>A679077.069</t>
  </si>
  <si>
    <t>CAAT</t>
  </si>
  <si>
    <t>A679077.070</t>
  </si>
  <si>
    <t>EUROCC -Nacionalni centri za kompetencije u okviru, Obzor 2020</t>
  </si>
  <si>
    <t>A679077.071</t>
  </si>
  <si>
    <t>RCK</t>
  </si>
  <si>
    <t>A679077.072</t>
  </si>
  <si>
    <t>IRA1 - CEKOM: Razvoj inovativnih kompozitnih struktura za zvučnu izolaciju</t>
  </si>
  <si>
    <t>A679077.073</t>
  </si>
  <si>
    <t>IRA2-CEKOM: Razvoj napredne integralne numeričke procedure</t>
  </si>
  <si>
    <t>A679077.074</t>
  </si>
  <si>
    <t>IRA 3-CEKOM: Inovativno rješenje vodomlaznog propulzora </t>
  </si>
  <si>
    <t>A679077.075</t>
  </si>
  <si>
    <t>IRA5 CEKOM : Razvoj LNG sustava za brodove pogonjene motorima na dvojno gorivo (FO/LNG) </t>
  </si>
  <si>
    <t>A679077.076</t>
  </si>
  <si>
    <t>IRA 7-CEKOM: Razvoj LNG spremnika za plovne objekte za skladištenje i regasifikaciju LNG-a </t>
  </si>
  <si>
    <t>A679077.077</t>
  </si>
  <si>
    <t>IRA 8-CEKOM: Razvoj novih konstrukcijskih i tehnoloških rješenja natpalubnih konstrukcija i elemenata od aluminijevih legura </t>
  </si>
  <si>
    <t>A679077.078</t>
  </si>
  <si>
    <t>IRA 10-CEKOM: Razvoj inovativnog pristupa u procesu opremanja broda putem proširene stvarnosti </t>
  </si>
  <si>
    <t>A679077.079</t>
  </si>
  <si>
    <t>IRA 11-CEKOM: Razvoj uređaja za praćenje rada brodskog motora analizom akustičnog signala </t>
  </si>
  <si>
    <t>A679077.080</t>
  </si>
  <si>
    <t>IRA 12-CEKOM: Razvoj plutajuće platforme od umjetno zamrznute vode na zračnim komorama </t>
  </si>
  <si>
    <t>A679077.081</t>
  </si>
  <si>
    <t>IRA 15-CEKOM: Razvoj paketa palubne opreme specijalnih brodova različitih namjena za uzgajališta ribe </t>
  </si>
  <si>
    <t>A679077.082</t>
  </si>
  <si>
    <t>IRA 16-CEKOM: Brodski pritezni sustavi namijenjeni pozicioniranju plovnih objekata</t>
  </si>
  <si>
    <t>A679077.083</t>
  </si>
  <si>
    <t>VODIME - Vode Imotske krajine</t>
  </si>
  <si>
    <t>A679077.084</t>
  </si>
  <si>
    <t>CEKOM, Razvoj centara kompetencija</t>
  </si>
  <si>
    <t>A679077.086</t>
  </si>
  <si>
    <t>Europska akademija za poslovno i financijsko pravo</t>
  </si>
  <si>
    <t>A679077.089</t>
  </si>
  <si>
    <t>MareMathics- Inovativni pristup u matematičkom obrazovanju za studente pomorstva</t>
  </si>
  <si>
    <t>A679077.090</t>
  </si>
  <si>
    <t>Bio zaštitne kulture i bioaktivni ekstrakti kao održive kombinirane strategije za poboljšanje roka trajanja kvarljive mediteranske hrane (BioProMedFood)</t>
  </si>
  <si>
    <t>A679077.091</t>
  </si>
  <si>
    <t>Jačanje održivih akcija, otpornosti, suradnje i usklađivanja širom i od strane Saveza SEA-EU</t>
  </si>
  <si>
    <t>A679077.092</t>
  </si>
  <si>
    <t>Dalje od akademske zajednice: širenje horizonta karijere doktoranda u pomorskim i pomorskim znanostima u Europi</t>
  </si>
  <si>
    <t>A679077.093</t>
  </si>
  <si>
    <t>Korištenje energije i zeleni javni prijevoz u budućim pametnim gradovima: Inovativni program podučavanja za studente, dionike i poduzetnike</t>
  </si>
  <si>
    <t>A679077.094</t>
  </si>
  <si>
    <t>ITSHEC- Integracija transverzalnih vještina u visoko obrazovanje i kurikulum zdravstvene i socijalne skrbi</t>
  </si>
  <si>
    <t>A679077.095</t>
  </si>
  <si>
    <t>INQUAPH- Inovativni alati za ocjenu kvalitete za studije farmacije u Bosni i Hercegovini</t>
  </si>
  <si>
    <t>A679077.096</t>
  </si>
  <si>
    <t>EPISECC- Uspostaviti paneuropski informacijski prostor za poboljšanje sigurnosti građana</t>
  </si>
  <si>
    <t>A679077.098</t>
  </si>
  <si>
    <t>A679077.099</t>
  </si>
  <si>
    <t>A679077.107</t>
  </si>
  <si>
    <t>Projekt Horizon 2020-FF IPM "In-silico boosted, pest prevention and off-season focused IPM against new and emerging fruit flies ('OFF-Season' FF- IPM)"</t>
  </si>
  <si>
    <t>A679077.109</t>
  </si>
  <si>
    <t>Erasmus Plus Ka103 2020</t>
  </si>
  <si>
    <t>A679077.111</t>
  </si>
  <si>
    <t>Projekt Horizon 2020-Nextgen Microfluidics    "Next generation test bed for upscaling of microfluidic devices based on nano-enabled surfaces and membranes"</t>
  </si>
  <si>
    <t>A679078.186</t>
  </si>
  <si>
    <t>IRI CEKOM</t>
  </si>
  <si>
    <t>A679078.187</t>
  </si>
  <si>
    <t>ORKAN</t>
  </si>
  <si>
    <t>A679078.191</t>
  </si>
  <si>
    <t>RAST</t>
  </si>
  <si>
    <t>A679078.194</t>
  </si>
  <si>
    <t>Hibridne metoda umjetne inteligencije za računalne igre</t>
  </si>
  <si>
    <t>A679078.195</t>
  </si>
  <si>
    <t>ERASMUS + TEACH4EDU4</t>
  </si>
  <si>
    <t>A679078.197</t>
  </si>
  <si>
    <t>ERASMUS+ WeRln - Žene poduzetetnice u regionalnim uključivim ekosustavima</t>
  </si>
  <si>
    <t>A679078.198</t>
  </si>
  <si>
    <t>LIFE 18 NAT/HR/00847- Dinara povratak životu</t>
  </si>
  <si>
    <t>A679078.200</t>
  </si>
  <si>
    <t>H2020- upravljanje poljoprivrednom hranom</t>
  </si>
  <si>
    <t>A679078.204</t>
  </si>
  <si>
    <t>Razvoj dvostruke fasade s hermetički zatvorenom šupljinom (H-CCF)</t>
  </si>
  <si>
    <t>A679078.209</t>
  </si>
  <si>
    <t>ERASMUS+KA2 - Strateška partnerstva ASKNOW</t>
  </si>
  <si>
    <t>A679078.212</t>
  </si>
  <si>
    <t>ERASMUS + KA2 - Strateška partnerstva RoboGirls Osnaživanje djevojaka u STEAM-u kroz robotiku i kodiranje</t>
  </si>
  <si>
    <t>A679078.213</t>
  </si>
  <si>
    <t>H2020-WIDESPREAD-2018-2020  Katedra za umjetnu inteligenciju za robotiku</t>
  </si>
  <si>
    <t>A679078.214</t>
  </si>
  <si>
    <t>H2020 - ICT AERIAL-CORE - Kognitivni integrirani višenamjenski robotski sustav s proširenim opsegom rada i sigurnošću</t>
  </si>
  <si>
    <t>A679078.217</t>
  </si>
  <si>
    <t>H2020 - LC-SC3 FLEXIGRID - Interoperabilna rješenja za holističku implementaciju usluga fleksibilnosti u distribucijskoj mreži</t>
  </si>
  <si>
    <t>A679078.218</t>
  </si>
  <si>
    <t>H2020 - SC5 REWAISE Elastična inovacija vode za pametnu ekonomiju</t>
  </si>
  <si>
    <t>A679078.223</t>
  </si>
  <si>
    <t>H2020 - LC-SC3 FARCROSS Omogućavanje regionalne trgovine/razmjene električne energije kroz inovacije</t>
  </si>
  <si>
    <t>A679078.225</t>
  </si>
  <si>
    <t>DEBATING EUROPE (620428-EPP-1-2020-1-DE-EPPJMO-NETWORK)</t>
  </si>
  <si>
    <t>A679078.226</t>
  </si>
  <si>
    <t>MEDIADELCOM</t>
  </si>
  <si>
    <t>A679078.231</t>
  </si>
  <si>
    <t>SEADRION - Poticanje širenja tehnologija grijanja i hlađenja pomoću pumpe morske vode u jadransko-jonskoj regiji</t>
  </si>
  <si>
    <t>A679078.233</t>
  </si>
  <si>
    <t>REWARDHEAT- Uporaba topline iz obnovljivih izvora i otpada za konkurentne mreže daljinskog grijanja i hlađenja</t>
  </si>
  <si>
    <t>A679078.235</t>
  </si>
  <si>
    <t>SEAVIEWS- Sektorski prilagodljivi virtualni sustav ranog upozoravanja na zagađenje mora</t>
  </si>
  <si>
    <t>A679078.236</t>
  </si>
  <si>
    <t>ProbeTrace - Sljedivost za mjerenje kontaktnih sondi i olovnih instrumenata</t>
  </si>
  <si>
    <t>A679078.238</t>
  </si>
  <si>
    <t>NRLE - Nacionalni referentni laboratorij za emisije iz motora s unutarnjim izgaranjem za necestovne pokretne strojeve</t>
  </si>
  <si>
    <t>A679078.239</t>
  </si>
  <si>
    <t>Regionalni centar kompetentnosti u strukovnom obrazovanju u strojarstvu-Industrija 4.0</t>
  </si>
  <si>
    <t>A679078.241</t>
  </si>
  <si>
    <t>RCK Ruđera Boškovića</t>
  </si>
  <si>
    <t>DATACROSS -Napredne metode i tehnologije u znanosti o podatcima i kooperativnim sustavima</t>
  </si>
  <si>
    <t>A679078.257</t>
  </si>
  <si>
    <t>CLEOPATRA - Višejezična istraživačka akademija Open Analytics usmjerena na događaje</t>
  </si>
  <si>
    <t>A679078.258</t>
  </si>
  <si>
    <t>IRCiS Integriranje izbjegličke djece u škole: mješovita studija o učinkovitosti kontakt-u-škole za izgradnju pozitivnih međugrupnih odnosa između djece izbjeglica i domaćina</t>
  </si>
  <si>
    <t>A679078.259</t>
  </si>
  <si>
    <t>HILAR</t>
  </si>
  <si>
    <t>A679078.260</t>
  </si>
  <si>
    <t>DuRSAAM</t>
  </si>
  <si>
    <t>A679078.261</t>
  </si>
  <si>
    <t>ERASMUS PLUS CSETIR</t>
  </si>
  <si>
    <t>A679078.262</t>
  </si>
  <si>
    <t>OVERFLOW  EU mehanizmi civilne zaštite</t>
  </si>
  <si>
    <t>A679078.265</t>
  </si>
  <si>
    <t>BUS - GoCircular-H2020</t>
  </si>
  <si>
    <t>A679078.266</t>
  </si>
  <si>
    <t>BUILDUP -SKILLSBANK-H2020</t>
  </si>
  <si>
    <t>A679078.267</t>
  </si>
  <si>
    <t>OBZOR 2020 Znanost i tehnologija u politici pretilosti djece- STOP</t>
  </si>
  <si>
    <t>A679078.268</t>
  </si>
  <si>
    <t>WE-CARE Projekt: Uspostavljanjem nacionalne skrbi i razvojnim centrima podržavamo elitne sportaše u uravnoteženju rezultata sporta i obrazovanja / zapošljavanja</t>
  </si>
  <si>
    <t>A679078.269</t>
  </si>
  <si>
    <t>Projekt: Stvaranje mehanizama za kontinuiranu provedba sportskog kluba za zdravlje u Europskoj uniji</t>
  </si>
  <si>
    <t>A679078.271</t>
  </si>
  <si>
    <t>Obzor 2020 LiverScreen - Probir na fibrozu jetre - populacijsko istraživanje u europskim zemljama</t>
  </si>
  <si>
    <t>ESF CasMouse - Genomsko inženjerstvo i genska regulacija u staničnim linijama i modelnim organizmima tehnologijom CRISPR/Cas9</t>
  </si>
  <si>
    <t>A679078.276</t>
  </si>
  <si>
    <t>TODO-HORIZON 2020.</t>
  </si>
  <si>
    <t>A679078.280</t>
  </si>
  <si>
    <t>ANEUPLOIDIJA - Molekularno podrijetlo aneuploidija u zdravih i bolesnih ljudskih tkiva</t>
  </si>
  <si>
    <t>A679078.282</t>
  </si>
  <si>
    <t>MEMORIE Mjere prilagodbe klimatskim promjenama za održivo upravljanje prirodnim resursima</t>
  </si>
  <si>
    <t>A679078.285</t>
  </si>
  <si>
    <t>MARILIA - testovi za detekciju patogena u uzorcima vode</t>
  </si>
  <si>
    <t>A679078.286</t>
  </si>
  <si>
    <t>The ONE - mehanizam sparivanja i stvaranja bozonskih kvazičestica</t>
  </si>
  <si>
    <t>A679078.287</t>
  </si>
  <si>
    <t>CroViZone - Prilagodba vinogradarskih zona RH klimatskim promjenama</t>
  </si>
  <si>
    <t>A679078.295</t>
  </si>
  <si>
    <t>PRI-MJER</t>
  </si>
  <si>
    <t>A679078.296</t>
  </si>
  <si>
    <t>ERASMUS+ CCC4ECEC - Kompetencija za obrazovanje i njegu u ranom djetinjstvu usmjerena na dijete</t>
  </si>
  <si>
    <t>A679078.298</t>
  </si>
  <si>
    <t>Dijagnostički značaj kalprotektina u ranom prepoznavanju upalnih stanja</t>
  </si>
  <si>
    <t>A679078.299</t>
  </si>
  <si>
    <t>Potencijal mikroinkapsulacije u proizvodnji sireva</t>
  </si>
  <si>
    <t>A679078.305</t>
  </si>
  <si>
    <t>EFRR-IR-II AACES- Odlučivanje u upravljanju elektroenergetskim sustavom u uvjetima nesigurnosti uvjetovanih klimatskim promjenama - AACES</t>
  </si>
  <si>
    <t>A679078.306</t>
  </si>
  <si>
    <t>EFRR - Klimatske promjene AgroSPARC- Napredna i prediktivna poljoprivreda za otpornost klimatskim promjenama</t>
  </si>
  <si>
    <t>A679078.307</t>
  </si>
  <si>
    <t>EFRR-IR-II Al Defender- Sustav umjetne inteligencije za automatski nadzor i upravljanje sigurnosti cloud okruženja - AL DEFENDER</t>
  </si>
  <si>
    <t>A679078.308</t>
  </si>
  <si>
    <t>EFRR-IR-II AIPD2- Digitalna platforma za zaštitu privatnosti i sprječavanje zloupotreba životnim ciklusom osobnih podataka- AIPD3</t>
  </si>
  <si>
    <t>A679078.309</t>
  </si>
  <si>
    <t>EFRR-IR-II A-UNIT- Istraživanje i razvoj napredne jedinice za autonomno upravljanje mobilnim vozilima u logistici</t>
  </si>
  <si>
    <t>A679078.310</t>
  </si>
  <si>
    <t>EFRR-IR-II BatEVCharg - Punionica električnih vozila s integriranim baterijskim spremnikom</t>
  </si>
  <si>
    <t>A679078.313</t>
  </si>
  <si>
    <t>EFRR-IR-II cyberAUT- Inovativno rješenje za upravljanje kibernetickom sigurnosti industrijskih sustava automatizacije postrojenja i procesa</t>
  </si>
  <si>
    <t>A679078.314</t>
  </si>
  <si>
    <t>EFRR-IR-II DRUNE- Razvoj uređaja za prijenos video signala ultra niske latencije</t>
  </si>
  <si>
    <t>A679078.315</t>
  </si>
  <si>
    <t>EFRR-IR-II ENEDAT- Razvoj sustava za optimalizaciju potrošnje električne energije u podatkovnim centrima</t>
  </si>
  <si>
    <t>A679078.317</t>
  </si>
  <si>
    <t>EFRR-IR-II GMP- Razvoj Greyp platforme za mikromobilnost GMP</t>
  </si>
  <si>
    <t>A679078.318</t>
  </si>
  <si>
    <t>EFRR-IR-II IRI2-OIE- Integrirano rješenje za upravljanje imovinom i podršku investicijskim procesima projektiranja, planiranja i provedbe izgradnje obnovljivih izvora energije</t>
  </si>
  <si>
    <t>A679078.319</t>
  </si>
  <si>
    <t>EFRR-IR-II LAMCAB- Razvoj tehnologije povezivanja komponenti upravljačkih električnih ormara upotrebom laminiranih vodica</t>
  </si>
  <si>
    <t>A679078.320</t>
  </si>
  <si>
    <t>EFRR-IR-II PCC- Sustav za nadzor i kontrolu usklađenosti distribuiranih procesa u realnom vremenu, otkrivanje anomalija, rano upozoravanje i forenzičku analizu transakcije</t>
  </si>
  <si>
    <t>A679078.321</t>
  </si>
  <si>
    <t>EFRR-IR-II PEP- Razvoj inovativnog polifaznog elektromotornog pogona</t>
  </si>
  <si>
    <t>A679078.322</t>
  </si>
  <si>
    <t>EFRR-IR-II Pinova- Razvoj agrometeorološke platforme i mreže IoT uređaja tvrtke Pinova d.o.o.</t>
  </si>
  <si>
    <t>A679078.323</t>
  </si>
  <si>
    <t>EFRR- UZI RESIN- Razvoj sustava za ispitivanje visefaznih strujanja i izgaranja s ciljem povećanja istraživačkih aktivnosti znanstvenog i poslovnog spektra</t>
  </si>
  <si>
    <t>A679078.324</t>
  </si>
  <si>
    <t>EFRR-IR-II RPA-NPV- Razvoj potopljenog agregata za male hidroelektrane s niskim padom vode</t>
  </si>
  <si>
    <t>A679078.325</t>
  </si>
  <si>
    <t>EFRR-IR-II SARI- Sustava za automatsko raspoznavanje, identifikaciju te precizno mjerenje duljine plovila</t>
  </si>
  <si>
    <t>A679078.356</t>
  </si>
  <si>
    <t>ERASMUS+ Challenges and practices of teaching economic disciplines in era of digitalization 2020-1-HR01-KA202-0777771</t>
  </si>
  <si>
    <t>A679078.358</t>
  </si>
  <si>
    <t>Umreženi stacionarni baterijski spremnici energije KK.01.1.1.04.0034</t>
  </si>
  <si>
    <t>A679078.363</t>
  </si>
  <si>
    <t>HORIZON 2020- DRYVER</t>
  </si>
  <si>
    <t>A679078.365</t>
  </si>
  <si>
    <t>Tenure Track Pilot Programe - Exotic Nuclear Structure and Dynamics</t>
  </si>
  <si>
    <t>A679078.373</t>
  </si>
  <si>
    <t>Erasmus+ Development of innovative approach for training for university professors to work in the modern diverse and intercultural environment, UniCulture</t>
  </si>
  <si>
    <t>A679078.399</t>
  </si>
  <si>
    <t>CALIPER-	Projekt CALIPER: Povezivanje istraživanja i inovacija za ravnopravnost spolova"</t>
  </si>
  <si>
    <t>A679078.405</t>
  </si>
  <si>
    <t>COGSTEPS - Crossing the Gap: Startup edukacija i potpora doktorandima, istraživačima i znanstvenicima</t>
  </si>
  <si>
    <t>A679078.414</t>
  </si>
  <si>
    <t>EKO-KOMVOZ - Ekološki prihvatljivo vozilo za čišćenje javnih površina sa sustavima autonomnog upravljanja zasnovanim na umjetnoj inteligenciji</t>
  </si>
  <si>
    <t>A679078.417</t>
  </si>
  <si>
    <t>EULIFT - Razvoj pametnog modularnog sustava upravljanja pogonom dizala za povećanje energetske učinkovitosti zgrade</t>
  </si>
  <si>
    <t>A679078.458</t>
  </si>
  <si>
    <t>RESDATA - Rješenja prilagodbe elektroenergetskog sustava klimatskim promjenama temeljena na velikim količinama podataka</t>
  </si>
  <si>
    <t>A679078.478</t>
  </si>
  <si>
    <t>A679078.485</t>
  </si>
  <si>
    <t>NZEB ROADSHOW-H2020</t>
  </si>
  <si>
    <t>A679078.488</t>
  </si>
  <si>
    <t>H2020 Productive Green Infrastructure for post-industrial urban regeneration</t>
  </si>
  <si>
    <t>A679078.490</t>
  </si>
  <si>
    <t>Erasmus+: Architecture's afterlife: The multi-sector impact of an architectural qualification 2019-1-UK01-KA203-062062</t>
  </si>
  <si>
    <t>A679078.496</t>
  </si>
  <si>
    <t>JEAN MONNET ACTIVITIES</t>
  </si>
  <si>
    <t>A679078.499</t>
  </si>
  <si>
    <t>ENEMLOS</t>
  </si>
  <si>
    <t>A679078.503</t>
  </si>
  <si>
    <t>RCT-ESF</t>
  </si>
  <si>
    <t>A679078.508</t>
  </si>
  <si>
    <t>IRI projekt Povećanje razvoja novih proizvoda i usluga koji proizlaze iz aktivnosti istraživanja i razvoja</t>
  </si>
  <si>
    <t>A679078.510</t>
  </si>
  <si>
    <t>EIT MANUFACTURING RIS HUB</t>
  </si>
  <si>
    <t>A679078.511</t>
  </si>
  <si>
    <t>RAPTOVAX - Robusne i adaptabilne biološke platforme za nova cjepiva</t>
  </si>
  <si>
    <t>A679078.512</t>
  </si>
  <si>
    <t>Jačanje kapaciteta CerVirVac-a za istraživanja u virusnoj imunologiji i vakcinologiji</t>
  </si>
  <si>
    <t>A679078.516</t>
  </si>
  <si>
    <t>Agrobioraznolikost- osnova za prilagodbu i ublažavanje promjena klimatskih promjena u poljoprivredi</t>
  </si>
  <si>
    <t>A679078.526</t>
  </si>
  <si>
    <t>Unaprjeđenje oporavlišta za divlje životinje na Veterinarskom fakultetu - WildRescouVEF, KK.06.5.2.04.0007.</t>
  </si>
  <si>
    <t>A679078.527</t>
  </si>
  <si>
    <t>Upravljanje krškim priobalnim vodonosnicima (UKV)</t>
  </si>
  <si>
    <t>A679078.534</t>
  </si>
  <si>
    <t>CSRP- Hrvatsko-švicarski program- Probabilistic and analytical aspects of generalised regular variation</t>
  </si>
  <si>
    <t>A679078.535</t>
  </si>
  <si>
    <t>CSRP- Hrvatsko-Švicarski program- Dynamics of virus infection in mycovirus-mediated biological control of fungal pathogen</t>
  </si>
  <si>
    <t>A679078.536</t>
  </si>
  <si>
    <t>CSRP- Hrvatsko-Švicarski program- Investigation of substrate and editing specificity in tRNA synthetases and the mechanism of antibiotic action</t>
  </si>
  <si>
    <t>A679078.541</t>
  </si>
  <si>
    <t>HRZZ IP-2019-04 MORENEC</t>
  </si>
  <si>
    <t>A679078.565</t>
  </si>
  <si>
    <t>4VENT - Razvoj niza četverousisnih ventilatora za industrijska postrojenja</t>
  </si>
  <si>
    <t>A679078.566</t>
  </si>
  <si>
    <t>INUKING - Razvoj inovativnog programskog rješenja za centralizirani nadzor i upravljanje kritičnom infrastukturom</t>
  </si>
  <si>
    <t>A679078.569</t>
  </si>
  <si>
    <t>PBM-PLIN - Iskorištenje manje kvalitetnih i nestalnih plinova za proizvodnju električne energije, uporabom Umjetne Inteligencije za miješanje plinova</t>
  </si>
  <si>
    <t>A679078.571</t>
  </si>
  <si>
    <t>SUZE - Sustav za otkrivanje zlonamjernih elektroničkih transakcija zasnovan na strojnom učenju</t>
  </si>
  <si>
    <t>A679078.572</t>
  </si>
  <si>
    <t>T-LOGIC - Uspostava sustava za automatizaciju rada i autonomno odlučivanje u logistici samoposlužnih aparata</t>
  </si>
  <si>
    <t>A679078.573</t>
  </si>
  <si>
    <t>HRZZ projekti</t>
  </si>
  <si>
    <t>A679078.575</t>
  </si>
  <si>
    <t>COLECO- ERASMUS + 2019-1-UK01-KA201-062118</t>
  </si>
  <si>
    <t>A679078.576</t>
  </si>
  <si>
    <t>FOReSiGHT</t>
  </si>
  <si>
    <t>A679078.578</t>
  </si>
  <si>
    <t>ERASMUS + 2020-1-PL01-KA203-081980 - SUSTA</t>
  </si>
  <si>
    <t>A679078.582</t>
  </si>
  <si>
    <t>TERRAGOV</t>
  </si>
  <si>
    <t>A679078.583</t>
  </si>
  <si>
    <t>HORIZON 2020 - SHARE-COVID 19</t>
  </si>
  <si>
    <t>A679078.587</t>
  </si>
  <si>
    <t>COORDINATE„COhort cOmmunity Research and Development Infrastructure Network for Access Throughout</t>
  </si>
  <si>
    <t>A679078.588</t>
  </si>
  <si>
    <t>RURASL Rural 3.0: Service Learning for the Rural Development</t>
  </si>
  <si>
    <t>A679078.591</t>
  </si>
  <si>
    <t>Erasmus + „Introducing Intellectual Property Education for Lifelong Learning and the Knowledge Economy-IPEDU”</t>
  </si>
  <si>
    <t>A679078.599</t>
  </si>
  <si>
    <t>SUSTINEO ESF</t>
  </si>
  <si>
    <t>Pametna naljepnica za mjerenje i praćenje uvjeta skladištenja i transporta proizvoda</t>
  </si>
  <si>
    <t>A679115.004</t>
  </si>
  <si>
    <t>A679115.006</t>
  </si>
  <si>
    <t>Dobra klima za turizam</t>
  </si>
  <si>
    <t>STRIP Jačanje kapaciteta za istraživanje, razvoj i inovacije</t>
  </si>
  <si>
    <t>A679071.058</t>
  </si>
  <si>
    <t>CSI: CustomDigiTeach-društveni utjecaj prilagođenim formatima poučavanja</t>
  </si>
  <si>
    <t>A679071.059</t>
  </si>
  <si>
    <t>VirtuOS-uspostava regionalnog centra kompetentnosti u sektoru turizma i ugostiteljstva</t>
  </si>
  <si>
    <t>A679071.062</t>
  </si>
  <si>
    <t>EUROCC - konzorcijski sporazum o suradnji (EuroHPC) na projektu stvaranja nacionalnih centara kompetencije</t>
  </si>
  <si>
    <t>A679071.065</t>
  </si>
  <si>
    <t>Prilagodba mjera kontrole populacije komaraca zbog klimatskih promjena u RH</t>
  </si>
  <si>
    <t>A679072.134</t>
  </si>
  <si>
    <t>Zdravstveni opservatorij</t>
  </si>
  <si>
    <t>A679072.136</t>
  </si>
  <si>
    <t>ON IT - mrežno pravo u turizmu</t>
  </si>
  <si>
    <t>A679072.137</t>
  </si>
  <si>
    <t>INCOMPEDU - INOVATIVNO NATJECANJE U ONLINE VISOKOM OBRAZOVANJU</t>
  </si>
  <si>
    <t>A679072.138</t>
  </si>
  <si>
    <t>Predgotovljene zgrade gotovo nulte energije proizvedene na industrijski način</t>
  </si>
  <si>
    <t>A679072.139</t>
  </si>
  <si>
    <t>ZACJEL</t>
  </si>
  <si>
    <t>A679072.140</t>
  </si>
  <si>
    <t>A679072.141</t>
  </si>
  <si>
    <t>Biologija citomegalovirusne infekcije u mozgu tijekom razvoja i u latenciji</t>
  </si>
  <si>
    <t>A679072.142</t>
  </si>
  <si>
    <t>Reprogramiranje IEL -a na crijevnoj epitelnoj barijeri tijekom infekcije virusom</t>
  </si>
  <si>
    <t>A679072.145</t>
  </si>
  <si>
    <t>Erazmus +  HiPowerEd</t>
  </si>
  <si>
    <t>A679072.146</t>
  </si>
  <si>
    <t>Erazmus 2021 - HR01-KA131-HED-000003063</t>
  </si>
  <si>
    <t>A679072.147</t>
  </si>
  <si>
    <t>Inno4YUFE</t>
  </si>
  <si>
    <t>A679072.150</t>
  </si>
  <si>
    <t>EnLeMaH - Erazmus +</t>
  </si>
  <si>
    <t>A679072.151</t>
  </si>
  <si>
    <t>Projekt STEM(AJMO!)</t>
  </si>
  <si>
    <t>A679072.152</t>
  </si>
  <si>
    <t>ERASMUS + Sustrainable - Obuka za održivost</t>
  </si>
  <si>
    <t>A679072.154</t>
  </si>
  <si>
    <t>IRI-2 Adria Smart Room</t>
  </si>
  <si>
    <t>A679073.024</t>
  </si>
  <si>
    <t>VIBES -Osnaživanje virtualnih poslovnih vještina</t>
  </si>
  <si>
    <t>A679073.025</t>
  </si>
  <si>
    <t>ESMERALD - Pojačavanje otpornosti malih i srednjih poduzeća nakon zaključavanja</t>
  </si>
  <si>
    <t>A679075.023</t>
  </si>
  <si>
    <t>Integrirani sustav uzgoja alternativnih vrsta školjkaša u uvjetima klimatskih promjena</t>
  </si>
  <si>
    <t>A679075.024</t>
  </si>
  <si>
    <t>KLIK Pula-centar za kompetentno cjeloživotno razvijanje inovativnih znanja i vještina u sektoru ugostiteljstva i turizma</t>
  </si>
  <si>
    <t>A679076.025</t>
  </si>
  <si>
    <t>Uncorking rural heritahege - autohtona proizvodnja fermentiranih pića radi lokalne kulturne i ekološke održivosti</t>
  </si>
  <si>
    <t>A679076.027</t>
  </si>
  <si>
    <t>A679077.113</t>
  </si>
  <si>
    <t>FirEURisk-holistička strategija za upravljenje požarima raslinja na području Europe</t>
  </si>
  <si>
    <t>A679077.114</t>
  </si>
  <si>
    <t>COST Action TU1208-znanstveno-tehnološka primjena radara za prodiranje u tlo u građevinarstvu</t>
  </si>
  <si>
    <t>A679077.115</t>
  </si>
  <si>
    <t>Razvoj putničkog jedrenjaka s nultom emisijom ispušnih plinova</t>
  </si>
  <si>
    <t>A679077.116</t>
  </si>
  <si>
    <t>Sustav za uspostavu stabilne elektro-distribucijske mreže (GRIDS)</t>
  </si>
  <si>
    <t>A679077.117</t>
  </si>
  <si>
    <t>CHIC</t>
  </si>
  <si>
    <t>A679077.119</t>
  </si>
  <si>
    <t>IRI - povećanje razvoja novih proizvoda i usluga (lijepljeni lamelirani nosači od tvrdog drveta)</t>
  </si>
  <si>
    <t>A679077.120</t>
  </si>
  <si>
    <t>PINNA NOBILIS SSMA</t>
  </si>
  <si>
    <t>A679077.121</t>
  </si>
  <si>
    <t>Erasmus+ KA131 2021</t>
  </si>
  <si>
    <t>A679077.122</t>
  </si>
  <si>
    <t>IRI Perm Beton-sustav odvodnje na horizontalnim površinama od propusnog betona</t>
  </si>
  <si>
    <t>A679077.123</t>
  </si>
  <si>
    <t>BEAGLE - bioetičko i vrijednosno obrazovanje</t>
  </si>
  <si>
    <t>A679077.124</t>
  </si>
  <si>
    <t>Commix - jačanje pismenosti kod adolescenata kroz kreativno korištenje stripova</t>
  </si>
  <si>
    <t>A679077.125</t>
  </si>
  <si>
    <t>TaSDi-PBS - rješavanje pitanja vladanja u školi kroz podršku poželjnim oblicima ponašanja</t>
  </si>
  <si>
    <t>A679077.127</t>
  </si>
  <si>
    <t>INTERIV - internacionalizacija studijskih programa morskog ribarstva i vojnog pomorstva</t>
  </si>
  <si>
    <t>A679077.128</t>
  </si>
  <si>
    <t>EICP (Evidence Implemantation in Clinical Practice) - medicina temeljena na dokazima</t>
  </si>
  <si>
    <t>FIZIODENT</t>
  </si>
  <si>
    <t>A679077.136</t>
  </si>
  <si>
    <t>BOWI - poticanje digitalnih inovacija</t>
  </si>
  <si>
    <t>A679078.600</t>
  </si>
  <si>
    <t>RE-DWELL</t>
  </si>
  <si>
    <t>A679078.611</t>
  </si>
  <si>
    <t>A ROADMAP OUT OF MEDICAL DESERTS INTO SUPPORTIVE HEALTH WORK FORCE INITIATIVES AND POLICIES - ROUTE-HWF</t>
  </si>
  <si>
    <t>A679078.612</t>
  </si>
  <si>
    <t>IRI CSTI - platforma za dohvat i analizu strukturiranih i nestrukturiranih podataka</t>
  </si>
  <si>
    <t>A679078.613</t>
  </si>
  <si>
    <t>UNIC4ER - Europsko sveučilište postindustrijskih gradova Ka suradničkom pristupu i strukturi prema angažiranom istraživanju</t>
  </si>
  <si>
    <t>A679078.614</t>
  </si>
  <si>
    <t>UNIC -Europsko sveučilište za postindustrijske gradove</t>
  </si>
  <si>
    <t>A679078.615</t>
  </si>
  <si>
    <t>ERASMUS+  DE01-KA203-005728 CONNECTED</t>
  </si>
  <si>
    <t>A679078.616</t>
  </si>
  <si>
    <t>SIMON - inteligentni sustav za automatski odabir algoritma strojnog učenja</t>
  </si>
  <si>
    <t>A679078.617</t>
  </si>
  <si>
    <t>MODERNE MISLEĆE ŽENE-HRZZ IP-01-2018</t>
  </si>
  <si>
    <t>A679078.618</t>
  </si>
  <si>
    <t>HELA</t>
  </si>
  <si>
    <t>A679078.620</t>
  </si>
  <si>
    <t>Digitalna.hr</t>
  </si>
  <si>
    <t>A679078.621</t>
  </si>
  <si>
    <t>e-DESK - Digitalne i poduzetničke vještine europskih učitelja u svijetu COVID-19</t>
  </si>
  <si>
    <t>A679078.623</t>
  </si>
  <si>
    <t>WAI4PwD - Web pristupačnost i ostale inicijative za osobe s invaliditetom u EU tijekom pandemije</t>
  </si>
  <si>
    <t>A679078.627</t>
  </si>
  <si>
    <t>Obrazovana potraga za visokotemperaturnom supravodljivošću u novim elektroničkim materijalima</t>
  </si>
  <si>
    <t>A679078.628</t>
  </si>
  <si>
    <t>Razvoj naprednog IT sustava za precizno određivanje broja ljudi u otvorenim i zatvorenim prostorima (IRI)</t>
  </si>
  <si>
    <t>A679078.630</t>
  </si>
  <si>
    <t>A679078.631</t>
  </si>
  <si>
    <t>Interreg D-Care Labs</t>
  </si>
  <si>
    <t>A679078.633</t>
  </si>
  <si>
    <t>EULAW - projekti obuke pravosudnih stručnjaka</t>
  </si>
  <si>
    <t>A679078.636</t>
  </si>
  <si>
    <t>CENTRINNO - rješenja za regeneraciju industrijskih povijesnih mjesta</t>
  </si>
  <si>
    <t>A679078.637</t>
  </si>
  <si>
    <t>A679078.640</t>
  </si>
  <si>
    <t>FENIQS-EU - jačanje provedbe standarda kvalitete u smanjenju potražnje za drogama u cijeloj Europi</t>
  </si>
  <si>
    <t>A679078.641</t>
  </si>
  <si>
    <t>PROBITECT - Sinergijska inovativna kombinacija sastavnica mikrobiote kao osnova za razvoj inovativnih topikalnih proizvoda za tretiranje i prevenciju upalnih stanja humane kože</t>
  </si>
  <si>
    <t>A679078.642</t>
  </si>
  <si>
    <t>Interreg Adrion: Vuna kao izvanredna prilika za polugu - VUNA</t>
  </si>
  <si>
    <t>A679078.643</t>
  </si>
  <si>
    <t>ERASMUS + KA2 - Strateško partnerstvo COGSTEPS Startup obrazovanje i podrška studentima doktorskih studija, istraživačima i znanstvenicima</t>
  </si>
  <si>
    <t>A679078.647</t>
  </si>
  <si>
    <t>RISE DORNA - Razvoj motornih pogona visoke pouzdanosti za pogonske aplikacije sljedeće generacije</t>
  </si>
  <si>
    <t>A679078.648</t>
  </si>
  <si>
    <t>FunTomP - Funkcionalizirani proizvodi od rajčice</t>
  </si>
  <si>
    <t>A679078.649</t>
  </si>
  <si>
    <t>ROUTE ( HORIZON )- Putokaz iz medicinskih pustinja u inicijative i politike zdravstvene radne snage koje podržavaju</t>
  </si>
  <si>
    <t>A679078.650</t>
  </si>
  <si>
    <t>EUROP2E (Erasmus+) - Europska otvorena platforma za propisivanje obrazovanja</t>
  </si>
  <si>
    <t>A679078.651</t>
  </si>
  <si>
    <t>WATCHPLANT - Pametni biohibridni fito-organizmi za okoliš</t>
  </si>
  <si>
    <t>A679078.652</t>
  </si>
  <si>
    <t>Eatris Plus - H2020 Konsolidacija kapaciteta EATRIS -ERIC -a za personaliziranu medicinu</t>
  </si>
  <si>
    <t>A679078.653</t>
  </si>
  <si>
    <t>ERASMUS+projekt Sky Easy</t>
  </si>
  <si>
    <t>A679078.654</t>
  </si>
  <si>
    <t>ERASMUS+projekt Fit Old</t>
  </si>
  <si>
    <t>A679078.655</t>
  </si>
  <si>
    <t>CARNET21 -Ostali -EEA and Norw. Gran.Fund Reg.</t>
  </si>
  <si>
    <t>IGT</t>
  </si>
  <si>
    <t>A679078.658</t>
  </si>
  <si>
    <t>IRI-II SOVA - Sustav za vizualno prepoznavanje proizvoda na policama</t>
  </si>
  <si>
    <t>A679078.660</t>
  </si>
  <si>
    <t>IRI-II Mareton-2 -Robusni sustav neprekinutog napajanja za uređaje željezničke i industrijske infrastrukture</t>
  </si>
  <si>
    <t>A679078.661</t>
  </si>
  <si>
    <t>IRI-II CYBERBUS-INREBUS -Model za analizu podataka iz nestrukturiranih izvora informacija s ciljem povećanja kibernetičke sigurnosti u složenim poslovnim sustavima</t>
  </si>
  <si>
    <t>A679078.663</t>
  </si>
  <si>
    <t>ESA</t>
  </si>
  <si>
    <t>A679078.664</t>
  </si>
  <si>
    <t>IRI-II VIRT-UAV - Sustav autonomnih bespilotnih letjelica treniranih u virtualnim okruženjima</t>
  </si>
  <si>
    <t>A679078.665</t>
  </si>
  <si>
    <t>NLTP - Platforma nacionalnih jezičnih tehnologija</t>
  </si>
  <si>
    <t>A679078.666</t>
  </si>
  <si>
    <t>IRI-II AIDWAS  - Sustav za nadzor kibernetičkog prostora i informiranje o katastrofama i prijetnjama u stvarnom vremenu na bazi umjetne inteligencije</t>
  </si>
  <si>
    <t>A679078.668</t>
  </si>
  <si>
    <t>IRI-II SmartEC - Smart EC - dijagnostički sustav za ispitivanje metodom vrtložnih struja</t>
  </si>
  <si>
    <t>A679078.669</t>
  </si>
  <si>
    <t>DIGITOOLS - Inovativni alati za poboljšanje rješenja e-učenja na sveučilištima</t>
  </si>
  <si>
    <t>A679078.671</t>
  </si>
  <si>
    <t>IRI-II CIP4SI - Razvoj digitalne platforme za izgradnju sustava zaštite kritičnih infrastruktura u pametnim industrijama</t>
  </si>
  <si>
    <t>A679078.676</t>
  </si>
  <si>
    <t>ReNewEurope - Ponovno otkrivanje „Nove Europe“ - Ljetna škola na kotačima za prekograničnu povijest i politiku Balkana / Srednje i Istočne Europe</t>
  </si>
  <si>
    <t>A679078.679</t>
  </si>
  <si>
    <t>RHEFINE - Retorika za inovativno obrazovanje</t>
  </si>
  <si>
    <t>A679078.680</t>
  </si>
  <si>
    <t>EXAFOAM - Iskorištavanje sustava Exascale</t>
  </si>
  <si>
    <t>A679078.681</t>
  </si>
  <si>
    <t>GLocalEAst - Razvoj novog kurikuluma o studijama globalne migracije, dijaspore i granica u istočnoj i središnjoj Europi</t>
  </si>
  <si>
    <t>A679078.684</t>
  </si>
  <si>
    <t>EDiToR - Učiti kako poučavati, poučavati kako učiti. Suočavanje s izazovima globalnih promjena u visokom obrazovanju pomoću digitalnih alata za reflektirajuće, kritičko i inkluzivno učenje o europskim povijesnim krajolicima</t>
  </si>
  <si>
    <t>A679078.689</t>
  </si>
  <si>
    <t>OLGA - OLympics  Green Airport</t>
  </si>
  <si>
    <t>A679078.691</t>
  </si>
  <si>
    <t>Kako obični ljudi shvaćaju anti-gender poruke</t>
  </si>
  <si>
    <t>A679078.692</t>
  </si>
  <si>
    <t>Reforma stranih jezika u akademskim krugovima u Crnoj Gori</t>
  </si>
  <si>
    <t>A679078.693</t>
  </si>
  <si>
    <t>HRZZ Program suradnje s hrvatskim znanstvenicima u dijaspori ''ZNANSTVENA SURADNJA''</t>
  </si>
  <si>
    <t>A679078.694</t>
  </si>
  <si>
    <t>A679078.696</t>
  </si>
  <si>
    <t>IRI Comparative genomics of non-model invertebrates (IGNITE)</t>
  </si>
  <si>
    <t>A679078.699</t>
  </si>
  <si>
    <t>A679078.700</t>
  </si>
  <si>
    <t>Formiranje C-C veze pomoću vrhunskih enzima</t>
  </si>
  <si>
    <t>A679078.701</t>
  </si>
  <si>
    <t>RADICALZ — H2020-FNR-2020</t>
  </si>
  <si>
    <t>A679081.008</t>
  </si>
  <si>
    <t>Uspostava RCK u strojarstvu SJEVER -TŠČ</t>
  </si>
  <si>
    <t>A679081.009</t>
  </si>
  <si>
    <t>A679081.010</t>
  </si>
  <si>
    <t>Ulaganje u istraživanje i razvoj BBR Adria d.o.o.</t>
  </si>
  <si>
    <t>A679115.008</t>
  </si>
  <si>
    <t>EXPERIO-razvoj strojeva za kvalitetu i paletizaciju u automobilskoj industriji</t>
  </si>
  <si>
    <t>A679115.009</t>
  </si>
  <si>
    <t>ERASMUS</t>
  </si>
  <si>
    <t>K628080.003</t>
  </si>
  <si>
    <t>Program unaprjeđenja primjene digitalne tehnologije u obrazovnom sustavu</t>
  </si>
  <si>
    <t>K628081.003</t>
  </si>
  <si>
    <t>52209</t>
  </si>
  <si>
    <t>Hrvatska zaklada za znanost</t>
  </si>
  <si>
    <t>K733069</t>
  </si>
  <si>
    <t>K733069.001</t>
  </si>
  <si>
    <t>K733069.002</t>
  </si>
  <si>
    <t>A676070</t>
  </si>
  <si>
    <t>ERASMUS+ EUROPSKO ISTRAŽIVANJE PRAĆENJA OSOBA S DIPLOMOM (GT-HRVATSKA)</t>
  </si>
  <si>
    <t>A768068</t>
  </si>
  <si>
    <t>OTKUP ZNANSTVENIH KNJIGA I VISOKOŠKOLSKIH UDŽBENIKA</t>
  </si>
  <si>
    <t>PROJEKT "HRVATSKA: USUSRET ODRŽIVOM, PRAVEDNOM I UČINKOVITOM OBRAZOVANJU"</t>
  </si>
  <si>
    <t>IZGRADNJA, DOGRADNJA, REKONSTRUKCIJA I OPREMANJE SREDNJIH ŠKOLA - NPOO (C3.1.R1-I3)</t>
  </si>
  <si>
    <t>K578070</t>
  </si>
  <si>
    <t>POBOLJŠANJE UČINKOVITOSTI JAVNIH ULAGANJA NA PODRUČJU ISTRAŽIVANJA, RAZVOJA I INOVACIJA - NPOO (C3.2.R3)</t>
  </si>
  <si>
    <t>K676058</t>
  </si>
  <si>
    <t>PROSVJETNO-KULTURNI CENTAR MAĐARA - IZGRADNJA UČENIČKOG DOMA</t>
  </si>
  <si>
    <t>OBNOVA ZGRADA OŠTEĆENIH U POTRESU S ENERGETSKOM OBNOVOM - NPOO (C6.1.R1-I2)</t>
  </si>
  <si>
    <t>IZGRADNJA, DOGRADNJA, REKONSTRUKCIJA I OPREMANJE PREDŠKOLSKIH USTANOVA - NPOO (C3.1.R1-I1)</t>
  </si>
  <si>
    <t>K676069</t>
  </si>
  <si>
    <t>STVARANJE OKVIRA ZA PRIVLAČENJE STUDENATA I ISTRAŽIVAČA U STEM I ICT PODRUČJIMA - NPOO (C3.2.R2)</t>
  </si>
  <si>
    <t>IZGRADNJA, DOGRADNJA, REKONSTRUKCIJA I OPREMANJE OSNOVNIH ŠKOLA ZA POTREBE JEDNOSMJENSKOG RADA I CJELODNEVNE NASTAVE - NPOO (C3.1.R1-I2)</t>
  </si>
  <si>
    <t>K768069</t>
  </si>
  <si>
    <t>REFORMA I JAČANJE KAPACITETA JAVNOG ZNANSTVENO-ISTRAIŽIVAČKOG SEKTORA ZA ISTRAŽIVANJE I RAZVOJ - NPOO (C3.2.R1)</t>
  </si>
  <si>
    <t>K768070</t>
  </si>
  <si>
    <t>OBNOVA INFRASTRUKTURE U PODRUČJU OBRAZOVANJA OŠTEĆENE POTRESOM FSEU.2022.MZO</t>
  </si>
  <si>
    <t>T580070</t>
  </si>
  <si>
    <t>SANACIJA POSLJEDICA POTRESA</t>
  </si>
  <si>
    <t>K679122</t>
  </si>
  <si>
    <t>K622142</t>
  </si>
  <si>
    <t>RAZVOJ ODRŽIVOG, INOVATIVNOG I OTPORNOG TURIZMA  (C1.6 R1) - NPOO</t>
  </si>
  <si>
    <t>SURADNJA DZIV-a S UREDOM EUROPSKE UNIJE ZA INTELEKTUALNO VLASNIŠTVO (EUIPO)</t>
  </si>
  <si>
    <t>A628091</t>
  </si>
  <si>
    <t>OBRAZOVANJE U RURALNIM PODRUČJIMA - LEARNING FROM THE EXTREMES, A RURAL SCHOOLS INNOVATION ROADMAP</t>
  </si>
  <si>
    <t>K628093</t>
  </si>
  <si>
    <t>K628094</t>
  </si>
  <si>
    <t>A867016</t>
  </si>
  <si>
    <t>ERASMUS PLUS - KATALOG ONLINE PROGRAMA I BAZE PODATAKA ZA VIDLJIVOST I PRIZNAVANJE -OCTRA</t>
  </si>
  <si>
    <t>A814003</t>
  </si>
  <si>
    <t>NACIONALNI ISPITI</t>
  </si>
  <si>
    <t>OP UČNIKOVITI LJUDSKI POTENCIJALI 2014.-2020., PRIORITET 3</t>
  </si>
  <si>
    <t>OBZOR EUROPA I MOBILNOST ISTRAŽIVAČA</t>
  </si>
  <si>
    <t>A818070</t>
  </si>
  <si>
    <t>PROVEDBA EUROPASS I EUROGUIDANCE</t>
  </si>
  <si>
    <t>A818071</t>
  </si>
  <si>
    <t>VET RADNA SKUPINA</t>
  </si>
  <si>
    <t>A848048</t>
  </si>
  <si>
    <t>EPALE - NACIONALNA SLUŽBA ZA PODRŠKU ZA REPUBLIKU HRVATSKU 2022.-2024. (EPALE V)</t>
  </si>
  <si>
    <t>A578069</t>
  </si>
  <si>
    <t>ADMINISTRACIJA I UPRAVLJANJE HRVATSKE ZAKLADE ZA ZNANOST</t>
  </si>
  <si>
    <t>A578071</t>
  </si>
  <si>
    <t>OBZOR ERA-NET QUANTERA</t>
  </si>
  <si>
    <t>A578072</t>
  </si>
  <si>
    <t>OBZOR ERA-NET CHANSE</t>
  </si>
  <si>
    <t>A733070</t>
  </si>
  <si>
    <t>OBZOR ERA-NET QUANTERA II</t>
  </si>
  <si>
    <t>A733071</t>
  </si>
  <si>
    <t>OBZOR ERA-NET BLUEBIOECONOMY</t>
  </si>
  <si>
    <t>Inozemne donacije</t>
  </si>
  <si>
    <t>Proj.održivog, prav. i učink.obrazov. IBRD 93030</t>
  </si>
  <si>
    <t>leftIzvor</t>
  </si>
  <si>
    <t>HRVATSKA ZAKLADA ZA ZNANOST</t>
  </si>
  <si>
    <t>ILICA 24</t>
  </si>
  <si>
    <t>HRVATSKI SABOR</t>
  </si>
  <si>
    <t>38597506234</t>
  </si>
  <si>
    <t>POVJERENSTVO ZA FISKALNU POLITIKU</t>
  </si>
  <si>
    <t>24871013494</t>
  </si>
  <si>
    <t>DRŽAVNO IZBORNO POVJERENSTVO REPUBLIKE HRVATSKE</t>
  </si>
  <si>
    <t>79269920246</t>
  </si>
  <si>
    <t>URED PREDSJEDNICE REPUBLIKE HRVATSKE PO PRESTANKU OBNAŠANJA DUŽNOSTI</t>
  </si>
  <si>
    <t>90648505547</t>
  </si>
  <si>
    <t>URED PREDSJEDNIKA REPUBLIKE HRVATSKE</t>
  </si>
  <si>
    <t>10162055275</t>
  </si>
  <si>
    <t>43530726662</t>
  </si>
  <si>
    <t>AGENCIJA ZA ZAŠTITU TRŽIŠNOG NATJECANJA</t>
  </si>
  <si>
    <t>54882480048</t>
  </si>
  <si>
    <t>VLADA REPUBLIKE HRVATSKE</t>
  </si>
  <si>
    <t>64434885131</t>
  </si>
  <si>
    <t>76193608922</t>
  </si>
  <si>
    <t>77620149940</t>
  </si>
  <si>
    <t>URED ZA UDRUGE</t>
  </si>
  <si>
    <t>51456675076</t>
  </si>
  <si>
    <t>98898752468</t>
  </si>
  <si>
    <t>STRUČNA SLUŽBA SAVJETA ZA NACIONALNE MANJINE</t>
  </si>
  <si>
    <t>35036123402</t>
  </si>
  <si>
    <t>URED ZA ZAKONODAVSTVO</t>
  </si>
  <si>
    <t>62409285700</t>
  </si>
  <si>
    <t>03055728877</t>
  </si>
  <si>
    <t>URED ZA PROTOKOL</t>
  </si>
  <si>
    <t>71103687780</t>
  </si>
  <si>
    <t>58889799307</t>
  </si>
  <si>
    <t>DIREKCIJA ZA KORIŠTENJE SLUŽBENIH ZRAKOPLOVA</t>
  </si>
  <si>
    <t>34718613532</t>
  </si>
  <si>
    <t>83342260912</t>
  </si>
  <si>
    <t>URED KOMISIJE ZA ODNOSE S VJERSKIM ZAJEDNICAMA</t>
  </si>
  <si>
    <t>04131754</t>
  </si>
  <si>
    <t>49974392262</t>
  </si>
  <si>
    <t>URED ZA RAVNOPRAVNOST SPOLOVA</t>
  </si>
  <si>
    <t>66558259304</t>
  </si>
  <si>
    <t>MINISTARSTVO FINANCIJA</t>
  </si>
  <si>
    <t>18683136487</t>
  </si>
  <si>
    <t>AGENCIJA ZA REVIZIJU SUSTAVA PROVEDBE PROGRAMA EUROPSKE UNIJE</t>
  </si>
  <si>
    <t>94432282335</t>
  </si>
  <si>
    <t>ODBOR ZA STANDARDE FINANCIJSKOG IZVJEŠTAVANJA</t>
  </si>
  <si>
    <t>02052644</t>
  </si>
  <si>
    <t>58499994900</t>
  </si>
  <si>
    <t>SREDIŠNJI DRŽAVNI URED ZA SREDIŠNJU JAVNU NABAVU</t>
  </si>
  <si>
    <t>17683204722</t>
  </si>
  <si>
    <t>MINISTARSTVO OBRANE</t>
  </si>
  <si>
    <t>66486182714</t>
  </si>
  <si>
    <t>SREDIŠNJI DRŽAVNI URED ZA HRVATE IZVAN REPUBLIKE HRVATSKE</t>
  </si>
  <si>
    <t>03416985458</t>
  </si>
  <si>
    <t>HRVATSKA MATICA ISELJENIKA</t>
  </si>
  <si>
    <t>28639480902</t>
  </si>
  <si>
    <t>SREDIŠNJI DRŽAVNI URED ZA RAZVOJ DIGITALNOG DRUŠTVA</t>
  </si>
  <si>
    <t>04626265</t>
  </si>
  <si>
    <t>55422358623</t>
  </si>
  <si>
    <t>SREDIŠNJI DRŽAVNI URED ZA DEMOGRAFIJU I MLADE</t>
  </si>
  <si>
    <t>63214615893</t>
  </si>
  <si>
    <t>HRVATSKA VATROGASNA ZAJEDNICA</t>
  </si>
  <si>
    <t>08474627795</t>
  </si>
  <si>
    <t>DRŽAVNA VATROGASNA ŠKOLA</t>
  </si>
  <si>
    <t>MINISTARSTVO UNUTARNJIH POSLOVA</t>
  </si>
  <si>
    <t>36162371878</t>
  </si>
  <si>
    <t>MINISTARSTVO HRVATSKIH BRANITELJA</t>
  </si>
  <si>
    <t>95131524528</t>
  </si>
  <si>
    <t>JAVNA USTANOVA MEMORIJALNI CENTAR DOMOVINSKOG RATA VUKOVAR</t>
  </si>
  <si>
    <t>18534327031</t>
  </si>
  <si>
    <t>DOM HRVATSKIH VETERANA</t>
  </si>
  <si>
    <t>08099901687</t>
  </si>
  <si>
    <t>VETERANSKI CENTAR</t>
  </si>
  <si>
    <t>43541122224</t>
  </si>
  <si>
    <t>POVJERENSTVO ZA ODLUČIVANJE O SUKOBU INTERESA</t>
  </si>
  <si>
    <t>60383416394</t>
  </si>
  <si>
    <t>MINISTARSTVO KULTURE I MEDIJA</t>
  </si>
  <si>
    <t>37836302645</t>
  </si>
  <si>
    <t>DRŽAVNI ARHIV U BJELOVARU</t>
  </si>
  <si>
    <t>80099091562</t>
  </si>
  <si>
    <t>DRŽAVNI ARHIV U DUBROVNIKU</t>
  </si>
  <si>
    <t>01076882554</t>
  </si>
  <si>
    <t>DRŽAVNI ARHIV U GOSPIĆU</t>
  </si>
  <si>
    <t>34694889661</t>
  </si>
  <si>
    <t>DRŽAVNI ARHIV U KARLOVCU</t>
  </si>
  <si>
    <t>99575902022</t>
  </si>
  <si>
    <t>DRŽAVNI ARHIV U OSIJEKU</t>
  </si>
  <si>
    <t>61338774671</t>
  </si>
  <si>
    <t>DRŽAVNI ARHIV U PAZINU</t>
  </si>
  <si>
    <t>55059300119</t>
  </si>
  <si>
    <t>DRŽAVNI ARHIV U RIJECI</t>
  </si>
  <si>
    <t>16391096016</t>
  </si>
  <si>
    <t>DRŽAVNI ARHIV U SISKU</t>
  </si>
  <si>
    <t>35994268014</t>
  </si>
  <si>
    <t>DRŽAVNI ARHIV U SLAVONSKOM BRODU</t>
  </si>
  <si>
    <t>11265594372</t>
  </si>
  <si>
    <t>DRŽAVNI ARHIV U SPLITU</t>
  </si>
  <si>
    <t>61469620638</t>
  </si>
  <si>
    <t>DRŽAVNI ARHIV U ŠIBENIKU</t>
  </si>
  <si>
    <t>97880836355</t>
  </si>
  <si>
    <t>DRŽAVNI ARHIV U VARAŽDINU</t>
  </si>
  <si>
    <t>72801109643</t>
  </si>
  <si>
    <t>37777848565</t>
  </si>
  <si>
    <t>05275803945</t>
  </si>
  <si>
    <t>DRŽAVNI ARHIV U ZADRU</t>
  </si>
  <si>
    <t>46156591639</t>
  </si>
  <si>
    <t>DRŽAVNI ARHIV U ZAGREBU</t>
  </si>
  <si>
    <t>37363837470</t>
  </si>
  <si>
    <t>13768042762</t>
  </si>
  <si>
    <t>HRVATSKI DRŽAVNI ARHIV</t>
  </si>
  <si>
    <t>46144176176</t>
  </si>
  <si>
    <t>HRVATSKI MEMORIJALNO-DOKUMENTACIJSKI CENTAR DOMOVINSKOGA RATA</t>
  </si>
  <si>
    <t>57527861125</t>
  </si>
  <si>
    <t>ARHEOLOŠKI MUZEJ ISTRE</t>
  </si>
  <si>
    <t>76185043859</t>
  </si>
  <si>
    <t>ARHEOLOŠKI MUZEJ NARONA</t>
  </si>
  <si>
    <t>85570198172</t>
  </si>
  <si>
    <t>ARHEOLOŠKI MUZEJ OSIJEK</t>
  </si>
  <si>
    <t>36551793962</t>
  </si>
  <si>
    <t>ARHEOLOŠKI MUZEJ U SPLITU</t>
  </si>
  <si>
    <t>57340203536</t>
  </si>
  <si>
    <t>ARHEOLOŠKI MUZEJ ZADAR</t>
  </si>
  <si>
    <t>88252913683</t>
  </si>
  <si>
    <t>24929691978</t>
  </si>
  <si>
    <t>78027759648</t>
  </si>
  <si>
    <t>HRVATSKI MUZEJ NAIVNE UMJETNOSTI</t>
  </si>
  <si>
    <t>57897955082</t>
  </si>
  <si>
    <t>HRVATSKI MUZEJ TURIZMA</t>
  </si>
  <si>
    <t>47076735780</t>
  </si>
  <si>
    <t>HRVATSKI POVIJESNI MUZEJ</t>
  </si>
  <si>
    <t>10624495854</t>
  </si>
  <si>
    <t>HRVATSKI ŠPORTSKI MUZEJ</t>
  </si>
  <si>
    <t>61689362030</t>
  </si>
  <si>
    <t>J. U. SPOMEN PODRUČJE JASENOVAC</t>
  </si>
  <si>
    <t>37280079200</t>
  </si>
  <si>
    <t>78141312758</t>
  </si>
  <si>
    <t>94391499491</t>
  </si>
  <si>
    <t>74294482659</t>
  </si>
  <si>
    <t>MUZEJ HRVATSKIH ARHEOLOŠKIH SPOMENIKA SPLIT</t>
  </si>
  <si>
    <t>88269740410</t>
  </si>
  <si>
    <t>11298572202</t>
  </si>
  <si>
    <t>45589739612</t>
  </si>
  <si>
    <t>MUZEJ VUČEDOLSKE KULTURE</t>
  </si>
  <si>
    <t>05703458858</t>
  </si>
  <si>
    <t>49483564012</t>
  </si>
  <si>
    <t>MUZEJSKI DOKUMENTACIJSKI CENTAR</t>
  </si>
  <si>
    <t>28048960411</t>
  </si>
  <si>
    <t>TIFLOLOŠKI MUZEJ</t>
  </si>
  <si>
    <t>04200585015</t>
  </si>
  <si>
    <t>AGENCIJA ZA ELEKTRONIČKE MEDIJE</t>
  </si>
  <si>
    <t>02307014</t>
  </si>
  <si>
    <t>35237547014</t>
  </si>
  <si>
    <t>28251263363</t>
  </si>
  <si>
    <t>HRVATSKA KNJIŽNICA ZA SLIJEPE</t>
  </si>
  <si>
    <t>12091168733</t>
  </si>
  <si>
    <t>HRVATSKI AUDIOVIZUALNI CENTAR</t>
  </si>
  <si>
    <t>27103918402</t>
  </si>
  <si>
    <t>HRVATSKI RESTAURATORSKI ZAVOD</t>
  </si>
  <si>
    <t>08647229584</t>
  </si>
  <si>
    <t>10852199405</t>
  </si>
  <si>
    <t>MEĐUNARODNI CENTAR ZA PODVODNU ARHEOLOGIJU</t>
  </si>
  <si>
    <t>42850342757</t>
  </si>
  <si>
    <t>76767369197</t>
  </si>
  <si>
    <t>AGENCIJA ZA PLAĆANJA U POLJOPRIVREDI, RIBARSTVU I RURALNOM RAZVOJU</t>
  </si>
  <si>
    <t>99122235709</t>
  </si>
  <si>
    <t>HRVATSKA AGENCIJA ZA POLJOPRIVREDU I HRANU</t>
  </si>
  <si>
    <t>35506269186</t>
  </si>
  <si>
    <t>DRŽAVNA ERGELA ĐAKOVO I LIPIK</t>
  </si>
  <si>
    <t>59493690843</t>
  </si>
  <si>
    <t>69608914212</t>
  </si>
  <si>
    <t>FOND ZA OBNOVU I RAZVOJ GRADA VUKOVARA</t>
  </si>
  <si>
    <t>32997192616</t>
  </si>
  <si>
    <t>11548277852</t>
  </si>
  <si>
    <t>MINISTARSTVO MORA, PROMETA I INFRASTRUKTURE</t>
  </si>
  <si>
    <t>22874515170</t>
  </si>
  <si>
    <t>AGENCIJA ZA OBALNI LINIJSKI POMORSKI PROMET</t>
  </si>
  <si>
    <t>27735395987</t>
  </si>
  <si>
    <t>AGENCIJA ZA ISTRAŽIVANJE NESREĆA U ZRAČNOM, POMORSKOM I ŽELJEZNIČKOM PROMETU</t>
  </si>
  <si>
    <t>04077199</t>
  </si>
  <si>
    <t>40956403978</t>
  </si>
  <si>
    <t>AGENCIJA ZA SIGURNOST ŽELJEZNIČKOG PROMETA</t>
  </si>
  <si>
    <t>99256282044</t>
  </si>
  <si>
    <t>HRVATSKA AGENCIJA ZA CIVILNO ZRAKOPLOVSTVO</t>
  </si>
  <si>
    <t>02371219</t>
  </si>
  <si>
    <t>76108805525</t>
  </si>
  <si>
    <t>HRVATSKI HIDROGRAFSKI INSTITUT</t>
  </si>
  <si>
    <t>51867618130</t>
  </si>
  <si>
    <t>HRVATSKA REGULATORNA AGENCIJA ZA MREŽNE DJELATNOSTI</t>
  </si>
  <si>
    <t>87950783661</t>
  </si>
  <si>
    <t>JAVNA USTANOVA LUČKA UPRAVA SISAK</t>
  </si>
  <si>
    <t>01534475</t>
  </si>
  <si>
    <t>80303023744</t>
  </si>
  <si>
    <t>01515845</t>
  </si>
  <si>
    <t>14562482156</t>
  </si>
  <si>
    <t>LUČKA UPRAVA DUBROVNIK</t>
  </si>
  <si>
    <t>01317857</t>
  </si>
  <si>
    <t>51303627909</t>
  </si>
  <si>
    <t>LUČKA UPRAVA OSIJEK</t>
  </si>
  <si>
    <t>01541838</t>
  </si>
  <si>
    <t>78159614650</t>
  </si>
  <si>
    <t>LUČKA UPRAVA PLOČE</t>
  </si>
  <si>
    <t>01283847</t>
  </si>
  <si>
    <t>98749709951</t>
  </si>
  <si>
    <t>LUČKA UPRAVA RIJEKA</t>
  </si>
  <si>
    <t>01212109</t>
  </si>
  <si>
    <t>60521475400</t>
  </si>
  <si>
    <t>LUČKA UPRAVA SPLIT</t>
  </si>
  <si>
    <t>01308106</t>
  </si>
  <si>
    <t>06992092556</t>
  </si>
  <si>
    <t>LUČKA UPRAVA ŠIBENIK</t>
  </si>
  <si>
    <t>01961063</t>
  </si>
  <si>
    <t>98609040957</t>
  </si>
  <si>
    <t>LUČKA UPRAVA VUKOVAR</t>
  </si>
  <si>
    <t>01541455</t>
  </si>
  <si>
    <t>43504091006</t>
  </si>
  <si>
    <t>LUČKA UPRAVA ZADAR</t>
  </si>
  <si>
    <t>01284649</t>
  </si>
  <si>
    <t>03457471323</t>
  </si>
  <si>
    <t>MINISTARSTVO PROSTORNOGA UREĐENJA, GRADITELJSTVA I DRŽAVNE IMOVINE</t>
  </si>
  <si>
    <t>95093210687</t>
  </si>
  <si>
    <t>AGENCIJA ZA PRAVNI PROMET I POSREDOVANJE NEKRETNINAMA</t>
  </si>
  <si>
    <t>69331375926</t>
  </si>
  <si>
    <t>DRŽAVNA GEODETSKA UPRAVA</t>
  </si>
  <si>
    <t>84891127540</t>
  </si>
  <si>
    <t>19370100881</t>
  </si>
  <si>
    <t>79193158584</t>
  </si>
  <si>
    <t>63763133364</t>
  </si>
  <si>
    <t>67969498372</t>
  </si>
  <si>
    <t>41720834491</t>
  </si>
  <si>
    <t>24913665146</t>
  </si>
  <si>
    <t>91109303119</t>
  </si>
  <si>
    <t>09269345925</t>
  </si>
  <si>
    <t>24661445515</t>
  </si>
  <si>
    <t>J. U. PARK PRIRODE BIOKOVO</t>
  </si>
  <si>
    <t>63685777958</t>
  </si>
  <si>
    <t>98988824554</t>
  </si>
  <si>
    <t>15186719674</t>
  </si>
  <si>
    <t>13092477849</t>
  </si>
  <si>
    <t>59832224817</t>
  </si>
  <si>
    <t>09100391705</t>
  </si>
  <si>
    <t>39112943608</t>
  </si>
  <si>
    <t>64113345521</t>
  </si>
  <si>
    <t>65211368646</t>
  </si>
  <si>
    <t>62106126299</t>
  </si>
  <si>
    <t>11528798664</t>
  </si>
  <si>
    <t>DRŽAVNI HIDROMETEOROLOŠKI ZAVOD</t>
  </si>
  <si>
    <t>74660437164</t>
  </si>
  <si>
    <t>AGENCIJA ZA UGLJIKOVODIKE</t>
  </si>
  <si>
    <t>04171667</t>
  </si>
  <si>
    <t>72156517632</t>
  </si>
  <si>
    <t>HRVATSKA ENERGETSKA REGULATORNA AGENCIJA</t>
  </si>
  <si>
    <t>01624482</t>
  </si>
  <si>
    <t>83764654530</t>
  </si>
  <si>
    <t>99875008081</t>
  </si>
  <si>
    <t>HRVATSKI ZAVOD ZA NORME</t>
  </si>
  <si>
    <t>76844168802</t>
  </si>
  <si>
    <t>HRVATSKA AKREDITACIJSKA AGENCIJA</t>
  </si>
  <si>
    <t>98834727195</t>
  </si>
  <si>
    <t>HRVATSKA AGENCIJA ZA MALO GOSPODARSTVO, INOVACIJE I INVESTICIJE</t>
  </si>
  <si>
    <t>25609559342</t>
  </si>
  <si>
    <t>KATOLIČKI BOGOSLOVNI FAKULTET U ĐAKOVU</t>
  </si>
  <si>
    <t>SVEUČILIŠTE U RIJECI, POMORSKI FAKULTET</t>
  </si>
  <si>
    <t>EKONOMSKI INSTITUT, ZAGREB</t>
  </si>
  <si>
    <t>INSTITUT ZA DRUŠTVENA ISTRAŽIVANJA U ZAGREBU</t>
  </si>
  <si>
    <t>53969486500</t>
  </si>
  <si>
    <t>ZAVOD ZA VJEŠTAČENJE, PROFESIONALNU REHABILITACIJU I ZAPOŠLJAVANJE OSOBA S INVALIDITETOM</t>
  </si>
  <si>
    <t>20502470829</t>
  </si>
  <si>
    <t>SREDIŠNJI REGISTAR OSIGURANIKA</t>
  </si>
  <si>
    <t>93161265507</t>
  </si>
  <si>
    <t>AGENCIJA ZA OSIGURANJE RADNIČKIH TRAŽBINA</t>
  </si>
  <si>
    <t>04323472109</t>
  </si>
  <si>
    <t>CENTAR ZA PROFESIONALNU REHABILITACIJU OSIJEK</t>
  </si>
  <si>
    <t>03021866</t>
  </si>
  <si>
    <t>CENTAR ZA PROFESIONALNU REHABILITACIJU RIJEKA</t>
  </si>
  <si>
    <t>04453433</t>
  </si>
  <si>
    <t>CENTAR ZA PROFESIONALNU REHABILITACIJU SPLIT</t>
  </si>
  <si>
    <t>04451660</t>
  </si>
  <si>
    <t>CENTAR ZA PROFESIONALNU REHABILITACIJU ZAGREB</t>
  </si>
  <si>
    <t>04370503</t>
  </si>
  <si>
    <t>CENTAR RUDOLF STEINER DARUVAR</t>
  </si>
  <si>
    <t>26028963136</t>
  </si>
  <si>
    <t>31982620821</t>
  </si>
  <si>
    <t>CENTAR ZA ODGOJ I OBRAZOVANJE JURAJ BONAČI</t>
  </si>
  <si>
    <t>00475993244</t>
  </si>
  <si>
    <t>CENTAR ZA ODGOJ I OBRAZOVANJE LUG</t>
  </si>
  <si>
    <t>33776947373</t>
  </si>
  <si>
    <t>22392556339</t>
  </si>
  <si>
    <t>CENTAR ZA ODGOJ I OBRAZOVANJE SLAVA RAŠKAJ ZAGREB</t>
  </si>
  <si>
    <t>16745501648</t>
  </si>
  <si>
    <t>CENTAR ZA ODGOJ I OBRAZOVANJE ŠUBIĆEVAC</t>
  </si>
  <si>
    <t>34291257605</t>
  </si>
  <si>
    <t>CENTAR ZA ODGOJ I OBRAZOVANJE TUŠKANAC</t>
  </si>
  <si>
    <t>34634200382</t>
  </si>
  <si>
    <t>28129388615</t>
  </si>
  <si>
    <t>CENTAR ZA ODGOJ I OBRAZOVANJE VINKO BEK</t>
  </si>
  <si>
    <t>16898882733</t>
  </si>
  <si>
    <t>CENTAR ZA ODGOJ I OBRAZOVANJE ZAJEZDA</t>
  </si>
  <si>
    <t>03599152506</t>
  </si>
  <si>
    <t>CENTAR ZA POSEBNO SKRBNIŠTVO</t>
  </si>
  <si>
    <t>15916354928</t>
  </si>
  <si>
    <t>CENTAR ZA PRUŽANJE USLUGA U ZAJEDNICI IZVOR, SELCE</t>
  </si>
  <si>
    <t>75733262824</t>
  </si>
  <si>
    <t>CENTAR ZA PRUŽANJE USLUGA U ZAJEDNICI KLASJE OSIJEK</t>
  </si>
  <si>
    <t>13771936999</t>
  </si>
  <si>
    <t>81369633612</t>
  </si>
  <si>
    <t>CENTAR ZA PRUŽANJE USLUGA U ZAJEDNICI LIPIK</t>
  </si>
  <si>
    <t>57285376027</t>
  </si>
  <si>
    <t>01092203507</t>
  </si>
  <si>
    <t>CENTAR ZA PRUŽANJE USLUGA U ZAJEDNICI OSIJEK - JA KAO I TI</t>
  </si>
  <si>
    <t>81122081473</t>
  </si>
  <si>
    <t>CENTAR ZA PRUŽANJE USLUGA U ZAJEDNICI OZALJ</t>
  </si>
  <si>
    <t>87620790803</t>
  </si>
  <si>
    <t>CENTAR ZA PRUŽANJE USLUGA U ZAJEDNICI SPLIT</t>
  </si>
  <si>
    <t>55330565464</t>
  </si>
  <si>
    <t>CENTAR ZA PRUŽANJE USLUGA U ZAJEDNICI SVITANJE</t>
  </si>
  <si>
    <t>75430947376</t>
  </si>
  <si>
    <t>CENTAR ZA PRUŽANJE USLUGA U ZAJEDNICI VLADIMIR NAZOR</t>
  </si>
  <si>
    <t>85866981630</t>
  </si>
  <si>
    <t>CENTAR ZA REHABILITACIJU FRA ANTE SEKELEZ</t>
  </si>
  <si>
    <t>51139896464</t>
  </si>
  <si>
    <t>CENTAR ZA REHABILITACIJU JOSIPOVAC</t>
  </si>
  <si>
    <t>62252145399</t>
  </si>
  <si>
    <t>CENTAR ZA REHABILITACIJU KOMAREVO</t>
  </si>
  <si>
    <t>07830685349</t>
  </si>
  <si>
    <t>CENTAR ZA REHABILITACIJU MALA TEREZIJA</t>
  </si>
  <si>
    <t>54117433109</t>
  </si>
  <si>
    <t>CENTAR ZA REHABILITACIJU MIR</t>
  </si>
  <si>
    <t>20663023892</t>
  </si>
  <si>
    <t>97096220014</t>
  </si>
  <si>
    <t>CENTAR ZA REHABILITACIJU RIJEKA</t>
  </si>
  <si>
    <t>53418402939</t>
  </si>
  <si>
    <t>CENTAR ZA REHABILITACIJU SAMARITANAC SPLIT</t>
  </si>
  <si>
    <t>60945415147</t>
  </si>
  <si>
    <t>82103973646</t>
  </si>
  <si>
    <t>84459154077</t>
  </si>
  <si>
    <t>CENTAR ZA REHABILITACIJU ZAGREB</t>
  </si>
  <si>
    <t>32686631843</t>
  </si>
  <si>
    <t>74578677561</t>
  </si>
  <si>
    <t>57830965536</t>
  </si>
  <si>
    <t>43355278379</t>
  </si>
  <si>
    <t>90729071839</t>
  </si>
  <si>
    <t>DOM ZA ODRASLE OSOBE LOBOR-GRAD</t>
  </si>
  <si>
    <t>45761692556</t>
  </si>
  <si>
    <t>53238046672</t>
  </si>
  <si>
    <t>97141575055</t>
  </si>
  <si>
    <t>27209159252</t>
  </si>
  <si>
    <t>04517778727</t>
  </si>
  <si>
    <t>71367732581</t>
  </si>
  <si>
    <t>18126711159</t>
  </si>
  <si>
    <t>61997429886</t>
  </si>
  <si>
    <t>61688478244</t>
  </si>
  <si>
    <t>94000861535</t>
  </si>
  <si>
    <t>67719867859</t>
  </si>
  <si>
    <t>88189190821</t>
  </si>
  <si>
    <t>DOM ZA ODRASLE OSOBE BIDRUŽICA</t>
  </si>
  <si>
    <t>47145266223</t>
  </si>
  <si>
    <t>DOM ZA ODRASLE OSOBE BOROVA</t>
  </si>
  <si>
    <t>75988025471</t>
  </si>
  <si>
    <t>DOM ZA ODRASLE OSOBE I REHABILITACIJU METKOVIĆ</t>
  </si>
  <si>
    <t>61844359091</t>
  </si>
  <si>
    <t>DOM ZA ODRASLE OSOBE LJESKOVICA</t>
  </si>
  <si>
    <t>66458920794</t>
  </si>
  <si>
    <t>DOM ZA ODRASLE OSOBE NUŠTAR</t>
  </si>
  <si>
    <t>12399538329</t>
  </si>
  <si>
    <t>DOM ZA ODRASLE OSOBE OREHOVICA</t>
  </si>
  <si>
    <t>67610036162</t>
  </si>
  <si>
    <t>DOM ZA ODRASLE OSOBE TURNIĆ</t>
  </si>
  <si>
    <t>27939942401</t>
  </si>
  <si>
    <t>62693385109</t>
  </si>
  <si>
    <t>DOM ZA PSIHIČKI BOLESNE ODRASLE OSOBE BLATO</t>
  </si>
  <si>
    <t>99467043079</t>
  </si>
  <si>
    <t>40551161324</t>
  </si>
  <si>
    <t>DOM ZA PSIHIČKI BOLESNE ODRASLE OSOBE MOTOVUN</t>
  </si>
  <si>
    <t>06458028548</t>
  </si>
  <si>
    <t>65698739290</t>
  </si>
  <si>
    <t>52406673119</t>
  </si>
  <si>
    <t>DOM ZA PSIHIČKI BOLESNE ODRASLE OSOBE TROGIR</t>
  </si>
  <si>
    <t>50259535567</t>
  </si>
  <si>
    <t>71297971198</t>
  </si>
  <si>
    <t>DOM ZA PSIHIČKI BOLESNE ODRASLE OSOBE ZAGREB</t>
  </si>
  <si>
    <t>70271854148</t>
  </si>
  <si>
    <t>26462059731</t>
  </si>
  <si>
    <t>02263696</t>
  </si>
  <si>
    <t>03115808250</t>
  </si>
  <si>
    <t>DOM ZA STARIJE OSOBE OKLAJ</t>
  </si>
  <si>
    <t>66528573284</t>
  </si>
  <si>
    <t>03530904023</t>
  </si>
  <si>
    <t>ODGOJNI DOM MALI LOŠINJ</t>
  </si>
  <si>
    <t>31173278276</t>
  </si>
  <si>
    <t>MINISTARSTVO TURIZMA I SPORTA</t>
  </si>
  <si>
    <t>87892589782</t>
  </si>
  <si>
    <t>MINISTARSTVO ZDRAVSTVA</t>
  </si>
  <si>
    <t>88362248492</t>
  </si>
  <si>
    <t>KLINIČKA BOLNICA DUBRAVA</t>
  </si>
  <si>
    <t>32206148371</t>
  </si>
  <si>
    <t>KLINIČKA BOLNICA MERKUR</t>
  </si>
  <si>
    <t>25883882856</t>
  </si>
  <si>
    <t>KLINIČKI BOLNIČKI CENTAR OSIJEK</t>
  </si>
  <si>
    <t>89819375646</t>
  </si>
  <si>
    <t>KLINIČKI BOLNIČKI CENTAR RIJEKA</t>
  </si>
  <si>
    <t>40237608715</t>
  </si>
  <si>
    <t>KLINIČKI BOLNIČKI CENTAR SESTRE MILOSRDNICE</t>
  </si>
  <si>
    <t>84924656517</t>
  </si>
  <si>
    <t>KLINIČKI BOLNIČKI CENTAR SPLIT</t>
  </si>
  <si>
    <t>51401063283</t>
  </si>
  <si>
    <t>KLINIČKI BOLNIČKI CENTAR ZAGREB</t>
  </si>
  <si>
    <t>46377257342</t>
  </si>
  <si>
    <t>KLINIKA ZA DJEČJE BOLESTI ZAGREB</t>
  </si>
  <si>
    <t>70641763756</t>
  </si>
  <si>
    <t>KLINIKA ZA INFEKTIVNE BOLESTI DR. FRAN MIHALJEVIĆ</t>
  </si>
  <si>
    <t>47767714195</t>
  </si>
  <si>
    <t>KLINIKA ZA ORTOPEDIJU LOVRAN</t>
  </si>
  <si>
    <t>09777091543</t>
  </si>
  <si>
    <t>00772208</t>
  </si>
  <si>
    <t>DOM ZDRAVLJA MINISTARSTVA UNUTARNJIH POSLOVA REPUBLIKE HRVATSKE</t>
  </si>
  <si>
    <t>10561585601</t>
  </si>
  <si>
    <t>HRVATSKI ZAVOD ZA HITNU MEDICINU</t>
  </si>
  <si>
    <t>45218167072</t>
  </si>
  <si>
    <t>HRVATSKI ZAVOD ZA JAVNO ZDRAVSTVO</t>
  </si>
  <si>
    <t>75297532041</t>
  </si>
  <si>
    <t>HRVATSKI ZAVOD ZA TRANSFUZIJSKU MEDICINU</t>
  </si>
  <si>
    <t>61248075289</t>
  </si>
  <si>
    <t>IMUNOLOŠKI ZAVOD</t>
  </si>
  <si>
    <t>04440153</t>
  </si>
  <si>
    <t>51786203438</t>
  </si>
  <si>
    <t>HRVATSKA AKADEMIJA ZNANOSTI I UMJETNOSTI</t>
  </si>
  <si>
    <t>61989185242</t>
  </si>
  <si>
    <t>72910430276</t>
  </si>
  <si>
    <t>PRAVOSUDNA AKADEMIJA</t>
  </si>
  <si>
    <t>02601168</t>
  </si>
  <si>
    <t>45836640931</t>
  </si>
  <si>
    <t>CENTAR ZA DIJAGNOSTIKU U ZAGREBU</t>
  </si>
  <si>
    <t>02903989</t>
  </si>
  <si>
    <t>22515399253</t>
  </si>
  <si>
    <t>KAZNIONICA U GLINI</t>
  </si>
  <si>
    <t>19601823684</t>
  </si>
  <si>
    <t>KAZNIONICA U LEPOGLAVI</t>
  </si>
  <si>
    <t>10236446484</t>
  </si>
  <si>
    <t>KAZNIONICA U LIPOVICI - POPOVAČA</t>
  </si>
  <si>
    <t>22519877219</t>
  </si>
  <si>
    <t>KAZNIONICA U POŽEGI</t>
  </si>
  <si>
    <t>28324816977</t>
  </si>
  <si>
    <t>19085780732</t>
  </si>
  <si>
    <t>KAZNIONICA U VALTURI</t>
  </si>
  <si>
    <t>17231519023</t>
  </si>
  <si>
    <t>ODGOJNI ZAVOD TUROPOLJE</t>
  </si>
  <si>
    <t>71207730103</t>
  </si>
  <si>
    <t>ODGOJNI ZAVOD U POŽEGI</t>
  </si>
  <si>
    <t>63220735836</t>
  </si>
  <si>
    <t>81776072137</t>
  </si>
  <si>
    <t>67505868091</t>
  </si>
  <si>
    <t>ZATVOR U GOSPIĆU</t>
  </si>
  <si>
    <t>22146074849</t>
  </si>
  <si>
    <t>ZATVOR U KARLOVCU</t>
  </si>
  <si>
    <t>95460314688</t>
  </si>
  <si>
    <t>ZATVOR U OSIJEKU</t>
  </si>
  <si>
    <t>41454229611</t>
  </si>
  <si>
    <t>ZATVOR U POŽEGI</t>
  </si>
  <si>
    <t>74353238879</t>
  </si>
  <si>
    <t>17447075545</t>
  </si>
  <si>
    <t>ZATVOR U RIJECI</t>
  </si>
  <si>
    <t>33722890668</t>
  </si>
  <si>
    <t>ZATVOR U SISKU</t>
  </si>
  <si>
    <t>02167221104</t>
  </si>
  <si>
    <t>ZATVOR U SPLITU</t>
  </si>
  <si>
    <t>76049012642</t>
  </si>
  <si>
    <t>ZATVOR U ŠIBENIKU</t>
  </si>
  <si>
    <t>63458186326</t>
  </si>
  <si>
    <t>ZATVOR U VARAŽDINU</t>
  </si>
  <si>
    <t>81202714807</t>
  </si>
  <si>
    <t>ZATVOR U ZADRU</t>
  </si>
  <si>
    <t>39019469578</t>
  </si>
  <si>
    <t>92668153620</t>
  </si>
  <si>
    <t>ZATVORSKA BOLNICA U ZAGREBU</t>
  </si>
  <si>
    <t>13812320938</t>
  </si>
  <si>
    <t>VRHOVNI SUD REPUBLIKE HRVATSKE</t>
  </si>
  <si>
    <t>20599635268</t>
  </si>
  <si>
    <t>VISOKI TRGOVAČKI SUD REPUBLIKE HRVATSKE</t>
  </si>
  <si>
    <t>97349366519</t>
  </si>
  <si>
    <t>VISOKI UPRAVNI SUD REPUBLIKE HRVATSKE</t>
  </si>
  <si>
    <t>13613360068</t>
  </si>
  <si>
    <t>UPRAVNI SUD U OSIJEKU</t>
  </si>
  <si>
    <t>03091658132</t>
  </si>
  <si>
    <t>UPRAVNI SUD U RIJECI</t>
  </si>
  <si>
    <t>46227608101</t>
  </si>
  <si>
    <t>UPRAVNI SUD U SPLITU</t>
  </si>
  <si>
    <t>45765887838</t>
  </si>
  <si>
    <t>UPRAVNI SUD U ZAGREBU</t>
  </si>
  <si>
    <t>65338495447</t>
  </si>
  <si>
    <t>DRŽAVNO ODVJETNIŠTVO REPUBLIKE HRVATSKE</t>
  </si>
  <si>
    <t>43539267895</t>
  </si>
  <si>
    <t>DRŽAVNO ODVJETNIČKO VIJEĆE</t>
  </si>
  <si>
    <t>45840051274</t>
  </si>
  <si>
    <t>DRŽAVNO SUDBENO VIJEĆE</t>
  </si>
  <si>
    <t>66951444283</t>
  </si>
  <si>
    <t>02594920860</t>
  </si>
  <si>
    <t>VISOKI KAZNENI SUD REPUBLIKE HRVATSKE</t>
  </si>
  <si>
    <t>66513030326</t>
  </si>
  <si>
    <t>ŽUPANIJSKI SUD U BJELOVARU</t>
  </si>
  <si>
    <t>26346076385</t>
  </si>
  <si>
    <t>ŽUPANIJSKI SUD U DUBROVNIKU</t>
  </si>
  <si>
    <t>89577096924</t>
  </si>
  <si>
    <t>ŽUPANIJSKI SUD U KARLOVCU</t>
  </si>
  <si>
    <t>03592261620</t>
  </si>
  <si>
    <t>ŽUPANIJSKI SUD U OSIJEKU</t>
  </si>
  <si>
    <t>84896920817</t>
  </si>
  <si>
    <t>ŽUPANIJSKI SUD U PULI - POLA</t>
  </si>
  <si>
    <t>69281755283</t>
  </si>
  <si>
    <t>ŽUPANIJSKI SUD U RIJECI</t>
  </si>
  <si>
    <t>22883124500</t>
  </si>
  <si>
    <t>ŽUPANIJSKI SUD U SISKU</t>
  </si>
  <si>
    <t>27877699046</t>
  </si>
  <si>
    <t>ŽUPANIJSKI SUD U SLAVONSKOM BRODU</t>
  </si>
  <si>
    <t>88717538459</t>
  </si>
  <si>
    <t>ŽUPANIJSKI SUD U SPLITU</t>
  </si>
  <si>
    <t>11748694684</t>
  </si>
  <si>
    <t>ŽUPANIJSKI SUD U ŠIBENIKU</t>
  </si>
  <si>
    <t>88341107822</t>
  </si>
  <si>
    <t>ŽUPANIJSKI SUD U VARAŽDINU</t>
  </si>
  <si>
    <t>03344665749</t>
  </si>
  <si>
    <t>ŽUPANIJSKI SUD U VELIKOJ GORICI</t>
  </si>
  <si>
    <t>18580057518</t>
  </si>
  <si>
    <t>ŽUPANIJSKI SUD U VUKOVARU</t>
  </si>
  <si>
    <t>92599990351</t>
  </si>
  <si>
    <t>ŽUPANIJSKI SUD U ZADRU</t>
  </si>
  <si>
    <t>97465301721</t>
  </si>
  <si>
    <t>87134069158</t>
  </si>
  <si>
    <t>TRGOVAČKI SUD U BJELOVARU</t>
  </si>
  <si>
    <t>07942269267</t>
  </si>
  <si>
    <t>TRGOVAČKI SUD U DUBROVNIKU</t>
  </si>
  <si>
    <t>01422936</t>
  </si>
  <si>
    <t>74081602357</t>
  </si>
  <si>
    <t>TRGOVAČKI SUD U OSIJEKU</t>
  </si>
  <si>
    <t>37588811552</t>
  </si>
  <si>
    <t>TRGOVAČKI SUD U PAZINU</t>
  </si>
  <si>
    <t>46543732715</t>
  </si>
  <si>
    <t>TRGOVAČKI SUD U RIJECI</t>
  </si>
  <si>
    <t>88785964957</t>
  </si>
  <si>
    <t>TRGOVAČKI SUD U SPLITU</t>
  </si>
  <si>
    <t>30842297926</t>
  </si>
  <si>
    <t>TRGOVAČKI SUD U VARAŽDINU</t>
  </si>
  <si>
    <t>07397915111</t>
  </si>
  <si>
    <t>TRGOVAČKI SUD U ZADRU</t>
  </si>
  <si>
    <t>39670464653</t>
  </si>
  <si>
    <t>TRGOVAČKI SUD U ZAGREBU</t>
  </si>
  <si>
    <t>37388188772</t>
  </si>
  <si>
    <t>ŽUPANIJSKO DRŽAVNO ODVJETNIŠTVO U BJELOVARU</t>
  </si>
  <si>
    <t>86821435474</t>
  </si>
  <si>
    <t>ŽUPANIJSKO DRŽAVNO ODVJETNIŠTVO U DUBROVNIKU</t>
  </si>
  <si>
    <t>44737751634</t>
  </si>
  <si>
    <t>ŽUPANIJSKO DRŽAVNO ODVJETNIŠTVO U KARLOVCU</t>
  </si>
  <si>
    <t>96351974803</t>
  </si>
  <si>
    <t>ŽUPANIJSKO DRŽAVNO ODVJETNIŠTVO U OSIJEKU</t>
  </si>
  <si>
    <t>61379160880</t>
  </si>
  <si>
    <t>ŽUPANIJSKO DRŽAVNO ODVJETNIŠTVO U PULI - POLA</t>
  </si>
  <si>
    <t>93993757343</t>
  </si>
  <si>
    <t>ŽUPANIJSKO DRŽAVNO ODVJETNIŠTVO U RIJECI</t>
  </si>
  <si>
    <t>03377753055</t>
  </si>
  <si>
    <t>ŽUPANIJSKO DRŽAVNO ODVJETNIŠTVO U SISKU</t>
  </si>
  <si>
    <t>05526850490</t>
  </si>
  <si>
    <t>ŽUPANIJSKO DRŽAVNO ODVJETNIŠTVO U SLAVONSKOM BRODU</t>
  </si>
  <si>
    <t>12144806706</t>
  </si>
  <si>
    <t>ŽUPANIJSKO DRŽAVNO ODVJETNIŠTVO U SPLITU</t>
  </si>
  <si>
    <t>70793241859</t>
  </si>
  <si>
    <t>ŽUPANIJSKO DRŽAVNO ODVJETNIŠTVO U ŠIBENIKU</t>
  </si>
  <si>
    <t>62915793914</t>
  </si>
  <si>
    <t>ŽUPANIJSKO DRŽAVNO ODVJETNIŠTVO U VARAŽDINU</t>
  </si>
  <si>
    <t>23987413075</t>
  </si>
  <si>
    <t>ŽUPANIJSKO DRŽAVNO ODVJETNIŠTVO U VELIKOJ GORICI</t>
  </si>
  <si>
    <t>96292040276</t>
  </si>
  <si>
    <t>ŽUPANIJSKO DRŽAVNO ODVJETNIŠTVO U VUKOVARU</t>
  </si>
  <si>
    <t>81618487055</t>
  </si>
  <si>
    <t>ŽUPANIJSKO DRŽAVNO ODVJETNIŠTVO U ZADRU</t>
  </si>
  <si>
    <t>17132768561</t>
  </si>
  <si>
    <t>ŽUPANIJSKO DRŽAVNO ODVJETNIŠTVO U ZAGREBU</t>
  </si>
  <si>
    <t>16488001145</t>
  </si>
  <si>
    <t>OPĆINSKI GRAĐANSKI SUD U ZAGREBU</t>
  </si>
  <si>
    <t>01252163117</t>
  </si>
  <si>
    <t>OPĆINSKI KAZNENI SUD U ZAGREBU</t>
  </si>
  <si>
    <t>64719361972</t>
  </si>
  <si>
    <t>OPĆINSKI PREKRŠAJNI SUD U SPLITU</t>
  </si>
  <si>
    <t>38198969688</t>
  </si>
  <si>
    <t>OPĆINSKI PREKRŠAJNI SUD U ZAGREBU</t>
  </si>
  <si>
    <t>95308842799</t>
  </si>
  <si>
    <t>OPĆINSKI RADNI SUD U ZAGREBU</t>
  </si>
  <si>
    <t>04755372979</t>
  </si>
  <si>
    <t>OPĆINSKI SUD U BJELOVARU</t>
  </si>
  <si>
    <t>57362618039</t>
  </si>
  <si>
    <t>OPĆINSKI SUD U CRIKVENICI</t>
  </si>
  <si>
    <t>03127320</t>
  </si>
  <si>
    <t>74084245037</t>
  </si>
  <si>
    <t>OPĆINSKI SUD U ČAKOVCU</t>
  </si>
  <si>
    <t>55277272395</t>
  </si>
  <si>
    <t>OPĆINSKI SUD U DUBROVNIKU</t>
  </si>
  <si>
    <t>48074464528</t>
  </si>
  <si>
    <t>OPĆINSKI SUD U ĐAKOVU</t>
  </si>
  <si>
    <t>03012069</t>
  </si>
  <si>
    <t>18244017371</t>
  </si>
  <si>
    <t>OPĆINSKI SUD U GOSPIĆU</t>
  </si>
  <si>
    <t>29608777564</t>
  </si>
  <si>
    <t>OPĆINSKI SUD U KARLOVCU</t>
  </si>
  <si>
    <t>05541256968</t>
  </si>
  <si>
    <t>OPĆINSKI SUD U KOPRIVNICI</t>
  </si>
  <si>
    <t>68516938975</t>
  </si>
  <si>
    <t>OPĆINSKI SUD U KUTINI</t>
  </si>
  <si>
    <t>03319164</t>
  </si>
  <si>
    <t>69359602385</t>
  </si>
  <si>
    <t>OPĆINSKI SUD U MAKARSKOJ</t>
  </si>
  <si>
    <t>03309568</t>
  </si>
  <si>
    <t>10188505675</t>
  </si>
  <si>
    <t>OPĆINSKI SUD U METKOVIĆU</t>
  </si>
  <si>
    <t>03107957</t>
  </si>
  <si>
    <t>46522572970</t>
  </si>
  <si>
    <t>OPĆINSKI SUD U NOVOM ZAGREBU</t>
  </si>
  <si>
    <t>87297014856</t>
  </si>
  <si>
    <t>OPĆINSKI SUD U OSIJEKU</t>
  </si>
  <si>
    <t>38625793303</t>
  </si>
  <si>
    <t>OPĆINSKI SUD U PAZINU</t>
  </si>
  <si>
    <t>03089541</t>
  </si>
  <si>
    <t>27672461276</t>
  </si>
  <si>
    <t>49328464172</t>
  </si>
  <si>
    <t>OPĆINSKI SUD U PULI - POLA</t>
  </si>
  <si>
    <t>38304616284</t>
  </si>
  <si>
    <t>OPĆINSKI SUD U RIJECI</t>
  </si>
  <si>
    <t>54566384631</t>
  </si>
  <si>
    <t>OPĆINSKI SUD U SESVETAMA</t>
  </si>
  <si>
    <t>03389014</t>
  </si>
  <si>
    <t>72931567836</t>
  </si>
  <si>
    <t>OPĆINSKI SUD U SISKU</t>
  </si>
  <si>
    <t>74610670107</t>
  </si>
  <si>
    <t>OPĆINSKI SUD U SLAVONSKOM BRODU</t>
  </si>
  <si>
    <t>28673386029</t>
  </si>
  <si>
    <t>OPĆINSKI SUD U SPLITU</t>
  </si>
  <si>
    <t>61980608934</t>
  </si>
  <si>
    <t>OPĆINSKI SUD U ŠIBENIKU</t>
  </si>
  <si>
    <t>29399232217</t>
  </si>
  <si>
    <t>OPĆINSKI SUD U VARAŽDINU</t>
  </si>
  <si>
    <t>14828046348</t>
  </si>
  <si>
    <t>OPĆINSKI SUD U VELIKOJ GORICI</t>
  </si>
  <si>
    <t>32284739479</t>
  </si>
  <si>
    <t>OPĆINSKI SUD U VINKOVCIMA</t>
  </si>
  <si>
    <t>03301818</t>
  </si>
  <si>
    <t>77561654785</t>
  </si>
  <si>
    <t>OPĆINSKI SUD U VIROVITICI</t>
  </si>
  <si>
    <t>47974453918</t>
  </si>
  <si>
    <t>OPĆINSKI SUD U VUKOVARU</t>
  </si>
  <si>
    <t>69370038985</t>
  </si>
  <si>
    <t>OPĆINSKI SUD U ZADRU</t>
  </si>
  <si>
    <t>78866932443</t>
  </si>
  <si>
    <t>OPĆINSKI SUD U ZLATARU</t>
  </si>
  <si>
    <t>26566866925</t>
  </si>
  <si>
    <t>OPĆINSKO DRŽAVNO ODVJETNIŠTVO U BJELOVARU</t>
  </si>
  <si>
    <t>57370630720</t>
  </si>
  <si>
    <t>OPĆINSKO DRŽAVNO ODVJETNIŠTVO U ČAKOVCU</t>
  </si>
  <si>
    <t>35997508988</t>
  </si>
  <si>
    <t>OPĆINSKO DRŽAVNO ODVJETNIŠTVO U DUBROVNIKU</t>
  </si>
  <si>
    <t>29897835912</t>
  </si>
  <si>
    <t>OPĆINSKO DRŽAVNO ODVJETNIŠTVO U GOSPIĆU</t>
  </si>
  <si>
    <t>72336759011</t>
  </si>
  <si>
    <t>OPĆINSKO DRŽAVNO ODVJETNIŠTVO U KARLOVCU</t>
  </si>
  <si>
    <t>69488952897</t>
  </si>
  <si>
    <t>OPĆINSKO DRŽAVNO ODVJETNIŠTVO U KOPRIVNICI</t>
  </si>
  <si>
    <t>32308927283</t>
  </si>
  <si>
    <t>OPĆINSKO DRŽAVNO ODVJETNIŠTVO U METKOVIĆU</t>
  </si>
  <si>
    <t>03107965</t>
  </si>
  <si>
    <t>09719135686</t>
  </si>
  <si>
    <t>OPĆINSKO DRŽAVNO ODVJETNIŠTVO U NOVOM ZAGREBU</t>
  </si>
  <si>
    <t>22739488071</t>
  </si>
  <si>
    <t>OPĆINSKO DRŽAVNO ODVJETNIŠTVO U OSIJEKU</t>
  </si>
  <si>
    <t>23673736199</t>
  </si>
  <si>
    <t>OPĆINSKO DRŽAVNO ODVJETNIŠTVO U PAZINU</t>
  </si>
  <si>
    <t>03374572</t>
  </si>
  <si>
    <t>44887120463</t>
  </si>
  <si>
    <t>OPĆINSKO DRŽAVNO ODVJETNIŠTVO U POŽEGI</t>
  </si>
  <si>
    <t>25760780719</t>
  </si>
  <si>
    <t>OPĆINSKO DRŽAVNO ODVJETNIŠTVO U PULI - POLA</t>
  </si>
  <si>
    <t>76040308062</t>
  </si>
  <si>
    <t>OPĆINSKO DRŽAVNO ODVJETNIŠTVO U RIJECI</t>
  </si>
  <si>
    <t>79067711474</t>
  </si>
  <si>
    <t>OPĆINSKO DRŽAVNO ODVJETNIŠTVO U SISKU</t>
  </si>
  <si>
    <t>85077656753</t>
  </si>
  <si>
    <t>OPĆINSKO DRŽAVNO ODVJETNIŠTVO U SLAVONSKOM BRODU</t>
  </si>
  <si>
    <t>86687204743</t>
  </si>
  <si>
    <t>OPĆINSKO DRŽAVNO ODVJETNIŠTVO U SPLITU</t>
  </si>
  <si>
    <t>88116062296</t>
  </si>
  <si>
    <t>OPĆINSKO DRŽAVNO ODVJETNIŠTVO U ŠIBENIKU</t>
  </si>
  <si>
    <t>83225778075</t>
  </si>
  <si>
    <t>OPĆINSKO DRŽAVNO ODVJETNIŠTVO U VARAŽDINU</t>
  </si>
  <si>
    <t>95993665997</t>
  </si>
  <si>
    <t>OPĆINSKO DRŽAVNO ODVJETNIŠTVO U VELIKOJ GORICI</t>
  </si>
  <si>
    <t>85707330778</t>
  </si>
  <si>
    <t>OPĆINSKO DRŽAVNO ODVJETNIŠTVO U VINKOVCIMA</t>
  </si>
  <si>
    <t>03301826</t>
  </si>
  <si>
    <t>68615020157</t>
  </si>
  <si>
    <t>OPĆINSKO DRŽAVNO ODVJETNIŠTVO U VIROVITICI</t>
  </si>
  <si>
    <t>62300321754</t>
  </si>
  <si>
    <t>OPĆINSKO DRŽAVNO ODVJETNIŠTVO U VUKOVARU</t>
  </si>
  <si>
    <t>41070350826</t>
  </si>
  <si>
    <t>OPĆINSKO DRŽAVNO ODVJETNIŠTVO U ZADRU</t>
  </si>
  <si>
    <t>72580451114</t>
  </si>
  <si>
    <t>OPĆINSKO KAZNENO DRŽAVNO ODVJETNIŠTVO U ZAGREBU</t>
  </si>
  <si>
    <t>96423371665</t>
  </si>
  <si>
    <t>OPĆINSKO DRŽAVNO ODVJETNIŠTVO U ZLATARU</t>
  </si>
  <si>
    <t>11393950527</t>
  </si>
  <si>
    <t>OPĆINSKO GRAĐANSKO DRŽAVNO ODVJETNIŠTVO U ZAGREBU</t>
  </si>
  <si>
    <t>89381255328</t>
  </si>
  <si>
    <t>32807825145</t>
  </si>
  <si>
    <t>DRŽAVNA ŠKOLA ZA JAVNU UPRAVU</t>
  </si>
  <si>
    <t>01681646554</t>
  </si>
  <si>
    <t>08026537914</t>
  </si>
  <si>
    <t>PRAVOBRANITELJ ZA DJECU</t>
  </si>
  <si>
    <t>71628985886</t>
  </si>
  <si>
    <t>PRAVOBRANITELJ/ICA ZA RAVNOPRAVNOST SPOLOVA</t>
  </si>
  <si>
    <t>18164416576</t>
  </si>
  <si>
    <t>39572892750</t>
  </si>
  <si>
    <t>DRŽAVNI ZAVOD ZA STATISTIKU</t>
  </si>
  <si>
    <t>49337502853</t>
  </si>
  <si>
    <t>DRŽAVNI URED ZA REVIZIJU</t>
  </si>
  <si>
    <t>55448281176</t>
  </si>
  <si>
    <t>DRŽAVNA KOMISIJA ZA KONTROLU POSTUPAKA JAVNE NABAVE</t>
  </si>
  <si>
    <t>95857869241</t>
  </si>
  <si>
    <t>DRŽAVNI INSPEKTORAT</t>
  </si>
  <si>
    <t>33706439962</t>
  </si>
  <si>
    <t>AGENCIJA ZA ZAŠTITU OSOBNIH PODATAKA</t>
  </si>
  <si>
    <t>28454963989</t>
  </si>
  <si>
    <t>POVJERENIK ZA INFORMIRANJE</t>
  </si>
  <si>
    <t>Primatelj prijenosa</t>
  </si>
  <si>
    <t>PRIJENOS SREDSTAVA IZ PRETHODNE GODINE</t>
  </si>
  <si>
    <t>VIŠAK / MANJAK + NETO FINANCIRANJE</t>
  </si>
  <si>
    <t>I. OPĆI DIO</t>
  </si>
  <si>
    <t xml:space="preserve">A. RAČUN PRIHODA I RASHODA </t>
  </si>
  <si>
    <t>2 konto</t>
  </si>
  <si>
    <t>Prihodi od poreza</t>
  </si>
  <si>
    <t>61</t>
  </si>
  <si>
    <t>Pomoći iz inozemstva (darovnice) i od subjekata unutar općeg proračuna</t>
  </si>
  <si>
    <t>63</t>
  </si>
  <si>
    <t>Prihodi od imovine</t>
  </si>
  <si>
    <t>64</t>
  </si>
  <si>
    <t>65</t>
  </si>
  <si>
    <t>Prihodi od upravnih i administrativnih pristojbi, pristojbi po posebnim propisima i naknada</t>
  </si>
  <si>
    <t>Prihodi od prodaje proizvoda i robe te pruženih usluga i prihodi od donacija</t>
  </si>
  <si>
    <t>66</t>
  </si>
  <si>
    <t>Kazne, upravne mjere i ostali prihodi</t>
  </si>
  <si>
    <t>68</t>
  </si>
  <si>
    <t>67</t>
  </si>
  <si>
    <t>71</t>
  </si>
  <si>
    <t>Prihodi od prodaje neproizvedene dugotrajne imovine</t>
  </si>
  <si>
    <t>72</t>
  </si>
  <si>
    <t>Prihodi od prodaje proizvedene dugotrajne imovine</t>
  </si>
  <si>
    <t>Primici od zaduživanja</t>
  </si>
  <si>
    <t>Prihodi iz nadležnog proračuna i od HZZO-a temeljem ugovornih obveza</t>
  </si>
  <si>
    <t>FP</t>
  </si>
  <si>
    <t>B. RAČUN FINANCIRANJA</t>
  </si>
  <si>
    <t>BROJČANA OZNAKA</t>
  </si>
  <si>
    <t>A. 4. RASHODI PREMA FUNKCIJSKOJ KLASIFIKACIJI</t>
  </si>
  <si>
    <t>UKUPNI RASHODI</t>
  </si>
  <si>
    <t>Opće javne usluge</t>
  </si>
  <si>
    <t>Izvršna i zakonodavna tijela, financijski i fiskalni poslovi, vanjski poslovi</t>
  </si>
  <si>
    <t>Inozemna ekonomska pomoć</t>
  </si>
  <si>
    <t>NAZIV FUNKCIJSKE KLASIFIKACIJE</t>
  </si>
  <si>
    <t>Opće usluge</t>
  </si>
  <si>
    <t>Glava (O2) - iz podataka (povijesni pogled)</t>
  </si>
  <si>
    <t>Podprogram (P3)</t>
  </si>
  <si>
    <t>Funkcijsko područje (F3)</t>
  </si>
  <si>
    <t>0912</t>
  </si>
  <si>
    <t>Osnovno obrazovanje</t>
  </si>
  <si>
    <t>0150</t>
  </si>
  <si>
    <t>Istraživanje i razvoj: Opće javne usluge</t>
  </si>
  <si>
    <t>0970</t>
  </si>
  <si>
    <t>Istraživanje i razvoj obrazovanja</t>
  </si>
  <si>
    <t>0980</t>
  </si>
  <si>
    <t>Usluge obrazovanja koje nisu drugdje svrstane</t>
  </si>
  <si>
    <t>0942</t>
  </si>
  <si>
    <t>Drugi stupanj visoke naobrazbe</t>
  </si>
  <si>
    <t>0820</t>
  </si>
  <si>
    <t>Službe kulture</t>
  </si>
  <si>
    <t>0911</t>
  </si>
  <si>
    <t>Predškolsko obrazovanje</t>
  </si>
  <si>
    <t>0180</t>
  </si>
  <si>
    <t>Prijenosi općeg karaktera između različitih državnih razina</t>
  </si>
  <si>
    <t>0922</t>
  </si>
  <si>
    <t>Više srednjoškolsko obrazovanje</t>
  </si>
  <si>
    <t>0960</t>
  </si>
  <si>
    <t>Dodatne usluge u obrazovanju</t>
  </si>
  <si>
    <t>0950</t>
  </si>
  <si>
    <t>Obrazovanje koje se ne može definirati po stupnju</t>
  </si>
  <si>
    <t>0133</t>
  </si>
  <si>
    <t>Ostale opće usluge</t>
  </si>
  <si>
    <t>0460</t>
  </si>
  <si>
    <t>Komunikacije</t>
  </si>
  <si>
    <t>09</t>
  </si>
  <si>
    <t>08</t>
  </si>
  <si>
    <t>01</t>
  </si>
  <si>
    <t>015</t>
  </si>
  <si>
    <t>04</t>
  </si>
  <si>
    <t>046</t>
  </si>
  <si>
    <t>082</t>
  </si>
  <si>
    <t>091</t>
  </si>
  <si>
    <t>094</t>
  </si>
  <si>
    <t>098</t>
  </si>
  <si>
    <t>097</t>
  </si>
  <si>
    <t>092</t>
  </si>
  <si>
    <t>095</t>
  </si>
  <si>
    <t>096</t>
  </si>
  <si>
    <t>013</t>
  </si>
  <si>
    <t>018</t>
  </si>
  <si>
    <t>SVEUČILIŠTE J. J. STROSSMAYERA U OSIJEKU - FAKULTET TURIZMA I RURALNOG RAZVOJA U POŽEGI</t>
  </si>
  <si>
    <t>11614501047</t>
  </si>
  <si>
    <r>
      <t xml:space="preserve">ODNOS </t>
    </r>
    <r>
      <rPr>
        <b/>
        <sz val="10"/>
        <color rgb="FFFF0000"/>
        <rFont val="Calibri"/>
        <family val="2"/>
        <charset val="238"/>
      </rPr>
      <t>(unosi se s negativnim predznakom)</t>
    </r>
  </si>
  <si>
    <t>UKUPNO PRIHODI</t>
  </si>
  <si>
    <t>Osnovna istraživanja</t>
  </si>
  <si>
    <t>Opće javne usluge koje nisu drugdje svrstane</t>
  </si>
  <si>
    <t>Transakcije vezane uz javni dug</t>
  </si>
  <si>
    <t>Obrana</t>
  </si>
  <si>
    <t>Vojna obrana</t>
  </si>
  <si>
    <t>Civilna obrana</t>
  </si>
  <si>
    <t>Inozemna vojna pomoć</t>
  </si>
  <si>
    <t>Istraživanje i razvoj obrane</t>
  </si>
  <si>
    <t>Rashodi za obranu koji nisu drugdje svrstani</t>
  </si>
  <si>
    <t>Javni red i sigurnost</t>
  </si>
  <si>
    <t>Usluge policije</t>
  </si>
  <si>
    <t>Usluge protupožarne zaštite</t>
  </si>
  <si>
    <t>Sudovi</t>
  </si>
  <si>
    <t>Zatvori</t>
  </si>
  <si>
    <t>Istraživanje i razvoj: Javni red i sigurnost</t>
  </si>
  <si>
    <t>Rashodi za javni red i sigurnost koji nisu drugdje svrstani</t>
  </si>
  <si>
    <t>Ekonomski poslovi</t>
  </si>
  <si>
    <t>Opći ekonomski, trgovački i poslovi vezani uz rad</t>
  </si>
  <si>
    <t>Poljoprivreda, šumarstvo, ribarstvo i lov</t>
  </si>
  <si>
    <t>Gorivo i energija</t>
  </si>
  <si>
    <t>Rudarstvo, proizvodnja i građevinarstvo</t>
  </si>
  <si>
    <t>Promet</t>
  </si>
  <si>
    <t>Ostale industrije</t>
  </si>
  <si>
    <t>Istraživanje i razvoj: Ekonomski poslovi</t>
  </si>
  <si>
    <t>Ekonomski poslovi koji nisu drugdje svrstani</t>
  </si>
  <si>
    <t>Zaštita okoliša</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</si>
  <si>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</si>
  <si>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</si>
  <si>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</si>
  <si>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</si>
  <si>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</si>
  <si>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</si>
  <si>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unaprjeđenja stanovanja i zajednice</t>
  </si>
  <si>
    <t>Razvoj stanovanja</t>
  </si>
  <si>
    <t>Razvoj zajednice</t>
  </si>
  <si>
    <t>Opskrba vodom</t>
  </si>
  <si>
    <t>Ulična rasvjeta</t>
  </si>
  <si>
    <t>Istraživanje i razvoj stanovanja i komunalnih pogodnosti</t>
  </si>
  <si>
    <t>Rashodi vezani uz stanovanje i kom. pogodnosti koji nisu drugdje svrstani</t>
  </si>
  <si>
    <t>Zdravstvo</t>
  </si>
  <si>
    <t>Medicinski proizvodi, pribor i oprema</t>
  </si>
  <si>
    <t>Službe za vanjske pacijente</t>
  </si>
  <si>
    <t>Bolničke službe</t>
  </si>
  <si>
    <t>Službe javnog zdravstva</t>
  </si>
  <si>
    <t>Istraživanje i razvoj zdravstva</t>
  </si>
  <si>
    <t>Poslovi i usluge zdravstva koji nisu drugdje svrstani</t>
  </si>
  <si>
    <t>Rekreacija, kultura i religija</t>
  </si>
  <si>
    <t>Službe rekreacije i sporta</t>
  </si>
  <si>
    <t>Službe emitiranja i izdavanja</t>
  </si>
  <si>
    <t>Religijske i druge službe zajednice</t>
  </si>
  <si>
    <t>Istraživanje i razvoj rekreacije, kulture i religije</t>
  </si>
  <si>
    <t>Rashodi za rekreaciju, kulturu i religiju koji nisu drugdje svrstani</t>
  </si>
  <si>
    <t>Obrazovanje</t>
  </si>
  <si>
    <t>Predškolsko i osnovno obrazovanje</t>
  </si>
  <si>
    <t>Srednjoškolsko obrazovanje</t>
  </si>
  <si>
    <t>Poslije srednjoškolsko, ali ne visoko obrazovanje</t>
  </si>
  <si>
    <t>Visoka naobrazba</t>
  </si>
  <si>
    <t>Socijalna zaštita</t>
  </si>
  <si>
    <t>Bolest i invaliditet</t>
  </si>
  <si>
    <t>Starost</t>
  </si>
  <si>
    <t>Sljednici</t>
  </si>
  <si>
    <t>Obitelj i djeca</t>
  </si>
  <si>
    <t>Nezaposlenost</t>
  </si>
  <si>
    <t>Stanovanje</t>
  </si>
  <si>
    <t>Socijalna pomoć stanovništvu koje nije obuhvaćeno redovnim socijalnim programima</t>
  </si>
  <si>
    <t>Istraživanje i razvoj socijalne zaštite</t>
  </si>
  <si>
    <t>Aktivnosti socijalne zaštite koje nisu drugdje svrstane</t>
  </si>
  <si>
    <t>PRIHODI I PRIMICI (6+7+8)</t>
  </si>
  <si>
    <t>UNOS PRIJENOSA SREDSTAVA (DONOSA I ODNOSA)</t>
  </si>
  <si>
    <t>LIMIT ZA RASHODE I IZDATKE</t>
  </si>
  <si>
    <t>RASHODI I IZDACI (3+4+5)</t>
  </si>
  <si>
    <t>Davatelj prijenosa</t>
  </si>
  <si>
    <t>u EUR</t>
  </si>
  <si>
    <t>Plan za unos u SAP - prihodi i primici</t>
  </si>
  <si>
    <t>Plan za unos u SAP - rashodi i izdaci</t>
  </si>
  <si>
    <t>d</t>
  </si>
  <si>
    <t>Primljeni krediti od tuzemnih kreditnih institucija izvan javnog sektora - dugoročni namjenski</t>
  </si>
  <si>
    <t>Tekuće donacije od neprofitnih organizacija - ostale</t>
  </si>
  <si>
    <t>Tekuće donacije od trgovačkih društava - ostale</t>
  </si>
  <si>
    <t>Kapitalne donacije od neprofitnih organizacija - ostale</t>
  </si>
  <si>
    <t>Kapitalne donacije od trgovačkih društava - ostale</t>
  </si>
  <si>
    <t>Inozemne donacija</t>
  </si>
  <si>
    <t>SVEUČILIŠTE J. J. STROSSMAYERA U OSIJEKU - FAKULTET PRIMIJENJENE MATEMATIKE I INFORMATIKE</t>
  </si>
  <si>
    <r>
      <t xml:space="preserve">KONTROLA 2026  </t>
    </r>
    <r>
      <rPr>
        <b/>
        <sz val="12"/>
        <color indexed="62"/>
        <rFont val="Calibri"/>
        <family val="2"/>
        <charset val="238"/>
      </rPr>
      <t>(stupac D = nula)</t>
    </r>
  </si>
  <si>
    <t>A579072</t>
  </si>
  <si>
    <t>POTPORA UČENICIMA RASELJENIMA IZ UKRAJINE</t>
  </si>
  <si>
    <t>A676072</t>
  </si>
  <si>
    <t>ERASMUS PLUS - PROJEKTI</t>
  </si>
  <si>
    <t>A768071</t>
  </si>
  <si>
    <t>ERASMUS PLUS - AKTIVNOSTI SURADNIČKOG UČENJA I RESURSI ZA POTPORU NAČELA I SMJERNICA ZA SOCIJALNU DIMENZIJU - PLAR-U-PAGS</t>
  </si>
  <si>
    <t>K580073</t>
  </si>
  <si>
    <t>IZGRADNJA ŠKOLSKE SPORTSKE DVORANE SREDNJE ŠKOLE ZABOK</t>
  </si>
  <si>
    <t>K580071</t>
  </si>
  <si>
    <t>KAPITALNE DONACIJE DJEČJIM VRTIĆIMA</t>
  </si>
  <si>
    <t>K676071</t>
  </si>
  <si>
    <t>FISKALNA ODRŽIVOST DJEČJIH VRTIĆA</t>
  </si>
  <si>
    <t>A768072</t>
  </si>
  <si>
    <t>PREHRANA ZA UČENIKE U OSNOVNIM ŠKOLAMA</t>
  </si>
  <si>
    <t>TROŠKOVI NACIONALNOG VIJEĆA ZA VISOKO OBRAZOVANJE, ZNANOST I TEHNOLOŠKI RAZVOJ</t>
  </si>
  <si>
    <t>K676068</t>
  </si>
  <si>
    <t>OP KONKURENTNOST I KOHEZIJA 2021.-2027., PRIORITET 1</t>
  </si>
  <si>
    <t>RAZVOJ MREŽE SEIZMOLOŠKIH PODATAKA - NPOO (C6.1.R4-I1)</t>
  </si>
  <si>
    <t>K679125</t>
  </si>
  <si>
    <t>K622144</t>
  </si>
  <si>
    <t>A622145</t>
  </si>
  <si>
    <t>K622147</t>
  </si>
  <si>
    <t>PROJEKT E-SVEUČILIŠTA - NPOO (C.3.1. R2-I1)</t>
  </si>
  <si>
    <t>DIGITALNA PREOBRAZBA VISOKOG OBRAZOVANJA E-SVEUČILIŠTA - NPOO (C3.2.R2)</t>
  </si>
  <si>
    <t>K628095</t>
  </si>
  <si>
    <t>HRVATSKA KVANTNA KOMUNIKACIJSKA INFRASTRUKTURA - CRO QCI - NPOO (C3.2.R2-I2)</t>
  </si>
  <si>
    <t>A622146</t>
  </si>
  <si>
    <t>A628098</t>
  </si>
  <si>
    <t>INFORMACIJSKI SUSTAVI EVIDENCIJA U VISOKOM OBRAZOVANJU - ISEVO - NPOO (C3.1.R2-I1)</t>
  </si>
  <si>
    <t>K628097</t>
  </si>
  <si>
    <t>A579073</t>
  </si>
  <si>
    <t>UČIMO PODUZETNIŠTVO 5.0</t>
  </si>
  <si>
    <t>STRUČNO USAVRŠAVANJE U OKVIRU ŽUPANIJSKIH STRUČNIH VIJEĆA SREDNJE ŠKOLE</t>
  </si>
  <si>
    <t>A580072</t>
  </si>
  <si>
    <t>STRUČNO USAVRŠAVANJE U OKVIRU ŽUPANIJSKIH STRUČNIH VIJEĆA OSNOVNE ŠKOLE</t>
  </si>
  <si>
    <t>A867019</t>
  </si>
  <si>
    <t>DIGITALNA PREOBRAZBA VISOKOG OBRAZOVANJA – e-SVEUČILIŠTA - NPOO (C3.1.R2)</t>
  </si>
  <si>
    <t>A867021</t>
  </si>
  <si>
    <t>K867020</t>
  </si>
  <si>
    <t>OP UČINKOVITI LJUDSKI POTENCIJALI 2021.-2027., PRIORITET 2 - OSIGURAVANJE KVALITETE U VISOKOM OBRAZOVANJU</t>
  </si>
  <si>
    <t>OP UČINKOVITI LJUDSKI POTENCIJALI 2014.-2020., PRIORITET 10</t>
  </si>
  <si>
    <t>K814013</t>
  </si>
  <si>
    <t>OP UČINKOVITI LJUDSKI POTENCIJALI 2021.-2027., PRIORITET 2 - OBRAZOVANJE I CJELOŽIVOTNO UČENJE</t>
  </si>
  <si>
    <t>PROVEDBA MREŽNIH PROJEKATA FINANCIRANIH IZ OKVIRNIH PROGRAMA EU-A</t>
  </si>
  <si>
    <t>EUROPSKE SNAGE SOLIDARNOSTI PROVEDBA PROGRAMA</t>
  </si>
  <si>
    <t>A818073</t>
  </si>
  <si>
    <t>SALTO - REFERENTNI CENTAR ZA TEMU UKLJUČIVOSTI U PODRUČJU OBRAZOVANJA NA EUROPSKOJ RAZINI</t>
  </si>
  <si>
    <t>A818075</t>
  </si>
  <si>
    <t>ERASMUS - PROJEKTI ZA KORISNIKE PODRUČJA SPORT OD 2021. DO 2027.</t>
  </si>
  <si>
    <t>A848051</t>
  </si>
  <si>
    <t>K848049</t>
  </si>
  <si>
    <t>K848050</t>
  </si>
  <si>
    <t>OP UČINKOVITI LJUDSKI POTENCIJALI 2021.-2027., PRIORITET 3</t>
  </si>
  <si>
    <t>A578073</t>
  </si>
  <si>
    <t>PROGRAM MOBILNOSTI - NPOO (C3.2. R2-I1 )</t>
  </si>
  <si>
    <t>A578074</t>
  </si>
  <si>
    <t>DRUGI ŠVICARSKI DOPRINOS - MULTILATERALNI POZIVI ZA ZAJEDNIČKE ISTRAŽIVAČKE PROJEKTE (MCJRP)</t>
  </si>
  <si>
    <t>A733073</t>
  </si>
  <si>
    <t>PROGRAM RAZVOJA KARIJERA MLADIH ISTRAŽIVAČA - IZOBRAZBA NOVIH DOKTORA ZNANOSTI - NPOO (C3.2. R2-I1 )</t>
  </si>
  <si>
    <t>A676072.001</t>
  </si>
  <si>
    <t>ERASMUS PLUS-PROFFORMANCE-RAZVOJ SUSTAVA OCJENJIVANJA RADA I NAGRAĐIVANJA PROFESORA NA VISOKIM UČILIŠTIMA</t>
  </si>
  <si>
    <t>A676072.002</t>
  </si>
  <si>
    <t>ERASMUS PLUS-AKTIVNOSTI SURADNIČKOG UČENJA I RESURSI ZA POTPORU NAČELA I SMJERNICA ZA SOCIJALNU DIMENZIJU</t>
  </si>
  <si>
    <t>A676072.003</t>
  </si>
  <si>
    <t>ERASMUS PLUS-EUROPSKO ISTRAŽIVANJE PRAĆENJA OSOBA S DIPLOMOM (GT-HRVATSKA)</t>
  </si>
  <si>
    <t>A676072.004</t>
  </si>
  <si>
    <t>ERASMUS PLUS-HAND IN HAND-OSNAŽIVANJE NASTAVNIKA DILJEM EUROPE</t>
  </si>
  <si>
    <t>A676072.005</t>
  </si>
  <si>
    <t>ERASMUS PLUS-BAQUAL-BOLJE AKADEMSKE KVALIFIKACIJE KROZ OSIGURAVANJE KVALITETE</t>
  </si>
  <si>
    <t>K676068.001</t>
  </si>
  <si>
    <t>MZO-Vrhunska istraživanja Znanstvenih centara izvrsnosti</t>
  </si>
  <si>
    <t>K676068.002</t>
  </si>
  <si>
    <t>MZO-HORIZON EUROPE</t>
  </si>
  <si>
    <t>K676068.004</t>
  </si>
  <si>
    <t>MZO-Tehnička pomoć OP ULJP 2021.-2027.</t>
  </si>
  <si>
    <t>K733067.016</t>
  </si>
  <si>
    <t>Dodjela stipendija  studentima u socio-ekonomski nepovoljnom položaju</t>
  </si>
  <si>
    <t>K733067.017</t>
  </si>
  <si>
    <t>Daljnja provedba CKR - izrada predmetnih kurikuluma posebnih programa za učenike s teškoćama u razvoju i studijskih programa iz sektora odgoja i obrazovanja</t>
  </si>
  <si>
    <t>K733067.019</t>
  </si>
  <si>
    <t>Potpora tijelima za unaprjeđenje HKO-a i promicanje jednakog pristupa kvalitetnom i uključivom obrazovanju i osposobljavanju</t>
  </si>
  <si>
    <t>K733067.021</t>
  </si>
  <si>
    <t>Osiguravanje pomoćnika u nastavi i stručnih komunikacijskih posrednika učenicima s teškoćama u razvoju u osnovnoškolskim i srednjoškolskim odgojno-obrazovnim ustanovama</t>
  </si>
  <si>
    <t>A679071.071</t>
  </si>
  <si>
    <t>Istraživanje i razvoj inovativnih drvnih zidnih obloga, pregradnih i nosivih zidova za održivu gradnju u poduzeću Spačva d.d. KK.01.2.1.0244</t>
  </si>
  <si>
    <t>A679071.072</t>
  </si>
  <si>
    <t>Istraživanje i razvoj samozbijajućeg betona i betona za 3D printer sa dodatkom biopepela, šifra KK.01.2.1.02.0055.</t>
  </si>
  <si>
    <t>A679071.073</t>
  </si>
  <si>
    <t>Partnership for Virtual Laboratories in Civil Engineering - PARFORCE (pr. broj: 2020-1-DE01-KA226-HE-005783)</t>
  </si>
  <si>
    <t>A679071.075</t>
  </si>
  <si>
    <t>A679071.076</t>
  </si>
  <si>
    <t>HEAL-IN-ONE</t>
  </si>
  <si>
    <t>A679071.077</t>
  </si>
  <si>
    <t>TANDEM+ (Transformation, Acceleration, Networking, Development, Entrepreneurial education and Mentoring+)</t>
  </si>
  <si>
    <t>A679071.078</t>
  </si>
  <si>
    <t>EUFORIA - Education Framework for Urban Resilience Innovation Activities</t>
  </si>
  <si>
    <t>A679071.079</t>
  </si>
  <si>
    <t>South and East European Competition Law Center of Excellence - Jean Monnet Competition Law COE - prof. Akšamović</t>
  </si>
  <si>
    <t>A679071.081</t>
  </si>
  <si>
    <t>„ REsearch-based teaching for life-long LEARNing“ (RELEARN)</t>
  </si>
  <si>
    <t>A679071.082</t>
  </si>
  <si>
    <t>A679071.083</t>
  </si>
  <si>
    <t>Istraživanje utjecaja metalnih promotora rijetkih zemalja i stupnja uređenja na redoks svojstva sustava CeO2-ZrO2</t>
  </si>
  <si>
    <t>A679072.155</t>
  </si>
  <si>
    <t>ERASMUS+ BLISS</t>
  </si>
  <si>
    <t>A679072.156</t>
  </si>
  <si>
    <t>ERASMUS+ TSAAI</t>
  </si>
  <si>
    <t>A679072.157</t>
  </si>
  <si>
    <t>Euro CC2</t>
  </si>
  <si>
    <t>A679072.158</t>
  </si>
  <si>
    <t>ERASMUS+ WICT</t>
  </si>
  <si>
    <t>A679072.159</t>
  </si>
  <si>
    <t>ERASMUS+ Girls go STEM</t>
  </si>
  <si>
    <t>A679072.160</t>
  </si>
  <si>
    <t>INNO2MARE</t>
  </si>
  <si>
    <t>A679072.161</t>
  </si>
  <si>
    <t>ERASMUS + THE CAREER GARDEN</t>
  </si>
  <si>
    <t>A679072.162</t>
  </si>
  <si>
    <t>UKV</t>
  </si>
  <si>
    <t>A679072.163</t>
  </si>
  <si>
    <t>Collaborative and transparent use of Learning Analytics in online university courses, valuing the learner role and exploiting advanced monitoring equipment (skraćeno: We-Collab)</t>
  </si>
  <si>
    <t>A679072.164</t>
  </si>
  <si>
    <t>The International Summer School “International Environment and European Integration"</t>
  </si>
  <si>
    <t>A679072.165</t>
  </si>
  <si>
    <t>HORIZON BOLSTER</t>
  </si>
  <si>
    <t>A679072.166</t>
  </si>
  <si>
    <t>HYPRO4ST</t>
  </si>
  <si>
    <t>A679072.167</t>
  </si>
  <si>
    <t>SOCIAL GREEN DEAL</t>
  </si>
  <si>
    <t>A679072.168</t>
  </si>
  <si>
    <t>EU -FAMPRO  2020</t>
  </si>
  <si>
    <t>A679072.169</t>
  </si>
  <si>
    <t>ERASMUS+ EEARLYCARE-T</t>
  </si>
  <si>
    <t>A679072.170</t>
  </si>
  <si>
    <t>ERASMUS+ TIPS</t>
  </si>
  <si>
    <t>A679072.171</t>
  </si>
  <si>
    <t>Young Universities for the Future of Europe (YUFE) Alliance 2030</t>
  </si>
  <si>
    <t>A679072.172</t>
  </si>
  <si>
    <t>RAPIDE - Relevant assessment and pedagogies for inclusive digital education</t>
  </si>
  <si>
    <t>A679072.173</t>
  </si>
  <si>
    <t>SHEFCE - Steering Higher Education for Community Engagement</t>
  </si>
  <si>
    <t>A679072.174</t>
  </si>
  <si>
    <t>OPUS - Open Universal Science</t>
  </si>
  <si>
    <t>A679072.175</t>
  </si>
  <si>
    <t>INNO2MARE - Strengthening the capacity for excellence of Slovenian and Croatian innovation ecosystems to support the digital and green transitions of maritime regions”</t>
  </si>
  <si>
    <t>A679072.176</t>
  </si>
  <si>
    <t>YUFE4Postdocs - Young Universities for the Future of Europe - Postdoc programme</t>
  </si>
  <si>
    <t>A679072.177</t>
  </si>
  <si>
    <t>EDIH Adria - European Digital Innovation Hub Adriatic Croatia</t>
  </si>
  <si>
    <t>A679072.178</t>
  </si>
  <si>
    <t>SECURE - Sustainable Careers for Researcher Empowerment</t>
  </si>
  <si>
    <t>A679072.179</t>
  </si>
  <si>
    <t>Erasmus mobilnost - 2022-1-HR01-KA131-HED-000051706</t>
  </si>
  <si>
    <t>A679072.180</t>
  </si>
  <si>
    <t>Erasmus mobilnost - 2022-1-HR01-KA171-HED-000072407</t>
  </si>
  <si>
    <t>A679072.181</t>
  </si>
  <si>
    <t>MORZ - Mreža organizacija znanstvenika i ribara</t>
  </si>
  <si>
    <t>A679072.182</t>
  </si>
  <si>
    <t>RIBES - Razvoj Inovativnih Brodskih Eneregetskih Sustava</t>
  </si>
  <si>
    <t>A679072.184</t>
  </si>
  <si>
    <t>INTERREG CLASS 4.0.</t>
  </si>
  <si>
    <t>A679072.185</t>
  </si>
  <si>
    <t>DigSea</t>
  </si>
  <si>
    <t>A679072.186</t>
  </si>
  <si>
    <t>INNO2MARE HORIZON2020</t>
  </si>
  <si>
    <t>A679072.187</t>
  </si>
  <si>
    <t>HEALTHY SAILING HORIZON2020</t>
  </si>
  <si>
    <t>A679072.188</t>
  </si>
  <si>
    <t>SAFENAV HORIZON2020</t>
  </si>
  <si>
    <t>A679072.189</t>
  </si>
  <si>
    <t>UPSKILLS</t>
  </si>
  <si>
    <t>A679072.190</t>
  </si>
  <si>
    <t>TEAM</t>
  </si>
  <si>
    <t>A679072.191</t>
  </si>
  <si>
    <t>REVENANT</t>
  </si>
  <si>
    <t>A679072.192</t>
  </si>
  <si>
    <t>REMCO  "Upskilling (digital skills) workers in the counselling sector for remote services provision</t>
  </si>
  <si>
    <t>A679072.193</t>
  </si>
  <si>
    <t>The Western University of Timișoara</t>
  </si>
  <si>
    <t>A679072.194</t>
  </si>
  <si>
    <t>Noć istraživača</t>
  </si>
  <si>
    <t>A679073.026</t>
  </si>
  <si>
    <t>Uspostava Regionalnog centra kompetentnosti u turizmu i ugostiteljstvu Dubrovnik-RCK</t>
  </si>
  <si>
    <t>A679073.027</t>
  </si>
  <si>
    <t>Reconnect science with the blue society (Blue-connect)</t>
  </si>
  <si>
    <t>A679073.028</t>
  </si>
  <si>
    <t>MARIPET -Innovative Curiculum to evaluate Marine Fishery Discard as raw pet food for sustainable Europe</t>
  </si>
  <si>
    <t>A679073.029</t>
  </si>
  <si>
    <t>Gamification  Education to Nurture Intraprenership at Enterprise (GENIE)</t>
  </si>
  <si>
    <t>A679073.030</t>
  </si>
  <si>
    <t>Booming digital literacy skills among education</t>
  </si>
  <si>
    <t>A679073.031</t>
  </si>
  <si>
    <t>Erasmus KA131 2021</t>
  </si>
  <si>
    <t>A679073.032</t>
  </si>
  <si>
    <t>Erasmus KA1312022</t>
  </si>
  <si>
    <t>A679073.033</t>
  </si>
  <si>
    <t>Erasmus+ KA171 2022.g</t>
  </si>
  <si>
    <t>A679074.022</t>
  </si>
  <si>
    <t>ERASMUS+ EU-CONEXUS Plus</t>
  </si>
  <si>
    <t>A679074.023</t>
  </si>
  <si>
    <t>Poboljšanje učinkovitosti brodske propulzije optimizacijom propelera</t>
  </si>
  <si>
    <t>A679074.024</t>
  </si>
  <si>
    <t>SCEE - Students Civic Engagement European Project</t>
  </si>
  <si>
    <t>A679074.025</t>
  </si>
  <si>
    <t>DIGITClue - Digital Inclusion</t>
  </si>
  <si>
    <t>A679074.026</t>
  </si>
  <si>
    <t>TEAPOT - Alati za obrazovanje s umjetničkom percepcijom za otvorenu transmisiju</t>
  </si>
  <si>
    <t>A679074.027</t>
  </si>
  <si>
    <t>BLUE-CONNECT - RECONNECT SCIENCE WITH THE BLUE SOCIETY</t>
  </si>
  <si>
    <t>A679074.028</t>
  </si>
  <si>
    <t>SHIE - Sports Disability Inclusive Experience</t>
  </si>
  <si>
    <t>A679074.029</t>
  </si>
  <si>
    <t>PODUZMI - Učinkovito aktivno PODUčavanje i učenje o PODUzetništvu u gospodarski nerazvijenim i ruralnim PODručjima </t>
  </si>
  <si>
    <t>A679074.030</t>
  </si>
  <si>
    <t>STEM COUNTY - Jačanje STEM vještina u osnovnim školama u Zadarskoj županiji</t>
  </si>
  <si>
    <t>A679074.031</t>
  </si>
  <si>
    <t>LIFE21-ENV-IT-LIFE MICROFIGHTER</t>
  </si>
  <si>
    <t>A679074.032</t>
  </si>
  <si>
    <t>OPERAS-PLUS</t>
  </si>
  <si>
    <t>A679074.033</t>
  </si>
  <si>
    <t>DIAMAS</t>
  </si>
  <si>
    <t>A679074.034</t>
  </si>
  <si>
    <t>CRAFT-OA</t>
  </si>
  <si>
    <t>A679074.035</t>
  </si>
  <si>
    <t>I-MORE - Inovacije za razvoj održive marikulture</t>
  </si>
  <si>
    <t>A679075.025</t>
  </si>
  <si>
    <t>BRIGHT PROJEKT ERASMUS</t>
  </si>
  <si>
    <t>A679075.026</t>
  </si>
  <si>
    <t>ACTIVE AND INCLUSIVE TEACHING OF LITERACY</t>
  </si>
  <si>
    <t>A679075.027</t>
  </si>
  <si>
    <t>PROJEKT SUSTAINABILITY</t>
  </si>
  <si>
    <t>A679075.028</t>
  </si>
  <si>
    <t>JEAN MOUNET MODULE "HEVET"</t>
  </si>
  <si>
    <t>A679075.029</t>
  </si>
  <si>
    <t>BLUE CONNECT (OBZOR EUROPA, ISTRAŽIVAČKI PROJEKTI)</t>
  </si>
  <si>
    <t>A679075.030</t>
  </si>
  <si>
    <t>ERASMUS 2021-1-HR01-KA131-HED-000004325</t>
  </si>
  <si>
    <t>A679075.031</t>
  </si>
  <si>
    <t>ADRIPROTOUR</t>
  </si>
  <si>
    <t>A679075.032</t>
  </si>
  <si>
    <t>ERASMUS+ "DESIGNCARE"</t>
  </si>
  <si>
    <t>A679075.033</t>
  </si>
  <si>
    <t>CACAO 2021-1-HR01-KA220-SCH-000027781</t>
  </si>
  <si>
    <t>A679075.034</t>
  </si>
  <si>
    <t>2022-1-HR01-KA131-HED-000057180</t>
  </si>
  <si>
    <t>A679075.035</t>
  </si>
  <si>
    <t>EUROPEAN DIGITAL INNOVATION HUB ADRIATIC CROATIA (EDIH ADRIA)</t>
  </si>
  <si>
    <t>A679076.009</t>
  </si>
  <si>
    <t>Moderno obrazovanje prvostupnika mehatronike</t>
  </si>
  <si>
    <t>A679076.013</t>
  </si>
  <si>
    <t>Stipendiranje studenata visokih učilišta iz područja biotehničkih znanosti na području Slavonije, Baranje i Srijema</t>
  </si>
  <si>
    <t>A679076.028</t>
  </si>
  <si>
    <t>Drvoproizvod</t>
  </si>
  <si>
    <t>A679076.029</t>
  </si>
  <si>
    <t>Karijera i ja</t>
  </si>
  <si>
    <t>A679076.030</t>
  </si>
  <si>
    <t>Pročišćavanje vode</t>
  </si>
  <si>
    <t>A679076.031</t>
  </si>
  <si>
    <t>Atrij znanja</t>
  </si>
  <si>
    <t>A679076.032</t>
  </si>
  <si>
    <t>Drvoproizvod- Divine Parquet</t>
  </si>
  <si>
    <t>A679076.033</t>
  </si>
  <si>
    <t>Struka i ti</t>
  </si>
  <si>
    <t>A679076.034</t>
  </si>
  <si>
    <t>A679076.035</t>
  </si>
  <si>
    <t>Pročišćavanje voda</t>
  </si>
  <si>
    <t>A679076.036</t>
  </si>
  <si>
    <t>Modifikacija procesa zrenja sira</t>
  </si>
  <si>
    <t>A679076.037</t>
  </si>
  <si>
    <t>EUKI Europenan Climate Initiative 2022</t>
  </si>
  <si>
    <t>A679076.038</t>
  </si>
  <si>
    <t>Podmjera 10.2.</t>
  </si>
  <si>
    <t>A679076.039</t>
  </si>
  <si>
    <t>PODMJERA 16.1.2 OPERATIVNE SKUPINE</t>
  </si>
  <si>
    <t>A679076.040</t>
  </si>
  <si>
    <t>BeEmTel KA220</t>
  </si>
  <si>
    <t>A679076.041</t>
  </si>
  <si>
    <t>UPPSCAP KA220</t>
  </si>
  <si>
    <t>A679076.042</t>
  </si>
  <si>
    <t>DEN KA226</t>
  </si>
  <si>
    <t>A679077.016</t>
  </si>
  <si>
    <t>OBZOR 2020 TPTF_ERN Promocija znanosti u društvu</t>
  </si>
  <si>
    <t>A679077.017</t>
  </si>
  <si>
    <t>FP7 PREPARE Usklađene velike kliničke studije o zaraznim bolestima u 27 država članica EU</t>
  </si>
  <si>
    <t>A679077.139</t>
  </si>
  <si>
    <t>MSEVP - Istraživanje i razvoj smart-grid punionice za električna vozila unutar konstrukcije rotacionog parking sustava</t>
  </si>
  <si>
    <t>A679077.140</t>
  </si>
  <si>
    <t>COST Action BM1309: European network for innovative uses of electromagnetic fields (EMFs) in biomedical applications</t>
  </si>
  <si>
    <t>A679077.141</t>
  </si>
  <si>
    <t>A679077.142</t>
  </si>
  <si>
    <t>FLUPSY - platforma za školjke</t>
  </si>
  <si>
    <t>A679077.143</t>
  </si>
  <si>
    <t>A679077.144</t>
  </si>
  <si>
    <t>SECURE</t>
  </si>
  <si>
    <t>A679077.145</t>
  </si>
  <si>
    <t>Network of Eurofound Correspondents</t>
  </si>
  <si>
    <t>A679077.146</t>
  </si>
  <si>
    <t>PPOI Partnership for prevention of over indebtedness</t>
  </si>
  <si>
    <t>A679077.147</t>
  </si>
  <si>
    <t>PRESILIENT</t>
  </si>
  <si>
    <t>A679077.148</t>
  </si>
  <si>
    <t>ZCIPM</t>
  </si>
  <si>
    <t>A679077.149</t>
  </si>
  <si>
    <t>A679077.150</t>
  </si>
  <si>
    <t>SI4CARE</t>
  </si>
  <si>
    <t>A679077.151</t>
  </si>
  <si>
    <t>IRECS</t>
  </si>
  <si>
    <t>A679077.152</t>
  </si>
  <si>
    <t>YOUTH GEMS</t>
  </si>
  <si>
    <t>A679077.153</t>
  </si>
  <si>
    <t>ERASMUS+60-Razvoj aktivnosti visokog obrazovanja kod europskih građana od 60 i više godina</t>
  </si>
  <si>
    <t>A679077.154</t>
  </si>
  <si>
    <t>Blue-connect-Reconnect Science with the Blue Society</t>
  </si>
  <si>
    <t>A679077.155</t>
  </si>
  <si>
    <t>DesignCARE-Komunikacijske vještine za učenike strukovnih škola za medicinska zanimanja</t>
  </si>
  <si>
    <t>A679077.156</t>
  </si>
  <si>
    <t>Erasmus KA131 2022-Mobilnost studenata i osoblja u visokom obrazovanju</t>
  </si>
  <si>
    <t>A679077.157</t>
  </si>
  <si>
    <t>Erasmus KA171 2022-Projekt mobilnosti studenata i osoblja u visokom obrazovanju između programskih i partnerskih zemalja</t>
  </si>
  <si>
    <t>A679078.023</t>
  </si>
  <si>
    <t>Europska noć istraživača</t>
  </si>
  <si>
    <t>A679078.041</t>
  </si>
  <si>
    <t>REEBAUX Potencijali ležišta boksita i boksitnih ostataka u istočnoj i jugoistočnoj Europi</t>
  </si>
  <si>
    <t>A679078.042</t>
  </si>
  <si>
    <t>MINERS -  Edukacijski program za spašavanje iz rudnika</t>
  </si>
  <si>
    <t>A679078.547</t>
  </si>
  <si>
    <t>AIFORS - ERA istraživačka grupa za umjetnu inteligenciju za robotiku</t>
  </si>
  <si>
    <t>A679078.702</t>
  </si>
  <si>
    <t>Geofizičko-seizmološka istraživanja potresom ugroženih područja u RH i razvoj atenuacijskih relacija predviđanja seizmičkog gibanja tla</t>
  </si>
  <si>
    <t>A679078.703</t>
  </si>
  <si>
    <t>Sinekološka STEM EDUKAcija u Klinči</t>
  </si>
  <si>
    <t>A679078.704</t>
  </si>
  <si>
    <t>Adaptation-oriented Seamless Predictions of European ClimaTe ASPECT</t>
  </si>
  <si>
    <t>A679078.706</t>
  </si>
  <si>
    <t>NAUTICA CBC</t>
  </si>
  <si>
    <t>A679078.707</t>
  </si>
  <si>
    <t>ELP Transport EXPERT ON LOCAL PUBLIC TRANSPORT</t>
  </si>
  <si>
    <t>A679078.709</t>
  </si>
  <si>
    <t>Industrial Mobile Manipulator Challenge IMMC</t>
  </si>
  <si>
    <t>A679078.716</t>
  </si>
  <si>
    <t>ECOsystem-based governance with DAnube lighthouse Living Lab for sustainable Innovation processes - EcoDaLLi</t>
  </si>
  <si>
    <t>A679078.717</t>
  </si>
  <si>
    <t>EYES HEARTS HANDS Urban Revolution - EHHUR</t>
  </si>
  <si>
    <t>A679078.719</t>
  </si>
  <si>
    <t>HYBRID TANDEM CATALYTIC PRODUCTION OF HIGHER-OXYGENATE E-FUELS - E-TANDEM</t>
  </si>
  <si>
    <t>A679078.720</t>
  </si>
  <si>
    <t>Connect SEE</t>
  </si>
  <si>
    <t>A679078.721</t>
  </si>
  <si>
    <t>Strengthening Research and Innovation Excellence in Autonomous Aerial Systems - AeroSTREAM</t>
  </si>
  <si>
    <t>A679078.722</t>
  </si>
  <si>
    <t>Zaštita cjelovitosti konstrukcija u energetici i  transportu - ZaCjel</t>
  </si>
  <si>
    <t>A679078.723</t>
  </si>
  <si>
    <t>Mehanizam civilne zaštite Europske Unije (EU UCPM)</t>
  </si>
  <si>
    <t>A679078.724</t>
  </si>
  <si>
    <t>HORIZON 2020 - European Health and Digital Executive Agency (HADEA)</t>
  </si>
  <si>
    <t>A679078.725</t>
  </si>
  <si>
    <t>CONGREGATE</t>
  </si>
  <si>
    <t>A679078.726</t>
  </si>
  <si>
    <t>Flat Bread of Mediterranean area INnovation  Emerging process  technology (FLAT BREAD MINE)</t>
  </si>
  <si>
    <t>A679078.727</t>
  </si>
  <si>
    <t>European Qualifications  Competences for the Vegan Food Industry</t>
  </si>
  <si>
    <t>A679078.728</t>
  </si>
  <si>
    <t>Food PackagIng open courseware for higher Education and Staff of companie</t>
  </si>
  <si>
    <t>A679078.729</t>
  </si>
  <si>
    <t>Girls go STEM</t>
  </si>
  <si>
    <t>A679078.730</t>
  </si>
  <si>
    <t>Teaching mathematics in STEM context for STEM students</t>
  </si>
  <si>
    <t>A679078.731</t>
  </si>
  <si>
    <t>Ublažavanje negativnih utjecaja klimatskih promjena na obradu voda površinskih akumulacija pri dobivanju vode na ljudsku potrošnju flokulacijom i ozoniranjem</t>
  </si>
  <si>
    <t>A679078.732</t>
  </si>
  <si>
    <t>ESA RS4EST</t>
  </si>
  <si>
    <t>A679078.733</t>
  </si>
  <si>
    <t>ESA-Eonatura</t>
  </si>
  <si>
    <t>A679078.734</t>
  </si>
  <si>
    <t>ESA-CARBON</t>
  </si>
  <si>
    <t>A679078.735</t>
  </si>
  <si>
    <t>ESA-URBAN</t>
  </si>
  <si>
    <t>A679078.736</t>
  </si>
  <si>
    <t>ESA-AGRI</t>
  </si>
  <si>
    <t>A679078.737</t>
  </si>
  <si>
    <t>LIDAR</t>
  </si>
  <si>
    <t>A679078.738</t>
  </si>
  <si>
    <t>incept</t>
  </si>
  <si>
    <t>A679078.740</t>
  </si>
  <si>
    <t>COST Harmonisation - Usklađivanje kliničke skrbi i istraživanja tumora nadbubrežne žlijezde u europskim zemljama</t>
  </si>
  <si>
    <t>A679078.743</t>
  </si>
  <si>
    <t>(Erasmus +) SCALPEL</t>
  </si>
  <si>
    <t>A679078.744</t>
  </si>
  <si>
    <t>(Erasmus+) LEANBODY</t>
  </si>
  <si>
    <t>A679078.745</t>
  </si>
  <si>
    <t>(Erasmus +) CP4T</t>
  </si>
  <si>
    <t>A679078.746</t>
  </si>
  <si>
    <t>(Erasmus ) NEURODATA</t>
  </si>
  <si>
    <t>A679078.747</t>
  </si>
  <si>
    <t>(Erasmus +) TranssMed</t>
  </si>
  <si>
    <t>A679078.748</t>
  </si>
  <si>
    <t>(Erasmus+) RAPIDE - Relevant Assesment and Pedagogies for Inclusive Digital Education</t>
  </si>
  <si>
    <t>A679078.749</t>
  </si>
  <si>
    <t>EDUMAKE, CREATIVE EUROPE INNOVATIVE LAB (EU)</t>
  </si>
  <si>
    <t>A679078.750</t>
  </si>
  <si>
    <t>LEGITIMULT, HORIZON-CL2-2021-DEMOCRACY-01 (EU)</t>
  </si>
  <si>
    <t>A679078.751</t>
  </si>
  <si>
    <t>EurOMo12, DG CONNECT (EU)</t>
  </si>
  <si>
    <t>A679078.752</t>
  </si>
  <si>
    <t>PATRAPO, Jean Monnet, Erasmus+ (EU)</t>
  </si>
  <si>
    <t>A679078.753</t>
  </si>
  <si>
    <t>Algorithmic Fairness for Asylum-Seekers and Refugees (AFAR)</t>
  </si>
  <si>
    <t>A679078.754</t>
  </si>
  <si>
    <t>Protecting Irregular Migrants in Europe: Institutions, Interests and Policies (PRIME)</t>
  </si>
  <si>
    <t>A679078.755</t>
  </si>
  <si>
    <t>EFFORTS</t>
  </si>
  <si>
    <t>A679078.756</t>
  </si>
  <si>
    <t>Outreach: Inclusive and transformative Frameworks for All (Youthreach) </t>
  </si>
  <si>
    <t>A679078.757</t>
  </si>
  <si>
    <t>DG Just "DigiRights"</t>
  </si>
  <si>
    <t>A679078.758</t>
  </si>
  <si>
    <t>rEUsilience - Risks, Resources and Inequalities: Increasing Resilience in European Families</t>
  </si>
  <si>
    <t>A679078.761</t>
  </si>
  <si>
    <t>Educational Capacity Strengthening for Risk Managment-RiskMan</t>
  </si>
  <si>
    <t>A679078.762</t>
  </si>
  <si>
    <t>Napredni sustav motrenja agroekosustava i riziku od zasplanjivanja i onečišćenja</t>
  </si>
  <si>
    <t>A679078.763</t>
  </si>
  <si>
    <t>ERASMUM Capacity buliding in higer education</t>
  </si>
  <si>
    <t>A679078.764</t>
  </si>
  <si>
    <t>Erasmus+ "BOOMER"</t>
  </si>
  <si>
    <t>A679078.765</t>
  </si>
  <si>
    <t>Erasmus+ "LIGHT CODE"</t>
  </si>
  <si>
    <t>A679078.766</t>
  </si>
  <si>
    <t>Erasmus+ SEgoesGREEN</t>
  </si>
  <si>
    <t>A679078.767</t>
  </si>
  <si>
    <t>Erasmus+ "VOIS - Virtual Open  Innnovation Environment for SMEs"</t>
  </si>
  <si>
    <t>A679078.768</t>
  </si>
  <si>
    <t>Erasmus+ "Building the Universities of the Future through Social Innovation Education - BUFSIE"</t>
  </si>
  <si>
    <t>A679078.769</t>
  </si>
  <si>
    <t>Erasmus+ "Promoting social entrepreneurship in higher education for a prosperous society - PROSPER"</t>
  </si>
  <si>
    <t>A679078.770</t>
  </si>
  <si>
    <t>Erasmus+ "Sustainble Development Goals in education and in action! (ESDGs!)</t>
  </si>
  <si>
    <t>A679078.771</t>
  </si>
  <si>
    <t>ERASMUS+ KA220-HED-902E85CF-EDUCATORE</t>
  </si>
  <si>
    <t>A679078.772</t>
  </si>
  <si>
    <t>ERASMUS+ KA220-SCH-000024606-TAT</t>
  </si>
  <si>
    <t>A679078.773</t>
  </si>
  <si>
    <t>ERASMUS+ KA220-SCH-000034443–CARE2LEARN</t>
  </si>
  <si>
    <t>A679078.774</t>
  </si>
  <si>
    <t>ERASMUS+ KA220-SCH-000024512-GIFTED</t>
  </si>
  <si>
    <t>A679078.775</t>
  </si>
  <si>
    <t>DIAMAS-Developing Institutional open Acess oublishing Modeels to Advance Scholary communication</t>
  </si>
  <si>
    <t>A679078.776</t>
  </si>
  <si>
    <t>SLIDE- service-Learning as a pedagogyy to promote Inciusion</t>
  </si>
  <si>
    <t>A679078.777</t>
  </si>
  <si>
    <t>e-SL4EU-e-Service Learning for more digital and inclusive EU Higher Eduucation system</t>
  </si>
  <si>
    <t>A679078.778</t>
  </si>
  <si>
    <t>Research into representations of intercultural contacts in Czech travelogue texts from the Mediterranean up to 1918, using digital humanities</t>
  </si>
  <si>
    <t>A679078.779</t>
  </si>
  <si>
    <t>CultHera</t>
  </si>
  <si>
    <t>A679078.780</t>
  </si>
  <si>
    <t>CRODO-EDMO (Croatian Digital Observatory</t>
  </si>
  <si>
    <t>A679078.781</t>
  </si>
  <si>
    <t>CAPONEU - The Cartography of Political Novel in Europe</t>
  </si>
  <si>
    <t>A679078.782</t>
  </si>
  <si>
    <t>FRONTLINE POLITEA</t>
  </si>
  <si>
    <t>A679078.784</t>
  </si>
  <si>
    <t>Erasmus+ INTERDISCIPLINARY DIALOGUE</t>
  </si>
  <si>
    <t>A679078.787</t>
  </si>
  <si>
    <t>Actions for appropriate management of wolves in human dominated landscapes of Europe-LIFE BOLD WOLF</t>
  </si>
  <si>
    <t>A679078.788</t>
  </si>
  <si>
    <t>Best practices and inovations for a sustainable beekeeping in Europe B-THENET Thematic networ</t>
  </si>
  <si>
    <t>A679078.789</t>
  </si>
  <si>
    <t>RIS Internship</t>
  </si>
  <si>
    <t>A679078.790</t>
  </si>
  <si>
    <t>RECO2MAG - Grain boundaries engineered Nd-Fe-B permanent magnets</t>
  </si>
  <si>
    <t>A679078.791</t>
  </si>
  <si>
    <t>EMERALDINHO - Stimulating Innovation and Entrepreneurship in Resources Engineering</t>
  </si>
  <si>
    <t>A679078.792</t>
  </si>
  <si>
    <t>TIMREX T-Shaped Master Programme for Innovative Mineral Resource Exploration</t>
  </si>
  <si>
    <t>A679078.793</t>
  </si>
  <si>
    <t>Agile Exploration and Geo-modelling for European Critical Raw materials (AGEMERA)</t>
  </si>
  <si>
    <t>A679078.794</t>
  </si>
  <si>
    <t>Circular Economy Lab  Observatory (CiELO)</t>
  </si>
  <si>
    <t>A679078.795</t>
  </si>
  <si>
    <t>Geothermal Energy Capacity Building in Egypt (GEB)</t>
  </si>
  <si>
    <t>A679078.796</t>
  </si>
  <si>
    <t>Erasmus Mundus Joint Master in Sustainable Mineral and Metal Processing Engineering (EMJM PROMISE)</t>
  </si>
  <si>
    <t>A679078.797</t>
  </si>
  <si>
    <t>Partnership for european research in radiation protection and detection of ionising radiation : towards a safer use and improved protection of the environment and human health (PIANOFORTE)</t>
  </si>
  <si>
    <t>A679078.798</t>
  </si>
  <si>
    <t>ERASMUS+ RAPIDE</t>
  </si>
  <si>
    <t>A679078.799</t>
  </si>
  <si>
    <t>ERASMUS+ BEE WITH APEX</t>
  </si>
  <si>
    <t>A679078.800</t>
  </si>
  <si>
    <t>ERASMUS+ DEMO DIGITAL PLATFORM ENTERPRISE</t>
  </si>
  <si>
    <t>A679078.801</t>
  </si>
  <si>
    <t>Digital Missions for Care Social Economy's Resilience - DIMCARE</t>
  </si>
  <si>
    <t>A679078.802</t>
  </si>
  <si>
    <t>OOP4FUN Erasmus</t>
  </si>
  <si>
    <t>A679078.804</t>
  </si>
  <si>
    <t>FULL STEAM AHEAD</t>
  </si>
  <si>
    <t>A679078.805</t>
  </si>
  <si>
    <t>ERASMUS+ iLed</t>
  </si>
  <si>
    <t>A679078.807</t>
  </si>
  <si>
    <t>ERASMUS+ RAPIDE 2020-1-HR01-KA226-HE-094677</t>
  </si>
  <si>
    <t>A679078.808</t>
  </si>
  <si>
    <t>ERASMUS+ ZEEWASTE4EU 2021-1-HR01-KA220-HED-000023012</t>
  </si>
  <si>
    <t>A679078.810</t>
  </si>
  <si>
    <t>ERASMUS+2022-1-HR01-KA171-HED-000075002</t>
  </si>
  <si>
    <t>A679078.811</t>
  </si>
  <si>
    <t>H2020-The European PILOT-Pilot koji koristi neovisne lokalne i otvorene tehnologije</t>
  </si>
  <si>
    <t>A679078.812</t>
  </si>
  <si>
    <t>H2020-EUPEX-Europski pilot za egzaskalarno doba</t>
  </si>
  <si>
    <t>A679078.813</t>
  </si>
  <si>
    <t>Ostali-RailTwin-Pametni dizajn i proizvodnja u željezničkoj industriji zasnovana na konceptu digitalnog blizanca</t>
  </si>
  <si>
    <t>A679078.814</t>
  </si>
  <si>
    <t>Ostali-LowBackPain-Impedancijska spektroskopija lumbalnih mišića temeljena na višefrekvencijskoj pobudi</t>
  </si>
  <si>
    <t>A679078.815</t>
  </si>
  <si>
    <t>Ostali-METEOR-Brza dijagnostika pomoću mikrovalnog grijanja epruveta</t>
  </si>
  <si>
    <t>A679078.816</t>
  </si>
  <si>
    <t>Ostali-MARI-Sense-Pomorski kognitivni sustav za potporu odlučivanju</t>
  </si>
  <si>
    <t>A679078.817</t>
  </si>
  <si>
    <t>Ostali-SOLAR FER-Fotonaponski sustav za proizvodnju električne energije za vlastite potrebe u mrežnom radu SE-FER-005 – Faza 1</t>
  </si>
  <si>
    <t>A679078.818</t>
  </si>
  <si>
    <t>Erasmus+ IFRoS-Inteligentni terenski robotski sustavi</t>
  </si>
  <si>
    <t>A679078.819</t>
  </si>
  <si>
    <t>H2020-EPI SGA2-Inicijativa za europski procesor (faza 2)</t>
  </si>
  <si>
    <t>A679078.820</t>
  </si>
  <si>
    <t>HORIZON-MONUSEN-Crnogorski centar za podvodne senzorske mreže</t>
  </si>
  <si>
    <t>A679078.821</t>
  </si>
  <si>
    <t>ESF - ARS-MECH - ARS MECHANICA za nove kompetencije</t>
  </si>
  <si>
    <t>A679078.822</t>
  </si>
  <si>
    <t>ESF - MOV - Medijsko obrazovanje je važno</t>
  </si>
  <si>
    <t>A679078.823</t>
  </si>
  <si>
    <t>ESF - METAR - METAR do bolje klime (Mreža za edukaciju, tranziciju, adaptaciju i razvoj)</t>
  </si>
  <si>
    <t>A679078.824</t>
  </si>
  <si>
    <t>ESF - DodTeh - Dodir tehnologije</t>
  </si>
  <si>
    <t>A679078.825</t>
  </si>
  <si>
    <t>ESF - RuZ - Rasti uz znanost</t>
  </si>
  <si>
    <t>A679078.826</t>
  </si>
  <si>
    <t>ESF - IDZ -Istraživanjem do znanja</t>
  </si>
  <si>
    <t>A679078.827</t>
  </si>
  <si>
    <t>ESF - STEM_COMM - STEM u zajednici</t>
  </si>
  <si>
    <t>A679078.828</t>
  </si>
  <si>
    <t>ESF - SPARK - Sinergija prirodoslovaca, astronoma, računaraca Križevaca</t>
  </si>
  <si>
    <t>A679078.829</t>
  </si>
  <si>
    <t>EFRR - HEKTOR-Heterogeni autonomni robotski sustav u vinogradarstvu i marikulturi</t>
  </si>
  <si>
    <t>A679078.830</t>
  </si>
  <si>
    <t>EFRR - IoT-polje-Ekosustav umreženih uređaja i usluga za Internet stvari s primjenom u poljoprivredi</t>
  </si>
  <si>
    <t>A679078.831</t>
  </si>
  <si>
    <t>EFRR-USBSE-Umreženi stacionarni baterijski spremnici energije</t>
  </si>
  <si>
    <t>A679078.832</t>
  </si>
  <si>
    <t>EFRR - ZaCjel-Zaštita cjelovitosti konstrukcija u energetici i transportu</t>
  </si>
  <si>
    <t>A679078.833</t>
  </si>
  <si>
    <t>EFRR - MUNIVO  - Razvoj MUltifunkcionalnog NIskopodnog Vozila</t>
  </si>
  <si>
    <t>A679078.834</t>
  </si>
  <si>
    <t>EFRR - IOTSIEMENS-Primjena umjetne inteligencije u naprednim prediktivnim tehnologijama on-line nadzora kvalitete vode</t>
  </si>
  <si>
    <t>A679078.835</t>
  </si>
  <si>
    <t>KARTIRANJE PRIOBALNOG POJASA RH</t>
  </si>
  <si>
    <t>A679078.836</t>
  </si>
  <si>
    <t>A679078.837</t>
  </si>
  <si>
    <t>ERASMUS+ SUSTAIN4VET 2021-1-HR01-KA220-VET-000025498</t>
  </si>
  <si>
    <t>A679081.014</t>
  </si>
  <si>
    <t>Obuka o izgradnji informacijskih modela integriranih s geografskim informacijama</t>
  </si>
  <si>
    <t>A679081.015</t>
  </si>
  <si>
    <t>Ocellus Information Systems AB</t>
  </si>
  <si>
    <t>A679115.011</t>
  </si>
  <si>
    <t>Projektiranje i proizvodnja linije za  proizvodnju izolacijskih mata za toplovodne cijevi međugradskog grijanja</t>
  </si>
  <si>
    <t>A679115.012</t>
  </si>
  <si>
    <t>Centar kompetencija za napredno inženjerstvo Nova Gradiška</t>
  </si>
  <si>
    <t>A679115.013</t>
  </si>
  <si>
    <t>Poljoprivredno-poduzetnički inkubator Brodski Stupnik</t>
  </si>
  <si>
    <t>A679115.014</t>
  </si>
  <si>
    <t>Regionalni centar kompetentnosti Slavonika 5.1.</t>
  </si>
  <si>
    <t>K628081.004</t>
  </si>
  <si>
    <t>Unaprjeđenje sustava praćenja funkcioniranja odgojno-obrazovnog sustava i korištenja dostupnih podataka u oblikovanju odgojno-obrazovnih politika</t>
  </si>
  <si>
    <t>K628081.005</t>
  </si>
  <si>
    <t>Cjelovita informatizacija sustava visokog obrazovanja</t>
  </si>
  <si>
    <t>A579073.001</t>
  </si>
  <si>
    <t>A580072.001</t>
  </si>
  <si>
    <t>Erasmus+ KA121</t>
  </si>
  <si>
    <t>K767054.001</t>
  </si>
  <si>
    <t>AZOO-E-ŠKOLE-RAZVOJ SUSTAVA DIGITALNO ZRELIH ŠKOLA</t>
  </si>
  <si>
    <t>A867021.001</t>
  </si>
  <si>
    <t>ERASMUS PLUS-KEEP IN PACT-JAČANJE MULTIPARTNERSKE SURADNJE U PRUŽANJU USLUGA CJELOŽIVOTNOG PROFESIONALNOG USMJERAVANJA</t>
  </si>
  <si>
    <t>A867021.002</t>
  </si>
  <si>
    <t>ERASMUS PLUS-OCTRA-KATALOG ONLINE PROGRAMA I BAZA PODATAKA ZA VIDLJIVOST I PRIZNAVANJE KVALIFIKACIJA</t>
  </si>
  <si>
    <t>A867021.003</t>
  </si>
  <si>
    <t>ERASMUS PLUS-ADREN MREŽA-SURADNJA DIONIKA (JADRANSKO PODRUČJE, ZAPADNI BALKAN I EU) U OBVEZAMA IZ PODRUČJA VISOKOG OBRAZOVANJA</t>
  </si>
  <si>
    <t>K867020.001</t>
  </si>
  <si>
    <t>AZVO-OSIGURAVANJE KVALITETE U VISOKOM OBRAZOVANJU</t>
  </si>
  <si>
    <t>K814011.001</t>
  </si>
  <si>
    <t>E-ŠKOLE-Istraživanje učinka primjene digitalnih tehnologija u nastavi</t>
  </si>
  <si>
    <t>K814013.001</t>
  </si>
  <si>
    <t>NCVVO-Vanjsko vrednovanje učeničkih postignuća u osnovnoj školi-nacionalni ispiti</t>
  </si>
  <si>
    <t>A848051.001</t>
  </si>
  <si>
    <t>ERASMUS PLUS-PIAAC HRVATSKA-PROVEDBA ISTRAŽIVANJA KOMPETENCIJA ODRASLIH OSOBA U RH</t>
  </si>
  <si>
    <t>A848051.002</t>
  </si>
  <si>
    <t>ERASMUS PLUS-EQAVET NRP RH-NACIONALNA REFERENTNA TOČKA ZA EUROPSKI SUSTAV OSIGURANJA KVALITETE U STRUKOVNOM OBRAZOVANJU I OSPOSOBLJAVANJU</t>
  </si>
  <si>
    <t>A848051.003</t>
  </si>
  <si>
    <t>ERASMUS PLUS-VET AT HOME-PILOTIRANJE VIRTUALNOG PRAKTIČNOG TEČAJA ZA KUHARSTVO U STRUKOVNOM OBRAZOVANJU</t>
  </si>
  <si>
    <t>A848051.004</t>
  </si>
  <si>
    <t>ERASMUS PLUS-2BDIGITAL-INKLUZIVNO DIGITALNO UČENJE U SVRHU SPREČAVANJA NAPUŠTANJA ŠKOLOVANJA U STRUKOVNOM OBRAZOVANJU I OSPOSOBLJAVANJU</t>
  </si>
  <si>
    <t>A848051.005</t>
  </si>
  <si>
    <t>ERASMUS PLUS-EPALE V-NACIONALNA SLUŽBA ZA PODRŠKU ZA RH 2022.-2024.</t>
  </si>
  <si>
    <t>A848051.006</t>
  </si>
  <si>
    <t>ERASMUS PLUS-EPALE IV-NACIONALNA SLUŽBA ZA PODRŠKU ZA RH 2019.-2020.</t>
  </si>
  <si>
    <t>A848051.007</t>
  </si>
  <si>
    <t>ERASMUS PLUS-KA2-TRENING ZA VJEŠTINE U VIRTUALNOM OKRUŽENJU</t>
  </si>
  <si>
    <t>K848050.001</t>
  </si>
  <si>
    <t>ASOO-Daljnja provedba kurikularne reforme u strukovnome obrazovanju i jačanje kapaciteta nastavnika strukovnih predmeta i mentora kod poslodavaca</t>
  </si>
  <si>
    <t>T848027.001</t>
  </si>
  <si>
    <t>ASOO-Tehnička pomoć OP ULJP</t>
  </si>
  <si>
    <t>Agencije i ostale javne ustanove u znanosti i obrazovanju</t>
  </si>
  <si>
    <t>3701</t>
  </si>
  <si>
    <t>RAZVOJ ODGOJNO OBRAZOVNOG SUSTAVA</t>
  </si>
  <si>
    <t>3702</t>
  </si>
  <si>
    <t>PREDŠKOLSKI ODGOJ</t>
  </si>
  <si>
    <t>3703</t>
  </si>
  <si>
    <t>3704</t>
  </si>
  <si>
    <t>3705</t>
  </si>
  <si>
    <t>VISOKO OBRAZOVANJE</t>
  </si>
  <si>
    <t>3801</t>
  </si>
  <si>
    <t>ULAGANJE U ZNANSTVENO ISTRAŽIVAČKU DJELATNOST</t>
  </si>
  <si>
    <t>3803</t>
  </si>
  <si>
    <t>RAZVOJ INFORMACIJSKOG DRUŠTVA</t>
  </si>
  <si>
    <t>RAZLIKA PRIMITAKA I IZDATAKA</t>
  </si>
  <si>
    <t>PRIJENOS SREDSTAVA U SLJEDEĆE RAZDOBLJE</t>
  </si>
  <si>
    <t>A1. PRIHODI I RASHODI PREMA EKONOMSKOJ KLASIFIKACIJI</t>
  </si>
  <si>
    <t>BROJČANA OZNAKA I NAZIV</t>
  </si>
  <si>
    <t>Prihodi poslovanja</t>
  </si>
  <si>
    <t>Prihodi od prodaje nefinancijske imovine</t>
  </si>
  <si>
    <t>Rashodi poslovanja</t>
  </si>
  <si>
    <t>Rashodi za nabavu nefinancijske imovine</t>
  </si>
  <si>
    <t>A2. PRIHODI I RASHODI PREMA IZVORIMA FINANCIRANJA</t>
  </si>
  <si>
    <t>1 Opći prihodi i primici</t>
  </si>
  <si>
    <t>11 Opći prihodi i primici</t>
  </si>
  <si>
    <t>12 Sredstva učešća za pomoći</t>
  </si>
  <si>
    <t>3 Vlastiti prihodi</t>
  </si>
  <si>
    <t>31 Vlastiti prihodi</t>
  </si>
  <si>
    <t>4 Prihodi za posebne namjene</t>
  </si>
  <si>
    <t>41 Prihodi od igara na sreću</t>
  </si>
  <si>
    <t xml:space="preserve">43  Prihodi za posebne namjene </t>
  </si>
  <si>
    <t>5 Pomoći</t>
  </si>
  <si>
    <t xml:space="preserve"> 51 Pomoći EU</t>
  </si>
  <si>
    <t xml:space="preserve">52 Ostale pomoći </t>
  </si>
  <si>
    <t xml:space="preserve"> 552 Ostale pomoći </t>
  </si>
  <si>
    <t>559 Ostale refundacije iz sredstava EU</t>
  </si>
  <si>
    <t>561 Europski socijalni fond (ESF)</t>
  </si>
  <si>
    <t>563 Europski fond za regionalni razvoj (EFRR)</t>
  </si>
  <si>
    <t>581 Mehanizam za oporavak i otpornost</t>
  </si>
  <si>
    <t>6 Donacije</t>
  </si>
  <si>
    <t xml:space="preserve">61 Donacije </t>
  </si>
  <si>
    <t xml:space="preserve">63 Inozemne donacije </t>
  </si>
  <si>
    <t>7 Prihodi od prodaje ili zamjene nefinancijske imovine i naknade s naslova osiguranja</t>
  </si>
  <si>
    <t>71 Prihodi od nefin. imovine i nadoknade šteta s osnova osig.</t>
  </si>
  <si>
    <t>81 Namjenski primici od zaduživanja</t>
  </si>
  <si>
    <t>B1. RAČUN FINANCIRANJA PREMA EKONOMSKOJ KLASIFIKACIJI</t>
  </si>
  <si>
    <t>Primici od financijske imovine i zaduživanja</t>
  </si>
  <si>
    <t>Izdaci za financijsku imovinu i otplate zajmova</t>
  </si>
  <si>
    <t>B2. RAČUN FINANCIRANJA PREMA IZVORIMA FINANCIRANJA</t>
  </si>
  <si>
    <t>UKUPNO PRIMICI</t>
  </si>
  <si>
    <t xml:space="preserve">UKUPNO IZDACI </t>
  </si>
  <si>
    <t>Ustanova</t>
  </si>
  <si>
    <t>43 Prihodi za posebne namjene</t>
  </si>
  <si>
    <t>left1</t>
  </si>
  <si>
    <t>mid</t>
  </si>
  <si>
    <t>05619696</t>
  </si>
  <si>
    <t>05769159</t>
  </si>
  <si>
    <t>56597320763</t>
  </si>
  <si>
    <t xml:space="preserve">SVEUČILIŠTE U ZADRU, ZNANSTVENA KNJIŽNICA </t>
  </si>
  <si>
    <t>03141993</t>
  </si>
  <si>
    <t>94403503942</t>
  </si>
  <si>
    <t>JAVNI INSTITUTI</t>
  </si>
  <si>
    <t>VELEUČILIŠTA</t>
  </si>
  <si>
    <t>AGENCIJE</t>
  </si>
  <si>
    <t>FINANCIJSKI PLAN
ZA 2025. I PROJEKCIJE ZA 2026. I 2027. GODINU</t>
  </si>
  <si>
    <t>IZVRŠENJE
2023.</t>
  </si>
  <si>
    <t>TEKUĆI PLAN
2024.</t>
  </si>
  <si>
    <t>IZVOR 810 Namjenski primici -ostali</t>
  </si>
  <si>
    <t>IZVOR 815 Namjenski primitak - NPOO</t>
  </si>
  <si>
    <t>PLAN 
2025.</t>
  </si>
  <si>
    <t>PROJEKCIJA 
2026.</t>
  </si>
  <si>
    <t>PROJEKCIJA 
2027.</t>
  </si>
  <si>
    <t>A. SAŽETAK RAČUNA PRIHODA I RASHODA</t>
  </si>
  <si>
    <t>B. SAŽETAK RAČUNA FINANCIRANJA</t>
  </si>
  <si>
    <r>
      <t>KONTROLA 2025</t>
    </r>
    <r>
      <rPr>
        <b/>
        <sz val="12"/>
        <color indexed="62"/>
        <rFont val="Calibri"/>
        <family val="2"/>
        <charset val="238"/>
      </rPr>
      <t xml:space="preserve"> (stupac D = nula)</t>
    </r>
  </si>
  <si>
    <r>
      <t xml:space="preserve">KONTROLA 2027  </t>
    </r>
    <r>
      <rPr>
        <b/>
        <sz val="12"/>
        <color indexed="62"/>
        <rFont val="Calibri"/>
        <family val="2"/>
        <charset val="238"/>
      </rPr>
      <t>(stupac D = nula)</t>
    </r>
  </si>
  <si>
    <t xml:space="preserve"> - </t>
  </si>
  <si>
    <t>03205860</t>
  </si>
  <si>
    <t>11</t>
  </si>
  <si>
    <t>02197278</t>
  </si>
  <si>
    <t>03220346</t>
  </si>
  <si>
    <t>USTAVNI SUD RH</t>
  </si>
  <si>
    <t>03206084</t>
  </si>
  <si>
    <t>01253433</t>
  </si>
  <si>
    <t>03205924</t>
  </si>
  <si>
    <t>03205991</t>
  </si>
  <si>
    <t>02840731</t>
  </si>
  <si>
    <t>03207595</t>
  </si>
  <si>
    <t>02875004</t>
  </si>
  <si>
    <t>05205689</t>
  </si>
  <si>
    <t>03281418</t>
  </si>
  <si>
    <t>02829541</t>
  </si>
  <si>
    <t>MINISTARSTVO VANJSKIH I EUROPSKIH POSLOVA REPUBLIKE HRVATSKE</t>
  </si>
  <si>
    <t>03230040</t>
  </si>
  <si>
    <t>01850113</t>
  </si>
  <si>
    <t>00931608</t>
  </si>
  <si>
    <t>MINISTARSTVO POLJOPRIVREDE, ŠUMARSTVA I RIBARSTVA</t>
  </si>
  <si>
    <t>03271005</t>
  </si>
  <si>
    <t>MINISTARSTVO REGIONALNOGA RAZVOJA I FONDOVA EUROPSKE UNIJE</t>
  </si>
  <si>
    <t>02830442</t>
  </si>
  <si>
    <t>03277097</t>
  </si>
  <si>
    <t>02831317</t>
  </si>
  <si>
    <t>MINISTARSTVO GOSPODARSTVA</t>
  </si>
  <si>
    <t>02831309</t>
  </si>
  <si>
    <t>MINISTARSTVO ZNANOSTI, OBRAZOVANJA I MLADIH</t>
  </si>
  <si>
    <t>03271030</t>
  </si>
  <si>
    <t>MINISTARSTVO RADA, MIROVINSKOGA SUSTAVA, OBITELJI I SOCIJALNE POLITIKE</t>
  </si>
  <si>
    <t>02830949</t>
  </si>
  <si>
    <t>02323427</t>
  </si>
  <si>
    <t>02830396</t>
  </si>
  <si>
    <t>03205207</t>
  </si>
  <si>
    <t>PUČKI PRAVOBRANITELJ</t>
  </si>
  <si>
    <t>00515655</t>
  </si>
  <si>
    <t>01748068</t>
  </si>
  <si>
    <t>01768832</t>
  </si>
  <si>
    <t>PRAVOBRANITELJ ZA OSOBE S INVALIDITETOM</t>
  </si>
  <si>
    <t>02397161</t>
  </si>
  <si>
    <t>03220338</t>
  </si>
  <si>
    <t>00687979</t>
  </si>
  <si>
    <t>01777831</t>
  </si>
  <si>
    <t>05068711</t>
  </si>
  <si>
    <t>01837907</t>
  </si>
  <si>
    <t>04126904</t>
  </si>
  <si>
    <t>68011638990</t>
  </si>
  <si>
    <t>02611660</t>
  </si>
  <si>
    <t>05292441</t>
  </si>
  <si>
    <t xml:space="preserve">MINISTARSTVO PRAVOSUĐA, UPRAVE I DIGITALNE TRANSFORMACIJE </t>
  </si>
  <si>
    <t>05287260</t>
  </si>
  <si>
    <t>05513260</t>
  </si>
  <si>
    <t>MINISTARSTVO ZAŠTITE OKOLIŠA I ZELENE TRANZICIJE</t>
  </si>
  <si>
    <t>05953081</t>
  </si>
  <si>
    <t>59951999361</t>
  </si>
  <si>
    <t>MINISTARSTVO DEMOGRAFIJE I USELJENIŠTVA</t>
  </si>
  <si>
    <t>05952026</t>
  </si>
  <si>
    <t>43609566625</t>
  </si>
  <si>
    <t>URED PREDSJEDNIKA VLADE RH</t>
  </si>
  <si>
    <t>020 - VLADA REPUBLIKE HRVATSKE</t>
  </si>
  <si>
    <t>01676504</t>
  </si>
  <si>
    <t>01404113</t>
  </si>
  <si>
    <t>URED ZASTUPNIKA REPUBLIKE HRVATSKE PRED EUROPSKIM SUDOM ZA LJUDSKA PRAVA</t>
  </si>
  <si>
    <t>02864851</t>
  </si>
  <si>
    <t>01730118</t>
  </si>
  <si>
    <t>03205959</t>
  </si>
  <si>
    <t>URED ZA OPĆE POSLOVE HRVATSKOG  SABORA I VLADE REPUBLIKE HRVATSKE</t>
  </si>
  <si>
    <t>03205916</t>
  </si>
  <si>
    <t>01594478</t>
  </si>
  <si>
    <t>URED  VLADE RH ZA UNUTARNJU REVIZIJU</t>
  </si>
  <si>
    <t>01654098</t>
  </si>
  <si>
    <t>01604686</t>
  </si>
  <si>
    <t>URED ZA LJUDSKA PRAVA I PRAVA NACIONALNIH MANJINA</t>
  </si>
  <si>
    <t>02872781</t>
  </si>
  <si>
    <t>01815342</t>
  </si>
  <si>
    <t>URED POTPREDSJEDNICE VLADE REPUBLIKE HRVATSKE</t>
  </si>
  <si>
    <t>05294584</t>
  </si>
  <si>
    <t>CARINSKA UPRAVA, SREDIŠNJI URED</t>
  </si>
  <si>
    <t>025 - MINISTARSTVO FINANCIJA</t>
  </si>
  <si>
    <t>POREZNA UPRAVA</t>
  </si>
  <si>
    <t>02400774</t>
  </si>
  <si>
    <t>SVEUČILIŠTE OBRANE I SIGURNOSTI Dr. FRANJO TUĐMAN</t>
  </si>
  <si>
    <t>030 - MINISTARSTVO OBRANE</t>
  </si>
  <si>
    <t>05790255</t>
  </si>
  <si>
    <t>36752094474</t>
  </si>
  <si>
    <t>032 - SREDIŠNJI DRŽAVNI URED ZA HRVATE IZVAN REPUBLIKE HRVATSKE</t>
  </si>
  <si>
    <t>03277348</t>
  </si>
  <si>
    <t>039 - HRVATSKA VATROGASNA ZAJEDNICA</t>
  </si>
  <si>
    <t>05379229</t>
  </si>
  <si>
    <t>68850110329</t>
  </si>
  <si>
    <t>041 - MINISTARSTVO HRVATSKIH BRANITELJA</t>
  </si>
  <si>
    <t>04140966</t>
  </si>
  <si>
    <t>04335635</t>
  </si>
  <si>
    <t>05475139</t>
  </si>
  <si>
    <t>38617796847</t>
  </si>
  <si>
    <t>DRžAVNI ARHIV U VUKOVARU</t>
  </si>
  <si>
    <t>055 - MINISTARSTVO KULTURE I MEDIJA</t>
  </si>
  <si>
    <t>02334712</t>
  </si>
  <si>
    <t>DRŽAVNI ARHIV U VIROVITICI</t>
  </si>
  <si>
    <t>02494841</t>
  </si>
  <si>
    <t>03014223</t>
  </si>
  <si>
    <t>03224953</t>
  </si>
  <si>
    <t>03118452</t>
  </si>
  <si>
    <t>DRŽAVNI ARHIV ZA MEĐIMURJE</t>
  </si>
  <si>
    <t>02326086</t>
  </si>
  <si>
    <t>01475444</t>
  </si>
  <si>
    <t>03089240</t>
  </si>
  <si>
    <t>03006166</t>
  </si>
  <si>
    <t>03316734</t>
  </si>
  <si>
    <t>03321088</t>
  </si>
  <si>
    <t>03205380</t>
  </si>
  <si>
    <t>03071162</t>
  </si>
  <si>
    <t>03303870</t>
  </si>
  <si>
    <t>03313824</t>
  </si>
  <si>
    <t>03123367</t>
  </si>
  <si>
    <t>01909592</t>
  </si>
  <si>
    <t>03142019</t>
  </si>
  <si>
    <t>02435411</t>
  </si>
  <si>
    <t>00738751</t>
  </si>
  <si>
    <t>04857283</t>
  </si>
  <si>
    <t>02298651</t>
  </si>
  <si>
    <t>03205258</t>
  </si>
  <si>
    <t>03201678</t>
  </si>
  <si>
    <t>03270564</t>
  </si>
  <si>
    <t>03132170</t>
  </si>
  <si>
    <t>MUZEJ SLAVONIJE</t>
  </si>
  <si>
    <t>03014207</t>
  </si>
  <si>
    <t>GALERIJA KLOVIĆEVI DVORI ZAGREB</t>
  </si>
  <si>
    <t>01426672</t>
  </si>
  <si>
    <t>MUZEJ ANTIČKOG STAKLA U ZADRU</t>
  </si>
  <si>
    <t>02106698</t>
  </si>
  <si>
    <t>NACIONALNI MUZEJ MODERNE UMJETNOSTI</t>
  </si>
  <si>
    <t>03205240</t>
  </si>
  <si>
    <t>02071061</t>
  </si>
  <si>
    <t>03118380</t>
  </si>
  <si>
    <t>DVOR TRAKOŠĆAN</t>
  </si>
  <si>
    <t>03125483</t>
  </si>
  <si>
    <t>01783815</t>
  </si>
  <si>
    <t>04016408</t>
  </si>
  <si>
    <t>MUZEJI IVANA MEŠTROVIĆA</t>
  </si>
  <si>
    <t>03751783</t>
  </si>
  <si>
    <t>Javna ustanova Zbirka umjetnina Ante i Wiltrude Topić Mimara-Muzej Mimara</t>
  </si>
  <si>
    <t>01425684</t>
  </si>
  <si>
    <t>03203727</t>
  </si>
  <si>
    <t>03212084</t>
  </si>
  <si>
    <t>MUZEJI HRVATSKOG ZAGORJA</t>
  </si>
  <si>
    <t>00207349</t>
  </si>
  <si>
    <t>03119904</t>
  </si>
  <si>
    <t>01494449</t>
  </si>
  <si>
    <t>HRVATSKO NARODNO KAZALIŠTE U ZAGREBU</t>
  </si>
  <si>
    <t>03205479</t>
  </si>
  <si>
    <t>02479184</t>
  </si>
  <si>
    <t>01250795</t>
  </si>
  <si>
    <t>ANSAMBL NARODNIH PLESOVA I PJESAMA HRVATSKE LADO</t>
  </si>
  <si>
    <t>03213862</t>
  </si>
  <si>
    <t>02275341</t>
  </si>
  <si>
    <t>060 - MINISTARSTVO POLJOPRIVREDE, ŠUMARSTVA I RIBARSTVA</t>
  </si>
  <si>
    <t>02593262</t>
  </si>
  <si>
    <t>02528614</t>
  </si>
  <si>
    <t>02725029</t>
  </si>
  <si>
    <t>03274098</t>
  </si>
  <si>
    <t>061 - MINISTARSTVO REGIONALNOGA RAZVOJA I FONDOVA EUROPSKE UNIJE</t>
  </si>
  <si>
    <t>01606492</t>
  </si>
  <si>
    <t>SREDIŠNJA AGENCIJA ZA FINANCIRANJE I UGOVARANJE PROGRAMA I PROJEKATA EUROPSKE UNIJE</t>
  </si>
  <si>
    <t>02288028</t>
  </si>
  <si>
    <t>065 - MINISTARSTVO MORA, PROMETA I INFRASTRUKTURE</t>
  </si>
  <si>
    <t>02097958</t>
  </si>
  <si>
    <t>02559633</t>
  </si>
  <si>
    <t>03878724</t>
  </si>
  <si>
    <t>01865862</t>
  </si>
  <si>
    <t>JAVNA USTANOVALUČKA UPRAVA SLAVONSKI BROD</t>
  </si>
  <si>
    <t>076 - MINISTARSTVO PROSTORNOGA UREĐENJA, GRADITELJSTVA I DRŽAVNE IMOVINE</t>
  </si>
  <si>
    <t>01294164</t>
  </si>
  <si>
    <t>00936693</t>
  </si>
  <si>
    <t>MINISTARSTVO GOSPODARSTVA  - RAVNATELJSTVO ZA ROBNE ZALIHE</t>
  </si>
  <si>
    <t>077 - MINISTARSTVO GOSPODARSTVA</t>
  </si>
  <si>
    <t>DRŽAVNI ZAVOD ZA  MJERITELJSTVO</t>
  </si>
  <si>
    <t>03799166</t>
  </si>
  <si>
    <t>01957406</t>
  </si>
  <si>
    <t>01956868</t>
  </si>
  <si>
    <t>00767875</t>
  </si>
  <si>
    <t>Javna ustanova PARK PRIRODE VELEBIT</t>
  </si>
  <si>
    <t>01439863</t>
  </si>
  <si>
    <t>J. U.  PARK PRIRODE MEDVEDNICA</t>
  </si>
  <si>
    <t>01463080</t>
  </si>
  <si>
    <t>JAVNA USTANOVA NACIONALNI PARK  KORNATI</t>
  </si>
  <si>
    <t>03957772</t>
  </si>
  <si>
    <t>J. U.  PARK PRIRODE KOPAČKI RIT</t>
  </si>
  <si>
    <t>01334239</t>
  </si>
  <si>
    <t>J. U.  N. P.  MLJET</t>
  </si>
  <si>
    <t>03324974</t>
  </si>
  <si>
    <t>J. U.  N. P.  RISNJAK</t>
  </si>
  <si>
    <t>03033619</t>
  </si>
  <si>
    <t>J. U.  PARK PRIRODE TELAŠĆICA</t>
  </si>
  <si>
    <t>03439780</t>
  </si>
  <si>
    <t>J. U.  N. P.  PAKLENICA</t>
  </si>
  <si>
    <t>03142027</t>
  </si>
  <si>
    <t>Javna ustanova Nacionalni park Plitvička jezera</t>
  </si>
  <si>
    <t>03310850</t>
  </si>
  <si>
    <t>JAVNA USTANOVA  PARK PRIRODE LONJSKO POLJE</t>
  </si>
  <si>
    <t>01300997</t>
  </si>
  <si>
    <t>J. U.  N. P.  KRKA</t>
  </si>
  <si>
    <t>03418103</t>
  </si>
  <si>
    <t>Javna ustanova Park prirode Učka</t>
  </si>
  <si>
    <t>01508342</t>
  </si>
  <si>
    <t xml:space="preserve"> Javna ustanova Park prirode Vransko jezero</t>
  </si>
  <si>
    <t>01504495</t>
  </si>
  <si>
    <t>JAVNA USTANOVA NACIONALNI PARK BRIJUNI</t>
  </si>
  <si>
    <t>03286436</t>
  </si>
  <si>
    <t>J. U.  NACIONALNI PARK  SJEVERNI VELEBIT</t>
  </si>
  <si>
    <t>01486993</t>
  </si>
  <si>
    <t>Javna ustanova  "Park prirode Lastovsko otočje"</t>
  </si>
  <si>
    <t>02175843</t>
  </si>
  <si>
    <t>01408232</t>
  </si>
  <si>
    <t>J. U.  PARK PRIRODE PAPUK</t>
  </si>
  <si>
    <t>01503847</t>
  </si>
  <si>
    <t>J. U.  PARK PRIRODE ŽUMBERAK-SAMOBORSKO GORJE</t>
  </si>
  <si>
    <t>01481517</t>
  </si>
  <si>
    <t>03206017</t>
  </si>
  <si>
    <t>Institut za vode Josip Juraj Strossmayer</t>
  </si>
  <si>
    <t>05552729</t>
  </si>
  <si>
    <t>04716643151</t>
  </si>
  <si>
    <t>080 - MINISTARSTVO ZNANOSTI, OBRAZOVANJA I MLADIH</t>
  </si>
  <si>
    <t>03283097</t>
  </si>
  <si>
    <t>03225909</t>
  </si>
  <si>
    <t>SVEUČILIŠTE J.J. STROSSMAYERA U OSIJEKU - EKONOMSKI FAKULTET</t>
  </si>
  <si>
    <t>03021645</t>
  </si>
  <si>
    <t>SVEUČILIŠTE JOSIPA JURJA STROSSMAYERA U OSIJEKU - AKADEMIJA ZA UMJETNOST I KULTURU U OSIJEKU</t>
  </si>
  <si>
    <t>04907361</t>
  </si>
  <si>
    <t>SVEUČILIŠTE U ZAGREBU FAKULTET ORGANIZACIJE I INFORMATIKE</t>
  </si>
  <si>
    <t>03006107</t>
  </si>
  <si>
    <t>SVEUČILIŠTE U SPLITU , KATOLIČKI BOGOSLOVNI FAKULTET</t>
  </si>
  <si>
    <t>01465643</t>
  </si>
  <si>
    <t>36149548625</t>
  </si>
  <si>
    <t>SVEUČILIŠTE U ZAGREBU RUDARSKO-GEOLOŠKO-NAFTNI FAKULTET</t>
  </si>
  <si>
    <t>03207005</t>
  </si>
  <si>
    <t>01787578</t>
  </si>
  <si>
    <t>03270149</t>
  </si>
  <si>
    <t>SVEUČILIŠTE U ZAGREBU - TEKSTILNO-TEHNOLOŠKI FAKULTET</t>
  </si>
  <si>
    <t>03207064</t>
  </si>
  <si>
    <t>SVEUČILIŠTE U RIJECI, EKONOMSKI FAKULTET</t>
  </si>
  <si>
    <t>03328627</t>
  </si>
  <si>
    <t>SVEUČILIŠTE U ZAGREBU FARMACEUTSKO-BIOKEMIJSKI FAKULTET</t>
  </si>
  <si>
    <t>03205037</t>
  </si>
  <si>
    <t>SVEUČILIŠTE U ZAGREBU FAKULTET KEMIJSKOG INŽENJERSTVA I TEHNOLOGIJE</t>
  </si>
  <si>
    <t>03250270</t>
  </si>
  <si>
    <t>02161753</t>
  </si>
  <si>
    <t>03149463</t>
  </si>
  <si>
    <t>03042316</t>
  </si>
  <si>
    <t>03270262</t>
  </si>
  <si>
    <t>SVEUČILIŠTE U ZAGREBU - EDUKCIJSKO-REHABILITACIJSKI FAKULTET</t>
  </si>
  <si>
    <t>03219780</t>
  </si>
  <si>
    <t>SVEUČILIŠTE U RIJECI, PRAVNI FAKULTET</t>
  </si>
  <si>
    <t>03328562</t>
  </si>
  <si>
    <t>SVEUČILIŠTE U ZAGREBU - KATOLIČKI BOGOSLOVNI FAKULTET</t>
  </si>
  <si>
    <t>03703088</t>
  </si>
  <si>
    <t>48987767944</t>
  </si>
  <si>
    <t>03219763</t>
  </si>
  <si>
    <t>03204995</t>
  </si>
  <si>
    <t>03254852</t>
  </si>
  <si>
    <t>SVEUČILIŠTE J.J. STROSMAYERA U OSIJEKU - FAKULTET ZA DENTALNU MEDICINU I ZDRAVSTVO</t>
  </si>
  <si>
    <t>04748875</t>
  </si>
  <si>
    <t>SVEUČILIŠTE J.J. STROSSMAYERA U OSIJEKU - FILOZOFSKI FAKULTET</t>
  </si>
  <si>
    <t>03014185</t>
  </si>
  <si>
    <t>SVEUČILIŠTE J.J. STROSSMAYERA U OSIJEKU - PREHRAMBENO-TEHNOLOŠKI FAKULTET</t>
  </si>
  <si>
    <t>03058204</t>
  </si>
  <si>
    <t>03328554</t>
  </si>
  <si>
    <t>01286030</t>
  </si>
  <si>
    <t>03091732</t>
  </si>
  <si>
    <t>SVEUČILIŠTE JOSIPA JURJA STROSSMAYERA U OSIJEKU - PRAVNI FAKULTET</t>
  </si>
  <si>
    <t>03014193</t>
  </si>
  <si>
    <t>02271354</t>
  </si>
  <si>
    <t>SVEUČILIŠTE U ZAGREBU KINEZIOLOŠKI FAKULTET</t>
  </si>
  <si>
    <t>03274080</t>
  </si>
  <si>
    <t>SVEUČILIŠTE U SPLITU -  PRAVNI FAKULTET</t>
  </si>
  <si>
    <t>03118347</t>
  </si>
  <si>
    <t>Sveučilište u Zagrebu Fakultet hrvatskih studija</t>
  </si>
  <si>
    <t>05214068</t>
  </si>
  <si>
    <t>Sveučilište Josipa Jurja Strossmayera u Osijeku, Fakultet za odgojne i obrazovne znanosti</t>
  </si>
  <si>
    <t>01404881</t>
  </si>
  <si>
    <t>SVEUČILIŠTE U ZAGREBU VETERINARSKI FAKULTET</t>
  </si>
  <si>
    <t>03225755</t>
  </si>
  <si>
    <t>SVEUČILIŠTE JOSIPA JURJA  STROSSMAYERA U OSIJEKU, GRAĐEVINSKI I ARHITEKTONSKI FAKULTET OSIJEK</t>
  </si>
  <si>
    <t>03397335</t>
  </si>
  <si>
    <t>01986490</t>
  </si>
  <si>
    <t>SVEUČILIŠTE U ZAGREBU, MEDICINSKI FAKULTET</t>
  </si>
  <si>
    <t>03270211</t>
  </si>
  <si>
    <t>01398270</t>
  </si>
  <si>
    <t>01970828</t>
  </si>
  <si>
    <t>SVEUČILIŠTE J.J. STROSSMAYERA U OSIJEKU</t>
  </si>
  <si>
    <t>03049779</t>
  </si>
  <si>
    <t>SVEUČILIŠTE U ZAGREBU - ARHITEKTONSKI FAKULTET</t>
  </si>
  <si>
    <t>03204952</t>
  </si>
  <si>
    <t>SVEUČILIŠTE U ZAGREBU, FAKULTET STROJARSTVA I BRODOGRADNJE</t>
  </si>
  <si>
    <t>03276546</t>
  </si>
  <si>
    <t>01315366</t>
  </si>
  <si>
    <t>SVEUČILIŠTE JOSIPA JURJA STROSSMAYERA U OSIJEKU GRADSKA I SVEUČILIŠNA KNJIŽNICA OSIJEK</t>
  </si>
  <si>
    <t>03014347</t>
  </si>
  <si>
    <t>01274597</t>
  </si>
  <si>
    <t>SVEUČILIŠTE U ZAGREBU FAKULTET ELEKTROTEHNIKE I RAČUNARSTVA</t>
  </si>
  <si>
    <t>03276643</t>
  </si>
  <si>
    <t>02752298</t>
  </si>
  <si>
    <t>SVEUČILIŠTE U SPLITU -  FILOZOFSKI FAKULTET SPLIT</t>
  </si>
  <si>
    <t>01413236</t>
  </si>
  <si>
    <t>01235664</t>
  </si>
  <si>
    <t>SVEUČILIŠTE J.J. STROSSMAYERA U OSIJEKU - FAKULTET AGROBIOTEHNIČKIH ZNANOSTI OSIJEK</t>
  </si>
  <si>
    <t>03058212</t>
  </si>
  <si>
    <t>SVEUČILIŠTE U ZAGREBU - PREHRAMBENO-BIOTEHNOLOŠKI FAKULTET</t>
  </si>
  <si>
    <t>03207102</t>
  </si>
  <si>
    <t>VELEUČILIŠTE U KRIŽEVCIMA</t>
  </si>
  <si>
    <t>01411942</t>
  </si>
  <si>
    <t>02103133</t>
  </si>
  <si>
    <t>03272079</t>
  </si>
  <si>
    <t xml:space="preserve">Sveučilište u Splitu, Umjetnička akademija </t>
  </si>
  <si>
    <t>01321358</t>
  </si>
  <si>
    <t>SVEUČILIŠTE U SPLITU, FAKULTET ELEKTROTEHNIKE, STROJARSTVA I BRODOGRADNJE</t>
  </si>
  <si>
    <t>03118339</t>
  </si>
  <si>
    <t>03118436</t>
  </si>
  <si>
    <t>01387332</t>
  </si>
  <si>
    <t>Sveučilište u Zagrebu FAKULTET PROMETNIH ZNANOSTI</t>
  </si>
  <si>
    <t>03260771</t>
  </si>
  <si>
    <t>03129306</t>
  </si>
  <si>
    <t>03205002</t>
  </si>
  <si>
    <t>03313786</t>
  </si>
  <si>
    <t>03211592</t>
  </si>
  <si>
    <t>03281485</t>
  </si>
  <si>
    <t>SVEUČILIŠTE U RIJECI, AKADEMIJA PRIMIJENJENIH UMJETNOSTI</t>
  </si>
  <si>
    <t>01954253</t>
  </si>
  <si>
    <t>SVEUČILIŠTE J.J. STROSSMAYERA U OSIJEKU - MEDICINSKI FAKULTET</t>
  </si>
  <si>
    <t>01388142</t>
  </si>
  <si>
    <t>03337413</t>
  </si>
  <si>
    <t>02100673</t>
  </si>
  <si>
    <t>03368491</t>
  </si>
  <si>
    <t>03119076</t>
  </si>
  <si>
    <t>SVEUČILIŠTE U ZAGREBU AKADEMIJA LIKOVNIH UMJETNOSTI</t>
  </si>
  <si>
    <t>03207919</t>
  </si>
  <si>
    <t>03395855</t>
  </si>
  <si>
    <t>03119068</t>
  </si>
  <si>
    <t xml:space="preserve">SVEUČILIŠTE U ZAGREBU - AKADEMIJA DRAMSKE UMJETNOSTI </t>
  </si>
  <si>
    <t>03205029</t>
  </si>
  <si>
    <t>SVEUČILIŠTE J.J. STROSSMAYERA  U OSIJEKU - FAKULTET ELEKTROTEHNIKE, RAČUNARSTVA I INFORMACIJSKIH TEHNOLOGIJA OSIJEK</t>
  </si>
  <si>
    <t>03392589</t>
  </si>
  <si>
    <t>01963813</t>
  </si>
  <si>
    <t>SVEUČILIŠTE U ZAGREBU  GRAĐEVINSKI FAKULTET</t>
  </si>
  <si>
    <t>03227120</t>
  </si>
  <si>
    <t>01695525</t>
  </si>
  <si>
    <t>01580485</t>
  </si>
  <si>
    <t>01422545</t>
  </si>
  <si>
    <t>SVEUČILIŠTE U SPLITU, PRIRODOSLOVNO-MATEMATIČKI FAKULTET</t>
  </si>
  <si>
    <t>03199622</t>
  </si>
  <si>
    <t>SVEUČILIŠTE U RIJECI, UČITELJSKI FAKULTET</t>
  </si>
  <si>
    <t>02116073</t>
  </si>
  <si>
    <t>02282208</t>
  </si>
  <si>
    <t>SVEUČILIŠTE U SPLITU, KINEZIOLOŠKI FAKULTET</t>
  </si>
  <si>
    <t>02393255</t>
  </si>
  <si>
    <t>01406043</t>
  </si>
  <si>
    <t>03328686</t>
  </si>
  <si>
    <t>03204987</t>
  </si>
  <si>
    <t>03334317</t>
  </si>
  <si>
    <t>02382512</t>
  </si>
  <si>
    <t>03817121</t>
  </si>
  <si>
    <t>03208001</t>
  </si>
  <si>
    <t>03118355</t>
  </si>
  <si>
    <t>03207153</t>
  </si>
  <si>
    <t>03937658</t>
  </si>
  <si>
    <t>01339958</t>
  </si>
  <si>
    <t>03421031</t>
  </si>
  <si>
    <t>03270289</t>
  </si>
  <si>
    <t>03226344</t>
  </si>
  <si>
    <t>01259571</t>
  </si>
  <si>
    <t>03219925</t>
  </si>
  <si>
    <t>03270424</t>
  </si>
  <si>
    <t>03724042</t>
  </si>
  <si>
    <t>INSTITUT DRUŠTVENIH ZNANOSTI  IVO PILAR</t>
  </si>
  <si>
    <t>03793028</t>
  </si>
  <si>
    <t>03270475</t>
  </si>
  <si>
    <t>03140792</t>
  </si>
  <si>
    <t>03772047</t>
  </si>
  <si>
    <t>01259563</t>
  </si>
  <si>
    <t>03287572</t>
  </si>
  <si>
    <t>03058239</t>
  </si>
  <si>
    <t>HRVATSKI GEOLOŠKI INSTITUT</t>
  </si>
  <si>
    <t>03219518</t>
  </si>
  <si>
    <t>03205177</t>
  </si>
  <si>
    <t>03205118</t>
  </si>
  <si>
    <t>03115879</t>
  </si>
  <si>
    <t>03899772</t>
  </si>
  <si>
    <t>01778129</t>
  </si>
  <si>
    <t>01922548</t>
  </si>
  <si>
    <t>01943430</t>
  </si>
  <si>
    <t>02298007</t>
  </si>
  <si>
    <t>SVEUČILIŠTE U ZAGREBU  SVEUČILIŠNI RAČUNSKI CENTAR</t>
  </si>
  <si>
    <t>03283020</t>
  </si>
  <si>
    <t>03211622</t>
  </si>
  <si>
    <t>02650029</t>
  </si>
  <si>
    <t>03205363</t>
  </si>
  <si>
    <t>HRVATSKA AKADEMSKA ISTRAŽIVAČKA MREŽA - CARNET</t>
  </si>
  <si>
    <t>01147820</t>
  </si>
  <si>
    <t>05290538</t>
  </si>
  <si>
    <t>SVEUČILIŠTE JOSIPA JURJA STROSSMAYERA U OSIJEKU - KINEZIOLOŠKI FAKULTET OSIJEK</t>
  </si>
  <si>
    <t>05302099</t>
  </si>
  <si>
    <t>01626841</t>
  </si>
  <si>
    <t>88776522763</t>
  </si>
  <si>
    <t>SVEUČILIŠTE JOSIPA JURJA STROSSMAYERA U OSIJEKU, FAKULTET TURIZMA I RURALNOG RAZVOJA U POŽEGI</t>
  </si>
  <si>
    <t>Sveučilište u Osijeku, Fakultet primijenjene matematike i informatike</t>
  </si>
  <si>
    <t>086 - MINISTARSTVO RADA, MIROVINSKOGA SUSTAVA, OBITELJI I SOCIJALNE POLITIKE</t>
  </si>
  <si>
    <t>04166159</t>
  </si>
  <si>
    <t>01469819</t>
  </si>
  <si>
    <t>02456257</t>
  </si>
  <si>
    <t>57200304958</t>
  </si>
  <si>
    <t>69410598395</t>
  </si>
  <si>
    <t>60142045282</t>
  </si>
  <si>
    <t>99737296287</t>
  </si>
  <si>
    <t>CENTAR ZA PRUŽANJE USLUGA U ZAJEDNICI MASLINA</t>
  </si>
  <si>
    <t>03304167</t>
  </si>
  <si>
    <t>CENTAR ZA PRUŽANJE USLUGA U ZAJEDNICI RUŽA PETROVIĆ</t>
  </si>
  <si>
    <t>03203824</t>
  </si>
  <si>
    <t>Centar za pružanje usluga u zajednici Maestral</t>
  </si>
  <si>
    <t>03118606</t>
  </si>
  <si>
    <t>CENTAR ZA PRUŽANJE USLUGA U ZAJEDNICI ZAGREB</t>
  </si>
  <si>
    <t>03289745</t>
  </si>
  <si>
    <t>CENTAR ZA PRUŽANJE USLUGA U ZAJEDNICI ZAGORJE</t>
  </si>
  <si>
    <t>03016692</t>
  </si>
  <si>
    <t>CENTAR ZA PRUŽANJE USLUGA U ZAJEDNICI IVANEC</t>
  </si>
  <si>
    <t>03126013</t>
  </si>
  <si>
    <t>CENTAR ZA PRUŽANJE USLUGA U ZAJEDNICI BANIJA- KARLOVAC</t>
  </si>
  <si>
    <t>03130576</t>
  </si>
  <si>
    <t>03040216</t>
  </si>
  <si>
    <t>CENTAR ZA PRUŽANJE USLUGA U ZAJEDNICI OSIJEK</t>
  </si>
  <si>
    <t>03014428</t>
  </si>
  <si>
    <t>CENTAR ZA PRUŽANJE USLUGA U ZAJEDNICI PULA-POLA</t>
  </si>
  <si>
    <t>03203832</t>
  </si>
  <si>
    <t>CENTAR ZA PRUŽANJE USLUGA U ZAJEDNICI ZADAR</t>
  </si>
  <si>
    <t>03153037</t>
  </si>
  <si>
    <t>03099598</t>
  </si>
  <si>
    <t>Centar za rehabilitaciju Sveti Filip i Jakov</t>
  </si>
  <si>
    <t>03334392</t>
  </si>
  <si>
    <t>CENTAR ZA REHABILITACIJU SLAVA RAŠKAJ RIJEKA</t>
  </si>
  <si>
    <t>03321266</t>
  </si>
  <si>
    <t>03417778</t>
  </si>
  <si>
    <t>CENTAR ZA ODGOJ I OBRAZOVANJE SLAVA RAŠKAJ SPLIT</t>
  </si>
  <si>
    <t>03120104</t>
  </si>
  <si>
    <t>03133737</t>
  </si>
  <si>
    <t>03019683</t>
  </si>
  <si>
    <t>CENTAR ZA REHABILITACIJU PULA</t>
  </si>
  <si>
    <t>03549496</t>
  </si>
  <si>
    <t>03256251</t>
  </si>
  <si>
    <t>CENTAR ZA ODGOJ I OBRAZOVANJE DUBRAVA</t>
  </si>
  <si>
    <t>03217191</t>
  </si>
  <si>
    <t>03205835</t>
  </si>
  <si>
    <t>03205819</t>
  </si>
  <si>
    <t>03126862</t>
  </si>
  <si>
    <t>DOM ZA  ODRASLE OSOBE BJELOVAR</t>
  </si>
  <si>
    <t>03316998</t>
  </si>
  <si>
    <t>03081192</t>
  </si>
  <si>
    <t>DOM ZA  ODRASLE OSOBE JALŽABET</t>
  </si>
  <si>
    <t>03006441</t>
  </si>
  <si>
    <t>03126889</t>
  </si>
  <si>
    <t>03089304</t>
  </si>
  <si>
    <t>DOM ZA ODRASLE OSOBE NEDEŠĆINA</t>
  </si>
  <si>
    <t>03075184</t>
  </si>
  <si>
    <t>03039200</t>
  </si>
  <si>
    <t>01354256</t>
  </si>
  <si>
    <t>01140370</t>
  </si>
  <si>
    <t>01151703</t>
  </si>
  <si>
    <t>01284797</t>
  </si>
  <si>
    <t>01284789</t>
  </si>
  <si>
    <t>CENTAR ZA PRUŽANJE USLUGA U ZAJEDNICI ZEMUNIK</t>
  </si>
  <si>
    <t>01364464</t>
  </si>
  <si>
    <t xml:space="preserve">DOM ZA ODRASLE OSOBE VILA MARIA </t>
  </si>
  <si>
    <t>01599585</t>
  </si>
  <si>
    <t>02506327</t>
  </si>
  <si>
    <t>03014452</t>
  </si>
  <si>
    <t>03110150</t>
  </si>
  <si>
    <t>03105407</t>
  </si>
  <si>
    <t>03346366</t>
  </si>
  <si>
    <t>01354248</t>
  </si>
  <si>
    <t>02848317</t>
  </si>
  <si>
    <t>03301451</t>
  </si>
  <si>
    <t>Centar za pružanje usluga u zajednici Ivana Brlić Mažuranić</t>
  </si>
  <si>
    <t>03090353</t>
  </si>
  <si>
    <t>CENTAR ZA PRUŽANJE USLUGA U ZAJEDNICI VRBINA SISAK</t>
  </si>
  <si>
    <t>03313964</t>
  </si>
  <si>
    <t>03187381</t>
  </si>
  <si>
    <t>03133745</t>
  </si>
  <si>
    <t>CENTAR ZA ODGOJ I OBRAZOVANJE VELIKA GORICA</t>
  </si>
  <si>
    <t>03216284</t>
  </si>
  <si>
    <t>03084981</t>
  </si>
  <si>
    <t>01917790</t>
  </si>
  <si>
    <t>01738925</t>
  </si>
  <si>
    <t>01831976</t>
  </si>
  <si>
    <t>03205827</t>
  </si>
  <si>
    <t>04250257</t>
  </si>
  <si>
    <t>DJEČJI DOM SV. ANA VINKOVCI</t>
  </si>
  <si>
    <t>03367819</t>
  </si>
  <si>
    <t>CENTAR ZA  REHABILITACIJU STANČIĆ</t>
  </si>
  <si>
    <t>03348431</t>
  </si>
  <si>
    <t>03102947</t>
  </si>
  <si>
    <t>DOM ZA STARIJE   OSOBE "MAJKA MARIJA PETKOVIĆ"</t>
  </si>
  <si>
    <t>03123464</t>
  </si>
  <si>
    <t>03014410</t>
  </si>
  <si>
    <t>CENTAR ZA PRUŽANJE USLUGA U ZAJEDNICI KUĆA SRETNIH CIGLICA</t>
  </si>
  <si>
    <t>03071332</t>
  </si>
  <si>
    <t>CENTAR ZA PRUŽANJE USLUGA U ZAJEDNICI RIJEKA</t>
  </si>
  <si>
    <t>03321282</t>
  </si>
  <si>
    <t>DOM ZA ODRASLE OSOBE SVETI FRANE ZADAR</t>
  </si>
  <si>
    <t>03132226</t>
  </si>
  <si>
    <t>03009971</t>
  </si>
  <si>
    <t>03148637</t>
  </si>
  <si>
    <t>CENTAR ZA PRUŽANJE USLUGA U ZAJEDNICI ZAGREB-DUGAVE</t>
  </si>
  <si>
    <t>03207536</t>
  </si>
  <si>
    <t>CENTAR ZA PRUŽANJEUSLUGA U ZAJEDNICI MOCIRE</t>
  </si>
  <si>
    <t>05343020</t>
  </si>
  <si>
    <t>Hrvatski zavod za socijalni rad</t>
  </si>
  <si>
    <t>05695007</t>
  </si>
  <si>
    <t>52966791065</t>
  </si>
  <si>
    <t>Obiteljski centar</t>
  </si>
  <si>
    <t>05695902</t>
  </si>
  <si>
    <t>34989146384</t>
  </si>
  <si>
    <t>Centar za pružanje usluga u zajednici Međimurje</t>
  </si>
  <si>
    <t>05759064</t>
  </si>
  <si>
    <t>60893945273</t>
  </si>
  <si>
    <t>Dom za odrasle osobe Delnice</t>
  </si>
  <si>
    <t>02848325</t>
  </si>
  <si>
    <t>89506438216</t>
  </si>
  <si>
    <t>Akademija socijalne skrbi</t>
  </si>
  <si>
    <t>05862051</t>
  </si>
  <si>
    <t>86317641207</t>
  </si>
  <si>
    <t>096 - MINISTARSTVO ZDRAVSTVA</t>
  </si>
  <si>
    <t>00242870</t>
  </si>
  <si>
    <t>03270777</t>
  </si>
  <si>
    <t>Nacionalna memorijalna bolnica "Dr. Juraj Njavro" Vukovar</t>
  </si>
  <si>
    <t>54896856295</t>
  </si>
  <si>
    <t>03368041</t>
  </si>
  <si>
    <t>03279057</t>
  </si>
  <si>
    <t>03208036</t>
  </si>
  <si>
    <t>03018822</t>
  </si>
  <si>
    <t>03090302</t>
  </si>
  <si>
    <t>03270793</t>
  </si>
  <si>
    <t>03799913</t>
  </si>
  <si>
    <t>02874989</t>
  </si>
  <si>
    <t>02536145</t>
  </si>
  <si>
    <t>03281973</t>
  </si>
  <si>
    <t>03274314</t>
  </si>
  <si>
    <t>03270963</t>
  </si>
  <si>
    <t>OPĆA BOLNICA ZABOK I BOLNICA HRVATSKIH VETERANA</t>
  </si>
  <si>
    <t>00859621</t>
  </si>
  <si>
    <t>34938158599</t>
  </si>
  <si>
    <t>OPĆA BOLNICA DR. IVO PEDIŠIĆ SISAK</t>
  </si>
  <si>
    <t>00687561</t>
  </si>
  <si>
    <t>01066571771</t>
  </si>
  <si>
    <t>OPĆA BOLNICA KARLOVAC</t>
  </si>
  <si>
    <t>00728730</t>
  </si>
  <si>
    <t>95156346215</t>
  </si>
  <si>
    <t>OPĆA BOLNICA I BOLNICA BRANITELJA DOMOVINSKG RATA OGULIN</t>
  </si>
  <si>
    <t>00814415</t>
  </si>
  <si>
    <t>88206161418</t>
  </si>
  <si>
    <t>OPĆA BOLNICA VARAŽDIN</t>
  </si>
  <si>
    <t>03376982</t>
  </si>
  <si>
    <t>59638828302</t>
  </si>
  <si>
    <t>OPĆA BOLNICA DR. TOMISLAV BARDEK KOPRIVNICA</t>
  </si>
  <si>
    <t>00659916</t>
  </si>
  <si>
    <t>44899993850</t>
  </si>
  <si>
    <t>Opća bolnica "Dr Anđelko Višić" Bjelovar</t>
  </si>
  <si>
    <t>00647039</t>
  </si>
  <si>
    <t>34506547848</t>
  </si>
  <si>
    <t>OPĆA BOLNICA GOSPIĆ</t>
  </si>
  <si>
    <t>00734985</t>
  </si>
  <si>
    <t>75672221336</t>
  </si>
  <si>
    <t>OPĆA BOLNICA VIROVITICA</t>
  </si>
  <si>
    <t>00648191</t>
  </si>
  <si>
    <t>82844035780</t>
  </si>
  <si>
    <t>OPĆA ŽUPANIJSKA BOLNICA PAKRAC I BOLNICA HRVATSKIH VETERANA</t>
  </si>
  <si>
    <t>04833163</t>
  </si>
  <si>
    <t>18103492590</t>
  </si>
  <si>
    <t>OPĆA ŽUPANIJSKA BOLNICA POŽEGA</t>
  </si>
  <si>
    <t>00541109</t>
  </si>
  <si>
    <t>40589450667</t>
  </si>
  <si>
    <t>OPĆA BOLNICA NOVA GRADIŠKA</t>
  </si>
  <si>
    <t>04762037</t>
  </si>
  <si>
    <t>71630358814</t>
  </si>
  <si>
    <t>OPĆA BOLNICA DR. JOSIP BENČEVIĆ, SLAVONSKI BROD</t>
  </si>
  <si>
    <t>00623849</t>
  </si>
  <si>
    <t>91554844265</t>
  </si>
  <si>
    <t>OPĆA BOLNICA ZADAR</t>
  </si>
  <si>
    <t>00712990</t>
  </si>
  <si>
    <t>11854878552</t>
  </si>
  <si>
    <t>OPĆA ŽUPANIJSKA BOLNICA NAŠICE</t>
  </si>
  <si>
    <t>00627291</t>
  </si>
  <si>
    <t>93759115921</t>
  </si>
  <si>
    <t>OPĆA I VETERANSKA BOLNICA HRVATSKI PONOS KNIN</t>
  </si>
  <si>
    <t>02410737</t>
  </si>
  <si>
    <t>70948165237</t>
  </si>
  <si>
    <t>OPĆA BOLNICA ŠIBENSKO-KNINSKE ŽUPANIJE</t>
  </si>
  <si>
    <t>00759031</t>
  </si>
  <si>
    <t>03861060066</t>
  </si>
  <si>
    <t>OPĆA ŽUPANIJSKA BOLNICA VINKOVCI</t>
  </si>
  <si>
    <t>00724955</t>
  </si>
  <si>
    <t>10731502631</t>
  </si>
  <si>
    <t xml:space="preserve">Opća bolnica Pula - Ospedale Generale di Pola </t>
  </si>
  <si>
    <t>00714178</t>
  </si>
  <si>
    <t>16089706543</t>
  </si>
  <si>
    <t>OPĆA BOLNICA DUBROVNIK</t>
  </si>
  <si>
    <t>00976741</t>
  </si>
  <si>
    <t>75970517069</t>
  </si>
  <si>
    <t>ŽUPANIJSKA BOLNICA ČAKOVEC</t>
  </si>
  <si>
    <t>00695238</t>
  </si>
  <si>
    <t>83506206752</t>
  </si>
  <si>
    <t>KLINIČKA BOLNICA SVETI DUH</t>
  </si>
  <si>
    <t>03214770</t>
  </si>
  <si>
    <t>65119154523</t>
  </si>
  <si>
    <t xml:space="preserve">109 - MINISTARSTVO PRAVOSUĐA, UPRAVE I DIGITALNE TRANSFORMACIJE </t>
  </si>
  <si>
    <t>02720736</t>
  </si>
  <si>
    <t>03060870</t>
  </si>
  <si>
    <t>03048560</t>
  </si>
  <si>
    <t>03159973</t>
  </si>
  <si>
    <t>01149695</t>
  </si>
  <si>
    <t>ZATVOR U PULI-POLA</t>
  </si>
  <si>
    <t>03227693</t>
  </si>
  <si>
    <t>03221784</t>
  </si>
  <si>
    <t>03148262</t>
  </si>
  <si>
    <t>KAZNIONICA U  TUROPOLJU</t>
  </si>
  <si>
    <t>03230015</t>
  </si>
  <si>
    <t>03314707</t>
  </si>
  <si>
    <t>03126498</t>
  </si>
  <si>
    <t>03055264</t>
  </si>
  <si>
    <t>03331482</t>
  </si>
  <si>
    <t>ZATVOR U DUBROVNIKU</t>
  </si>
  <si>
    <t>03312062</t>
  </si>
  <si>
    <t>03345971</t>
  </si>
  <si>
    <t>03125971</t>
  </si>
  <si>
    <t>ZATVOR U  ZAGREBU</t>
  </si>
  <si>
    <t>03226476</t>
  </si>
  <si>
    <t>03341640</t>
  </si>
  <si>
    <t>95770301332</t>
  </si>
  <si>
    <t>03342719</t>
  </si>
  <si>
    <t>03141667</t>
  </si>
  <si>
    <t>03283089</t>
  </si>
  <si>
    <t>ZATVOR U  BJELOVARU</t>
  </si>
  <si>
    <t>03331369</t>
  </si>
  <si>
    <t>CENTAR ZA IZOBRAZBU</t>
  </si>
  <si>
    <t>01740024</t>
  </si>
  <si>
    <t>04982495</t>
  </si>
  <si>
    <t>04982533</t>
  </si>
  <si>
    <t>03206050</t>
  </si>
  <si>
    <t>03271064</t>
  </si>
  <si>
    <t>03232719</t>
  </si>
  <si>
    <t>02790416</t>
  </si>
  <si>
    <t>02790424</t>
  </si>
  <si>
    <t>02790432</t>
  </si>
  <si>
    <t>02790467</t>
  </si>
  <si>
    <t>03277151</t>
  </si>
  <si>
    <t>02797712</t>
  </si>
  <si>
    <t>02747987</t>
  </si>
  <si>
    <t>VISOKI PREKRŠAJNI SUD REPUBLIKE HRVATSKE</t>
  </si>
  <si>
    <t>03206068</t>
  </si>
  <si>
    <t>05090890</t>
  </si>
  <si>
    <t>01210696</t>
  </si>
  <si>
    <t>03142434</t>
  </si>
  <si>
    <t>ŽUPANIJSKI SUD U  ZAGREBU</t>
  </si>
  <si>
    <t>03206076</t>
  </si>
  <si>
    <t>03308677</t>
  </si>
  <si>
    <t>03304680</t>
  </si>
  <si>
    <t>03123502</t>
  </si>
  <si>
    <t>03014819</t>
  </si>
  <si>
    <t>03204138</t>
  </si>
  <si>
    <t>03321401</t>
  </si>
  <si>
    <t>03314731</t>
  </si>
  <si>
    <t>01228226</t>
  </si>
  <si>
    <t>03118673</t>
  </si>
  <si>
    <t>03019799</t>
  </si>
  <si>
    <t>03006719</t>
  </si>
  <si>
    <t>01476351</t>
  </si>
  <si>
    <t>01476793</t>
  </si>
  <si>
    <t>03333299</t>
  </si>
  <si>
    <t>03014797</t>
  </si>
  <si>
    <t>04344677</t>
  </si>
  <si>
    <t>03321410</t>
  </si>
  <si>
    <t>03119505</t>
  </si>
  <si>
    <t>03365042</t>
  </si>
  <si>
    <t>03206092</t>
  </si>
  <si>
    <t>03118681</t>
  </si>
  <si>
    <t>01490141</t>
  </si>
  <si>
    <t>03314758</t>
  </si>
  <si>
    <t>03142469</t>
  </si>
  <si>
    <t>03308685</t>
  </si>
  <si>
    <t>03014835</t>
  </si>
  <si>
    <t>03023508</t>
  </si>
  <si>
    <t>03304698</t>
  </si>
  <si>
    <t>03006743</t>
  </si>
  <si>
    <t>03332101</t>
  </si>
  <si>
    <t>03277143</t>
  </si>
  <si>
    <t>03123545</t>
  </si>
  <si>
    <t>03204154</t>
  </si>
  <si>
    <t>01312278</t>
  </si>
  <si>
    <t>01693646</t>
  </si>
  <si>
    <t>04341872</t>
  </si>
  <si>
    <t>03133800</t>
  </si>
  <si>
    <t>03206041</t>
  </si>
  <si>
    <t>02279223</t>
  </si>
  <si>
    <t>02279215</t>
  </si>
  <si>
    <t>02808285</t>
  </si>
  <si>
    <t>03317072</t>
  </si>
  <si>
    <t>03110761</t>
  </si>
  <si>
    <t>03304671</t>
  </si>
  <si>
    <t>03315886</t>
  </si>
  <si>
    <t>03123499</t>
  </si>
  <si>
    <t>03010805</t>
  </si>
  <si>
    <t>03014789</t>
  </si>
  <si>
    <t>OPĆINSKI SUD  U POŽEGI</t>
  </si>
  <si>
    <t>03310302</t>
  </si>
  <si>
    <t>03204120</t>
  </si>
  <si>
    <t>03321428</t>
  </si>
  <si>
    <t>03314723</t>
  </si>
  <si>
    <t>03071456</t>
  </si>
  <si>
    <t>03118665</t>
  </si>
  <si>
    <t>03019772</t>
  </si>
  <si>
    <t>03006697</t>
  </si>
  <si>
    <t>03216365</t>
  </si>
  <si>
    <t>03106071</t>
  </si>
  <si>
    <t>03008886</t>
  </si>
  <si>
    <t>03142442</t>
  </si>
  <si>
    <t>03100952</t>
  </si>
  <si>
    <t>03149625</t>
  </si>
  <si>
    <t>03010813</t>
  </si>
  <si>
    <t>03314740</t>
  </si>
  <si>
    <t>03174786</t>
  </si>
  <si>
    <t>03123537</t>
  </si>
  <si>
    <t>03019829</t>
  </si>
  <si>
    <t>03277135</t>
  </si>
  <si>
    <t>03321436</t>
  </si>
  <si>
    <t>03204146</t>
  </si>
  <si>
    <t>03216373</t>
  </si>
  <si>
    <t>03315908</t>
  </si>
  <si>
    <t>03310744</t>
  </si>
  <si>
    <t>03308693</t>
  </si>
  <si>
    <t>03071472</t>
  </si>
  <si>
    <t>03006735</t>
  </si>
  <si>
    <t>03364968</t>
  </si>
  <si>
    <t>03110770</t>
  </si>
  <si>
    <t>03008894</t>
  </si>
  <si>
    <t>04355784</t>
  </si>
  <si>
    <t>03161242</t>
  </si>
  <si>
    <t>03433811</t>
  </si>
  <si>
    <t>03014827</t>
  </si>
  <si>
    <t>DRŽAVNO ODVJETNIŠTVO URED ZA SUZBIJANJE KORUPCIJE I ORGANIZIRANOG KRIMINALITETA</t>
  </si>
  <si>
    <t>01597965</t>
  </si>
  <si>
    <t>05545471</t>
  </si>
  <si>
    <t>Centar za mirno rješavanje sporova</t>
  </si>
  <si>
    <t>05800315</t>
  </si>
  <si>
    <t>80113121575</t>
  </si>
  <si>
    <t>Naziv subjekta</t>
  </si>
  <si>
    <t>Nadležni korisnik</t>
  </si>
  <si>
    <t>Matični broj</t>
  </si>
  <si>
    <t>Osobni identifikacijski broj</t>
  </si>
  <si>
    <t>Razina</t>
  </si>
  <si>
    <t>Ministarstvo znanosti, obrazovanja i mladih</t>
  </si>
  <si>
    <t>A558047</t>
  </si>
  <si>
    <t>POLITIKA ZA MLADE</t>
  </si>
  <si>
    <t>1040</t>
  </si>
  <si>
    <t>A558053</t>
  </si>
  <si>
    <t>POTPORA ZA PROGRAME USMJERENE MLADIMA</t>
  </si>
  <si>
    <t>A768073</t>
  </si>
  <si>
    <t>PREVENCIJA MENTALNOG ZDRAVLJA</t>
  </si>
  <si>
    <t>A792009</t>
  </si>
  <si>
    <t>PREVENCIJA NASILJA NAD I MEĐU MLADIMA</t>
  </si>
  <si>
    <t>A792019</t>
  </si>
  <si>
    <t>PROGRAM UČINKOVITI LJUDSKI POTENCIJALI 2021.-2027., PRIORITET 2</t>
  </si>
  <si>
    <t>K768074</t>
  </si>
  <si>
    <t>UČENIČKI DOM U KOPRIVNICI</t>
  </si>
  <si>
    <t>K676074</t>
  </si>
  <si>
    <t>IZGRADNJA UČENIČKOG DOMA  U DARUVARU</t>
  </si>
  <si>
    <t>DRŽAVNE STIPENDIJE ZA STUDENTE</t>
  </si>
  <si>
    <t>K733074</t>
  </si>
  <si>
    <t>IZGRADNJA STUDENTSKOG DOMA U KOPRIVNICI</t>
  </si>
  <si>
    <t>FINANCIJSKA POTPORA ZNANSTVENIM UDRUGAMA</t>
  </si>
  <si>
    <t>K580074</t>
  </si>
  <si>
    <t>POTPORA PROVOĐENJU PROGRAMA I PROJEKATA EU</t>
  </si>
  <si>
    <t>PROGRAM KONKURENTNOST I KOHEZIJA 2021.-2027., PRIORITET 1</t>
  </si>
  <si>
    <t>K676073</t>
  </si>
  <si>
    <t>PROJEKT DIGITALNE, INOVATIVNE I ZELENE TEHNOLOGIJE - DIGIT</t>
  </si>
  <si>
    <t>K679124</t>
  </si>
  <si>
    <t>K679126</t>
  </si>
  <si>
    <t>K679128</t>
  </si>
  <si>
    <t>K679129</t>
  </si>
  <si>
    <t>STVARANJE OKVIRA ZA PRIVLAČENJE STUDENATA I ISTRAŽIVAČA NA STEM I ICT PODRUČJIMA - NPOO (C3.2.R2)</t>
  </si>
  <si>
    <t>A622150</t>
  </si>
  <si>
    <t>PROGRAMSKO FINANCIRANJE JAVNIH INSTITUTA</t>
  </si>
  <si>
    <t>A622151</t>
  </si>
  <si>
    <t>PROGRAMSKO FINANCIRANJE JAVNIH INSTITUTA – IZ EVIDENCIJSKIH PRIHODA</t>
  </si>
  <si>
    <t>A622152</t>
  </si>
  <si>
    <t>PROGRAMSKO FINANCIRANJE JAVNIH INSTITUTA  - IZ STRUKTURNIH I INVESTICIJSKIH FONDOVA EU</t>
  </si>
  <si>
    <t>A622153</t>
  </si>
  <si>
    <t>SAMOSTALNA DJELATNOST JAVNIH INSTITUTA – IZ EVIDENCIJSKIH PRIHODA</t>
  </si>
  <si>
    <t>K622149</t>
  </si>
  <si>
    <t>REFORMA I JAČANJE KAPACITETA JAVNOG ZNANSTVENO-ISTRAŽIVAČKOG SEKTORA ZA ISTRAŽIVNJE I RAZVOJ - NPOO (C3.2.R1)</t>
  </si>
  <si>
    <t>K628100</t>
  </si>
  <si>
    <t>A628099</t>
  </si>
  <si>
    <t>USPOSTAVA DIGITALNOG INOVACIJSKOG SREDIŠTA U HRVATSKOJ – CROBOHUB – NPOO ( C1.1.2. R4-I1)</t>
  </si>
  <si>
    <t>K579074</t>
  </si>
  <si>
    <t>PROGRAM UČINKOVITI LJUDSKI POTENCIJALI 2021.-2027.</t>
  </si>
  <si>
    <t>ZBOR VELEUČILIŠTA</t>
  </si>
  <si>
    <t>A867023</t>
  </si>
  <si>
    <t>USPOSTAVA SREDIŠNJEG SUSTAVA INTEROPERABILNOSTI - NPOO (C2.3.R2-I1)</t>
  </si>
  <si>
    <t>PROGRAM UČINKOVITI LJUDSKI POTENCIJALI 2021.-2027.., PRIORITET 2 - OSIGURAVANJE KVALITETE U VISOKOM OBRAZOVANJU</t>
  </si>
  <si>
    <t>K867022</t>
  </si>
  <si>
    <t>PROGRAM UČINKOVITI LJUDSKI POTENCIJALI 2021.-2027., PRIORITET 2 - OBRAZOVANJE I CJELOŽIVOTNO UČENJE</t>
  </si>
  <si>
    <t>PROGRAM UČINKOVITI LJUDSKI POTENCIJALI 2021.-2027.., PRIORITET 2 - OBRAZOVANJE I CJELOŽIVOTNO UČENJE</t>
  </si>
  <si>
    <t>PROGRAM UČINKOVITI LJUDSKI POTENCIJALI 2021.-2027., PRIORITET 5 - TEHNIČKA POMOĆ</t>
  </si>
  <si>
    <t>PROGRAM UČINKOVITI LJUDSKI POTENCIJALI 2021.-2027., PRIORITET 3</t>
  </si>
  <si>
    <t>Proj.digitalne inovat. i zelene tehnol. IBRD 95580</t>
  </si>
  <si>
    <t>IZVOR 581                Mehanizam za oporavak i otpornost (NPOO)</t>
  </si>
  <si>
    <t>6148</t>
  </si>
  <si>
    <t>Naknade za priređivanje igara na sreću</t>
  </si>
  <si>
    <t>614810041</t>
  </si>
  <si>
    <t>614820041</t>
  </si>
  <si>
    <t>614830041</t>
  </si>
  <si>
    <t>614840041</t>
  </si>
  <si>
    <t>641770041</t>
  </si>
  <si>
    <t>722410071</t>
  </si>
  <si>
    <t>Medicinska oprema - izvor 71</t>
  </si>
  <si>
    <t>84431</t>
  </si>
  <si>
    <t>Primljeni krediti od tuzemnih kreditnih institucija izvan javnog sektora - kratkoročni</t>
  </si>
  <si>
    <t>Namjenski primitak - NPOO</t>
  </si>
  <si>
    <t>Račun</t>
  </si>
  <si>
    <t>810 Namjenski primici od zaduživanja</t>
  </si>
  <si>
    <t>Unos (konto)</t>
  </si>
  <si>
    <t>Prihodi iz nadležnog proračuna za financiranje rashoda poslovanja - izvor 815</t>
  </si>
  <si>
    <t>Prihodi iz nadležnog proračuna za financiranje rashoda za nabavu nefinancijske imovine - izvor 815</t>
  </si>
  <si>
    <t>A679071.001</t>
  </si>
  <si>
    <t>ERASMUS+ projekt razvijanja i certificiranja nastavnog plana obrazovnog modula logistike na diplomskim studijima Sveučilišta u Osijeku</t>
  </si>
  <si>
    <t>A679071.002</t>
  </si>
  <si>
    <t>ERASMUS+ projekt uvođenja novog kolegija u nastavni plan i program Ekonomskog fakulteta u Osijeku</t>
  </si>
  <si>
    <t>A679071.003</t>
  </si>
  <si>
    <t>ERASMUS+ projekt unaprjeđenja i promicanja telekomunikacijskog inženjeringa</t>
  </si>
  <si>
    <t>A679071.004</t>
  </si>
  <si>
    <t>ERASMUS + Ključna mjera 2: suradnja za inovacije i razmjena dobre prakse - e-ProfEng</t>
  </si>
  <si>
    <t>A679071.006</t>
  </si>
  <si>
    <t>ERASMUS+ projekt međukulturalne razmjene stručnih znanja u građevinarstvu</t>
  </si>
  <si>
    <t>A679071.007</t>
  </si>
  <si>
    <t>ERASMUS+ projekt razvijanja pedagoških vještina kroz boravak na inozemnim ustanovama</t>
  </si>
  <si>
    <t>A679071.008</t>
  </si>
  <si>
    <t>Projekt energetske obnove zgrade - Strojarski fakultet Slavonski Brod</t>
  </si>
  <si>
    <t>A679071.009</t>
  </si>
  <si>
    <t>IPA AGRICULTURAL WASTE projekt poboljšanja konkurentnosti regionalnih ekonomskih subjekata u prekograničnom području</t>
  </si>
  <si>
    <t>A679071.010</t>
  </si>
  <si>
    <t>INTERREG IPA Ozelenjivanje gradova</t>
  </si>
  <si>
    <t>A679071.011</t>
  </si>
  <si>
    <t>ARDENT-Unapređenje ruralnog razvoja kroz poduzetničko obrazovanje za odrasle</t>
  </si>
  <si>
    <t>A679071.012</t>
  </si>
  <si>
    <t>EUFams II - Olakšavanje prekograničnog obiteljskog života</t>
  </si>
  <si>
    <t>A679071.013</t>
  </si>
  <si>
    <t>Zaštita otmičnih majki u postupku za povratak: Raskrižje između nasilja u obitelji i roditeljskog otmica djeteta</t>
  </si>
  <si>
    <t>A679071.014</t>
  </si>
  <si>
    <t>INTERREG IPA CBC Hrvatska - Srbija</t>
  </si>
  <si>
    <t>A679071.015</t>
  </si>
  <si>
    <t>HKO-ELE- Primjena Hrvatskog kvalifikacijskog okvira za sveučilišne studijske programe u području elektrotehnike</t>
  </si>
  <si>
    <t>A679071.016</t>
  </si>
  <si>
    <t>INTERREG SeNs Wetlands</t>
  </si>
  <si>
    <t>A679071.017</t>
  </si>
  <si>
    <t>INTERREG Rescue</t>
  </si>
  <si>
    <t>A679071.020</t>
  </si>
  <si>
    <t>IPA INTERREG CBC</t>
  </si>
  <si>
    <t>A679071.021</t>
  </si>
  <si>
    <t>A679071.022</t>
  </si>
  <si>
    <t>Izvrsnost i učinkovitost u visokom obrazovanju u polju ekonomije (E4)</t>
  </si>
  <si>
    <t>A679071.023</t>
  </si>
  <si>
    <t>Unaprjeđenje kvalitete studiranja na pravnim fakultetima u Hrvatskoj</t>
  </si>
  <si>
    <t>A679071.024</t>
  </si>
  <si>
    <t>Projekt razvoja karijere mladih istraživača - izobrazba novih doktora znanosti</t>
  </si>
  <si>
    <t>A679071.026</t>
  </si>
  <si>
    <t>IPA INTERREG CBC ESTABLISHING DEVELOPMENT OF SUSTAINABLE CROSS BORDER CLUSTERS</t>
  </si>
  <si>
    <t>A679071.028</t>
  </si>
  <si>
    <t>BIO4FEED PARTNER</t>
  </si>
  <si>
    <t>A679071.030</t>
  </si>
  <si>
    <t>ERASMUS K2 - FAKULTET AGROBIOTEHNIČKIH ZNANOSTI OSIJEK</t>
  </si>
  <si>
    <t>A679071.031</t>
  </si>
  <si>
    <t>TRAIN -CE-FOOD</t>
  </si>
  <si>
    <t>A679071.032</t>
  </si>
  <si>
    <t>HARISA</t>
  </si>
  <si>
    <t>A679071.033</t>
  </si>
  <si>
    <t>HKO na razini visokog obrazovanja</t>
  </si>
  <si>
    <t>A679071.035</t>
  </si>
  <si>
    <t>ICT u poljoprivrednim znanostima</t>
  </si>
  <si>
    <t>A679071.038</t>
  </si>
  <si>
    <t>Istraživanje i razvoj inovativne funkcionalne hrane za pčele radi povećanja efikasnosti globalne pčelarske proizvodnje.</t>
  </si>
  <si>
    <t>A679071.039</t>
  </si>
  <si>
    <t>Bioproscpecting Jadranskog mora</t>
  </si>
  <si>
    <t>A679071.040</t>
  </si>
  <si>
    <t>Internacionalizacija visokog obrazovanja - razvoj studijskih programa na stranim jezicima u prioritetnim područjima i združenih studija</t>
  </si>
  <si>
    <t>A679071.041</t>
  </si>
  <si>
    <t>Generation Peace: Children, Conflict and Competing Identities in Europe</t>
  </si>
  <si>
    <t>A679071.042</t>
  </si>
  <si>
    <t>Interpreting Child-Centredness to support Quality and Diversity in Early Childhood Education and Care</t>
  </si>
  <si>
    <t>A679071.043</t>
  </si>
  <si>
    <t>Helping Kids! Promoting Positive Intergroup Relations and Peacebuilding in Divided Societies</t>
  </si>
  <si>
    <t>A679071.044</t>
  </si>
  <si>
    <t>Mobility and Inclusion in Multilingual Europe</t>
  </si>
  <si>
    <t>A679071.045</t>
  </si>
  <si>
    <t>Kompetencijski standardi nastavnika, pedagoga i mentora</t>
  </si>
  <si>
    <t>A679071.046</t>
  </si>
  <si>
    <t>A679071.047</t>
  </si>
  <si>
    <t>ERASMUS+ STRATEŠKO PARTNERSTVO INSPIRED -  Innovative Solutions for Practicallity and Impact in Refugee and Migration Oriented Education (agreement no. 2017-1-HR01-KA203-035359)</t>
  </si>
  <si>
    <t>A679071.048</t>
  </si>
  <si>
    <t>Treasure- OBZOR 2020 (Obzor 2020- horizon projket TreasureDiversity of local pig breeds and production systems for high quality traditional products and sustainable pork chains"Ugovaratelj Kmetijski institut Slovenije)</t>
  </si>
  <si>
    <t>A679071.049</t>
  </si>
  <si>
    <t>Digital Education for Crisis Situations: Times when there is no alternative (DECriS)</t>
  </si>
  <si>
    <t>A679071.050</t>
  </si>
  <si>
    <t>HRZZ Vlakna i proteini kao osnova za razvoj novih bioaktivnih dodataka hrani (ESF)</t>
  </si>
  <si>
    <t>A679071.051</t>
  </si>
  <si>
    <t>CUVid – Curriculum Video Erasmus +</t>
  </si>
  <si>
    <t>A679071.052</t>
  </si>
  <si>
    <t>Modern logistics learning: Certified module on master study level</t>
  </si>
  <si>
    <t>A679071.055</t>
  </si>
  <si>
    <t>Istraživanje i razvoj samoizbijajućeg betona za 3D printer s dodatkom pepela</t>
  </si>
  <si>
    <t>Erasmus + 'Time to Become Digital in Law - DIGinLAW</t>
  </si>
  <si>
    <t>A679071.057</t>
  </si>
  <si>
    <t>EU PLATFORMA SUVREMENOG LUTKARSTVA</t>
  </si>
  <si>
    <t>A679071.060</t>
  </si>
  <si>
    <t>HRZZ PROJEKT -DOKTORANDI BIOTEHNIČKIH ZNANOSTI</t>
  </si>
  <si>
    <t>A679071.061</t>
  </si>
  <si>
    <t>DATACROSS–Napredne metode i tehnologije u znanosti o podacima i kooperativnim sustavima</t>
  </si>
  <si>
    <t>A679071.063</t>
  </si>
  <si>
    <t>Erasmus+DECriS European Summer School on Information Science 2021</t>
  </si>
  <si>
    <t>A679071.064</t>
  </si>
  <si>
    <t>RCK VirtuOS-regionalni centri kompetentnosti (RCK) u sektoru turizma i ugostiteljstva</t>
  </si>
  <si>
    <t>A679071.066</t>
  </si>
  <si>
    <t>A679071.067</t>
  </si>
  <si>
    <t>APPLERESIST-Genetska otpornost jabuke</t>
  </si>
  <si>
    <t>A679071.068</t>
  </si>
  <si>
    <t>TANDEM+ EIT HEI</t>
  </si>
  <si>
    <t>A679071.069</t>
  </si>
  <si>
    <t>EUFORIA-EIT Urban Mobility BP2021</t>
  </si>
  <si>
    <t>A679071.070</t>
  </si>
  <si>
    <t>ERASMUS K2</t>
  </si>
  <si>
    <t>A679071.074</t>
  </si>
  <si>
    <t>A679071.080</t>
  </si>
  <si>
    <t>Umrežani stacionarni baterijski spremnici energija USBSE</t>
  </si>
  <si>
    <t>A679071.084</t>
  </si>
  <si>
    <t>A679071.085</t>
  </si>
  <si>
    <t>EYES HEARTS HANDS Urban Revolution</t>
  </si>
  <si>
    <t>A679071.086</t>
  </si>
  <si>
    <t>Documenting chardak house for preserving endangered wooden structure along Drava and Danube rivers in Croatia EWAP2010LG</t>
  </si>
  <si>
    <t>A679071.087</t>
  </si>
  <si>
    <t>Intelligent Methods for Structures, Elements and Materials</t>
  </si>
  <si>
    <t>A679071.088</t>
  </si>
  <si>
    <t>ERASMUS + 2022-1-RO01-KA220-HED-000088958</t>
  </si>
  <si>
    <t>A679071.089</t>
  </si>
  <si>
    <t>ERASMUS +  KA220-HED 000089900</t>
  </si>
  <si>
    <t>A679071.090</t>
  </si>
  <si>
    <t>Erasmus + 2021-1- RS01-KA220-HED 000032054 HEAL-IN-ONE</t>
  </si>
  <si>
    <t>A679071.091</t>
  </si>
  <si>
    <t>ERAMUS EDU-2022-CBHE 101082564</t>
  </si>
  <si>
    <t>A679071.092</t>
  </si>
  <si>
    <t>BeeGuards HORIZON -CL6-2022- BIODIV-02</t>
  </si>
  <si>
    <t>A679071.093</t>
  </si>
  <si>
    <t>PARTNERSTVO NA PRIMA PROJEKTU SAFEGUARDING AGROECOSYSTEM RESILIENCE UNDER CLIMATE CHANGE THROUGH EFFICIENT POLLINATION AND SUSTAINABLE BEEKEEPING SAFE AGROBEE</t>
  </si>
  <si>
    <t>A679071.094</t>
  </si>
  <si>
    <t>BILATERALA HRVATSKA -NORVEŠKA</t>
  </si>
  <si>
    <t>A679071.095</t>
  </si>
  <si>
    <t>Life projekt (MURA-DRAVA-DUNAV)</t>
  </si>
  <si>
    <t>A679071.096</t>
  </si>
  <si>
    <t>European Climate Initiative EUKI</t>
  </si>
  <si>
    <t>A679071.097</t>
  </si>
  <si>
    <t>BAS4SC - Business Analytics Skills for the Future-proof Supply Chains</t>
  </si>
  <si>
    <t>A679071.098</t>
  </si>
  <si>
    <t>European support for children at risk of poverty (EU-SHINE)</t>
  </si>
  <si>
    <t>A679071.099</t>
  </si>
  <si>
    <t>European Union and Gender Equality (EUGEquality)</t>
  </si>
  <si>
    <t>A679071.100</t>
  </si>
  <si>
    <t>REGIONALNI ZNANSTVENI CENTAR PANONSKE HRVATSKE 04-UBS-Š-0619/22-14</t>
  </si>
  <si>
    <t>A679071.101</t>
  </si>
  <si>
    <t>HORIZON-MISS-2022-OCEAN-01-101112736 Restore4Life</t>
  </si>
  <si>
    <t>A679071.102</t>
  </si>
  <si>
    <t>NEWAVES</t>
  </si>
  <si>
    <t>A679072.002</t>
  </si>
  <si>
    <t>INTERREG DIGILOGOS projekt digitalizacije logistike multimodalnog teretnog i putničkog transporta Italije i Hrvatske</t>
  </si>
  <si>
    <t>A679072.003</t>
  </si>
  <si>
    <t>ERASMUS+ projekt ujednačavanja standarda kvalifikacija za zvanja u unutarnjoj plovidbi na razini EU</t>
  </si>
  <si>
    <t>A679072.004</t>
  </si>
  <si>
    <t>INTERREG ECOSUSTAIN projekt unaprjeđenja upravljanja zaštićenim područjima uvođenjem novih ICT tehnologija</t>
  </si>
  <si>
    <t>A679072.005</t>
  </si>
  <si>
    <t>ERASMUS+ACTS+ on line projekt izrade platforme za učenje COLREGS-a u pomorstvu</t>
  </si>
  <si>
    <t>A679072.006</t>
  </si>
  <si>
    <t>ERASMUS+ SKILLS ON BORD projekt edukacije voditelja brodica i zapovjednika jahti</t>
  </si>
  <si>
    <t>A679072.007</t>
  </si>
  <si>
    <t>ERASMUS+ SKILLS projekt definiranja modula zanimanja na tržištu rada na kopnu po završetku karijere na brodovima</t>
  </si>
  <si>
    <t>A679072.008</t>
  </si>
  <si>
    <t>INTERREG DEEPSEA projekt razvoja sustava upravljanja i inovativnih usluga za nautičare u lukama temeljenih na obnovljivim izvorima energije</t>
  </si>
  <si>
    <t>A679072.009</t>
  </si>
  <si>
    <t>INTERREG E-CHAIN projekt izrade modularnog softvera  za poboljšanje povezanosti i uskladu podataka Jadranske Intermodalne Mreže</t>
  </si>
  <si>
    <t>A679072.010</t>
  </si>
  <si>
    <t>INTERREG PROMARES projekt unaprjeđenja suradnje u logistici pomorskog i multimodalnog teretnog prometa za sve luke</t>
  </si>
  <si>
    <t>A679072.011</t>
  </si>
  <si>
    <t>ERASMUS+ LOGIN projekt pripreme stvaranja sustava kvalifikacija i programa za izobrazbu kadrova u logistici</t>
  </si>
  <si>
    <t>A679072.012</t>
  </si>
  <si>
    <t>H2020 GLYCOVAX projekt obrazovanja i interakcije s industrijom mladih znanstvenika u racionalnom dizajnu cjepiva protiv glikokonjugata</t>
  </si>
  <si>
    <t>A679072.013</t>
  </si>
  <si>
    <t>Post-traumatic Integration projekt razvijanja svijesti i edukacija stručnjaka za rad s izbjeglicama</t>
  </si>
  <si>
    <t>A679072.014</t>
  </si>
  <si>
    <t>Projekt Europskog društva za izučavanje traumatskog stresa</t>
  </si>
  <si>
    <t>A679072.015</t>
  </si>
  <si>
    <t>ERASMUS+ projekt jačanja kapaciteta za izučavanje medicine boli u zemljama zapadnog Balkana</t>
  </si>
  <si>
    <t>A679072.016</t>
  </si>
  <si>
    <t>ERASMUS projekt proučavanja socijalnog angažmana za rješavanje izazova kroničnih bolesti</t>
  </si>
  <si>
    <t>A679072.017</t>
  </si>
  <si>
    <t>H2020 PIXEL Učinkovito korištenje resursa, održivi razvoj i zeleni rast luka i okolnih gradova</t>
  </si>
  <si>
    <t>A679072.018</t>
  </si>
  <si>
    <t>Wom@rts projekt promicanja razvoja svijesti o ravnopravnosti spolova kroz transnacionalnu mrežu i platformu</t>
  </si>
  <si>
    <t>A679072.019</t>
  </si>
  <si>
    <t>INTERREG DANUBE Inno HPC</t>
  </si>
  <si>
    <t>A679072.020</t>
  </si>
  <si>
    <t>ERASMUS+ PESHES Jačanje kapaciteta u području visokog obrazovanja</t>
  </si>
  <si>
    <t>A679072.021</t>
  </si>
  <si>
    <t>ERASMUS+ TEFCE Prema europskom okviru za angažiranje visokog obrazovanja u zajednici</t>
  </si>
  <si>
    <t>A679072.022</t>
  </si>
  <si>
    <t>INTERREG BEAT Plava poboljšanja za prijenos tehnologije</t>
  </si>
  <si>
    <t>A679072.023</t>
  </si>
  <si>
    <t>INTERREG ADRIREEF Istraživanje potencijala grebena u Jadranskom moru s ciljem jačanja Plave ekonomije</t>
  </si>
  <si>
    <t>A679072.024</t>
  </si>
  <si>
    <t>ERASMUS+ Projekt Interaktivni tečaj za teoriju kontrole (ICCT) 2018-1-SI01-KA203-047081</t>
  </si>
  <si>
    <t>A679072.026</t>
  </si>
  <si>
    <t>ERASMUS + SWARM PROJEKT</t>
  </si>
  <si>
    <t>A679072.027</t>
  </si>
  <si>
    <t>H2020 Financijski nadzor i tehnološka usklađenost</t>
  </si>
  <si>
    <t>A679072.028</t>
  </si>
  <si>
    <t>Transformativni turizam u europskoj prijestolnici kulture</t>
  </si>
  <si>
    <t>A679072.029</t>
  </si>
  <si>
    <t>ManuFacturing model upravljanja i osposobljavanja za industriju 4.0 u Jadransko-jonskoj regiji</t>
  </si>
  <si>
    <t>A679072.030</t>
  </si>
  <si>
    <t>ERASMUS+ TEACHING2030 -FMTU Opatija 2017.-2020.</t>
  </si>
  <si>
    <t>A679072.031</t>
  </si>
  <si>
    <t>INTERREG SLO-HR MITSKI PARK, FMTU-Kozina</t>
  </si>
  <si>
    <t>A679072.032</t>
  </si>
  <si>
    <t>INTERREG ITA-HR ADRIAAQUANET,Sv. Udine</t>
  </si>
  <si>
    <t>A679072.033</t>
  </si>
  <si>
    <t>ERASMUS+ Promicanje strateškog pristupa sportskoj diplomaciji EU-a(UK)</t>
  </si>
  <si>
    <t>A679072.034</t>
  </si>
  <si>
    <t>Personalizirano rješenje u europskom zakonu o obitelji i sukcesiji (PSEFS) (I)</t>
  </si>
  <si>
    <t>A679072.035</t>
  </si>
  <si>
    <t>Modernizacija master programa</t>
  </si>
  <si>
    <t>A679072.036</t>
  </si>
  <si>
    <t>Raznolikost izvršnih naslova u prekograničnoj naplati duga EU-EU-En4s</t>
  </si>
  <si>
    <t>A679072.037</t>
  </si>
  <si>
    <t>Povećavanje i proširenje odgovora T-stanica na glioblastoma</t>
  </si>
  <si>
    <t>A679072.038</t>
  </si>
  <si>
    <t>Podrška obiteljskog njegovatelja - strategije i alati za promicanje mentalnog i emocionalnog zdravlja njegovatelja</t>
  </si>
  <si>
    <t>A679072.039</t>
  </si>
  <si>
    <t>HERA - Zdravstvo kao javni prostor: Socijalna integracija i socijalna raznolikost u kontekstu pristupa zdravstvenoj skrbi u Europi</t>
  </si>
  <si>
    <t>A679072.042</t>
  </si>
  <si>
    <t>Umjetnička i humanistička poduzetnička središta</t>
  </si>
  <si>
    <t>A679072.043</t>
  </si>
  <si>
    <t>ERASMUS + Coding4girls</t>
  </si>
  <si>
    <t>A679072.045</t>
  </si>
  <si>
    <t>INTERREG Sigurno sidrenje i zaštita morske trave u Jadranskom moru-SASPAS</t>
  </si>
  <si>
    <t>A679072.047</t>
  </si>
  <si>
    <t>OBZOR 2020 -HERITAGE- Podržavanje i implantacija planova za rodnu ravnopravnost u istraživanju</t>
  </si>
  <si>
    <t>A679072.048</t>
  </si>
  <si>
    <t>Različitost u javnom i privatnom sektoru</t>
  </si>
  <si>
    <t>A679072.050</t>
  </si>
  <si>
    <t>ERASMUS + Digitalna društvena inovacija: nove obrazovne kompetencije za socijalnu uključenost</t>
  </si>
  <si>
    <t>A679072.053</t>
  </si>
  <si>
    <t>Novi koncepti vektora citomegaloviralnog cjepiva</t>
  </si>
  <si>
    <t>A679072.054</t>
  </si>
  <si>
    <t>Rješavanje m04 paradoksa: Izbjegavanje samo-prepoznavanja koji nedostaje i ubijanje CD8 T stanica MAT uORF</t>
  </si>
  <si>
    <t>A679072.055</t>
  </si>
  <si>
    <t>PROLOG   (HOK projekt)</t>
  </si>
  <si>
    <t>A679072.056</t>
  </si>
  <si>
    <t>GLAT-Igre za učenje algoritamskog mišljenja</t>
  </si>
  <si>
    <t>A679072.059</t>
  </si>
  <si>
    <t>Bioprospecting Jadranskog mora</t>
  </si>
  <si>
    <t>A679072.060</t>
  </si>
  <si>
    <t>SEEYW - Podržavanje obrazovanja mladih radnika</t>
  </si>
  <si>
    <t>A679072.061</t>
  </si>
  <si>
    <t>Turistička valorizacija reprezentativnih spomenika riječke industrijske baštine</t>
  </si>
  <si>
    <t>A679072.062</t>
  </si>
  <si>
    <t>ERASMUS + 2019. Mobilnost studenata i osoblja između programskih i partnerskih zemalja (KA107)</t>
  </si>
  <si>
    <t>A679072.063</t>
  </si>
  <si>
    <t>CEKOM Podrška razvoju centara kompetencija</t>
  </si>
  <si>
    <t>A679072.064</t>
  </si>
  <si>
    <t>Nova generacija visokoprotočnih gliko-servisa</t>
  </si>
  <si>
    <t>A679072.066</t>
  </si>
  <si>
    <t>DATACROSS – Napredne metode i tehnologije u znanosti o podatcima i kooperativnim sustavima)</t>
  </si>
  <si>
    <t>A679072.069</t>
  </si>
  <si>
    <t>Capacity Building of BLUE Economy Stakeholders to Effectively use CROWFUNDING</t>
  </si>
  <si>
    <t>A679072.070</t>
  </si>
  <si>
    <t>Provedba HKO-a na razini visokog obrazovanja - EFRI</t>
  </si>
  <si>
    <t>A679072.071</t>
  </si>
  <si>
    <t>Social and Creative - EFRI</t>
  </si>
  <si>
    <t>A679072.076</t>
  </si>
  <si>
    <t>Train to enforce — Train 2 EN4CE’</t>
  </si>
  <si>
    <t>A679072.077</t>
  </si>
  <si>
    <t>A679072.081</t>
  </si>
  <si>
    <t>ERASMUS+ COMPETING</t>
  </si>
  <si>
    <t>A679072.082</t>
  </si>
  <si>
    <t>INTERREG  PSAMIDES</t>
  </si>
  <si>
    <t>A679072.083</t>
  </si>
  <si>
    <t>OPK KONKURENTNOST I KOHEZIJA ProtectAS</t>
  </si>
  <si>
    <t>A679072.088</t>
  </si>
  <si>
    <t>BEAT - Blue enhancement action for technology transfer</t>
  </si>
  <si>
    <t>A679072.089</t>
  </si>
  <si>
    <t>YUFE (The Young Universities for the Future of Europe)</t>
  </si>
  <si>
    <t>A679072.093</t>
  </si>
  <si>
    <t>KAFKa Kroatistika, Andragogija, Filozofija i Kulturologija - usklađivanje s HKO-om</t>
  </si>
  <si>
    <t>A679072.098</t>
  </si>
  <si>
    <t>Peshes - Erazmus +</t>
  </si>
  <si>
    <t>A679072.099</t>
  </si>
  <si>
    <t>INNO HPC</t>
  </si>
  <si>
    <t>A679072.102</t>
  </si>
  <si>
    <t>Roles of miRNAs in Herpes simplex virus 1 infection“ (HSVmiR-IJ)</t>
  </si>
  <si>
    <t>A679072.103</t>
  </si>
  <si>
    <t>A679072.106</t>
  </si>
  <si>
    <t>Povećanje zapošljivosti studenata kroz unapređenje Centra za karijere i razvoj stručne prakse – CEZAR</t>
  </si>
  <si>
    <t>A679072.108</t>
  </si>
  <si>
    <t>Taec</t>
  </si>
  <si>
    <t>A679072.109</t>
  </si>
  <si>
    <t>AHEH</t>
  </si>
  <si>
    <t>A679072.110</t>
  </si>
  <si>
    <t>AThEME</t>
  </si>
  <si>
    <t>A679072.112</t>
  </si>
  <si>
    <t>HRMinHEI</t>
  </si>
  <si>
    <t>A679072.113</t>
  </si>
  <si>
    <t>ERASMUS+ ATHLETS FOOT</t>
  </si>
  <si>
    <t>A679072.114</t>
  </si>
  <si>
    <t>eTMS IRI projekt</t>
  </si>
  <si>
    <t>A679072.116</t>
  </si>
  <si>
    <t>RIVIERA 4SEASONS</t>
  </si>
  <si>
    <t>A679072.117</t>
  </si>
  <si>
    <t>FOST INNO EU</t>
  </si>
  <si>
    <t>A679072.118</t>
  </si>
  <si>
    <t>ERASMUS+ FOODBIZ</t>
  </si>
  <si>
    <t>A679072.119</t>
  </si>
  <si>
    <t>MORZ - Mreže Organizacije Ribara i Znanstvenika</t>
  </si>
  <si>
    <t>A679072.120</t>
  </si>
  <si>
    <t>Jean Monnet - centar izvrsnosti</t>
  </si>
  <si>
    <t>A679072.124</t>
  </si>
  <si>
    <t>Arts and Humanities Entrpreneurship Hubs</t>
  </si>
  <si>
    <t>A679072.125</t>
  </si>
  <si>
    <t>Erasmus +Transnational Alignment of English Competences for University Lectures” (TAEC)</t>
  </si>
  <si>
    <t>A679072.129</t>
  </si>
  <si>
    <t>Erazmus partnerske zemlje 2019/2021 - HR01-KA107-060242</t>
  </si>
  <si>
    <t>A679072.130</t>
  </si>
  <si>
    <t>Erazmus partnerske zemlje 2018/2020 - HR01-KA107-046921</t>
  </si>
  <si>
    <t>A679072.132</t>
  </si>
  <si>
    <t>Erazmus 2019/20 - HR01-KA103-060229</t>
  </si>
  <si>
    <t>A679072.133</t>
  </si>
  <si>
    <t>Erazmus 2020/21 - HR01-KA103-077087</t>
  </si>
  <si>
    <t>A679072.135</t>
  </si>
  <si>
    <t>e-škole:  Razvoj sustava digitalno zrelih škola</t>
  </si>
  <si>
    <t>A679072.143</t>
  </si>
  <si>
    <t>E-obuka o primjeni obiteljskog zakona EU-a za prekogranične parove kroz tečajeve e-učenja</t>
  </si>
  <si>
    <t>A679072.144</t>
  </si>
  <si>
    <t>EMPLOYS - razumijevanje, vrednovanje i poboljšanje dobrog upravljanja u radnim odnosima sportaša u olimpijskim sportovima u Europi</t>
  </si>
  <si>
    <t>A679072.148</t>
  </si>
  <si>
    <t>APOLD - Akademsko politehničko društvo</t>
  </si>
  <si>
    <t>A679072.149</t>
  </si>
  <si>
    <t>Flumen</t>
  </si>
  <si>
    <t>A679072.153</t>
  </si>
  <si>
    <t>ERASMUS + HIPowerEd</t>
  </si>
  <si>
    <t>A679072.183</t>
  </si>
  <si>
    <t>A679072.195</t>
  </si>
  <si>
    <t>ERASMUS + OPEN GLASS ROOM</t>
  </si>
  <si>
    <t>A679072.196</t>
  </si>
  <si>
    <t>GDHRNet - Global Digital Human Rights Network</t>
  </si>
  <si>
    <t>A679072.197</t>
  </si>
  <si>
    <t>LAW IN EVERYDAY LIFE - THE LAW PROJECT</t>
  </si>
  <si>
    <t>A679072.198</t>
  </si>
  <si>
    <t>(Horizon Europe) ATLANTIS – Improved Resilience of Critical Infrastructures Against Large Scale Transnational and Systemic Risks</t>
  </si>
  <si>
    <t>A679072.199</t>
  </si>
  <si>
    <t>EMFAF-2023-BlueCareers Next Blue Generation</t>
  </si>
  <si>
    <t>A679072.200</t>
  </si>
  <si>
    <t>– The Usage of Multipurpose Tasks in Maritime Simulation</t>
  </si>
  <si>
    <t>A679072.201</t>
  </si>
  <si>
    <t>Erasmus+ MASK - Marine Robots for Better Sea Knowledge Awareness</t>
  </si>
  <si>
    <t>A679072.202</t>
  </si>
  <si>
    <t>(Horizon Europe) ZEAS - Ferry demonstrator for the switch to safe use of sustainable climate neutral fuels in Adriatic – Zero Emission Adriatic Ships.</t>
  </si>
  <si>
    <t>A679072.203</t>
  </si>
  <si>
    <t>A679072.204</t>
  </si>
  <si>
    <t>Leveraging Individual SDG Contributions by University Staff (SDG i-Level)</t>
  </si>
  <si>
    <t>A679072.205</t>
  </si>
  <si>
    <t>A679072.206</t>
  </si>
  <si>
    <t>Erasmus+ projekt „DiToM: Diagnostic Tool in Mathematics“</t>
  </si>
  <si>
    <t>A679072.207</t>
  </si>
  <si>
    <t>INTERREG BLUE RECHARGE</t>
  </si>
  <si>
    <t>A679072.208</t>
  </si>
  <si>
    <t>ECOMONITOR</t>
  </si>
  <si>
    <t>A679072.209</t>
  </si>
  <si>
    <t>Virtual EDU - 2022-1-RO01-KA220-HED-000086331</t>
  </si>
  <si>
    <t>A679072.210</t>
  </si>
  <si>
    <t>FOCI - Future-proof Criteria for Innovative European Education</t>
  </si>
  <si>
    <t>A679072.211</t>
  </si>
  <si>
    <t>CO-PLANET - Community Placemaking Network for SE Europe</t>
  </si>
  <si>
    <t>A679072.212</t>
  </si>
  <si>
    <t>ICONIC</t>
  </si>
  <si>
    <t>A679072.213</t>
  </si>
  <si>
    <t>FASIH</t>
  </si>
  <si>
    <t>A679072.214</t>
  </si>
  <si>
    <t>NAHV - North Adriatic Hydrogen Valley</t>
  </si>
  <si>
    <t>A679072.215</t>
  </si>
  <si>
    <t>space - Supporting Professionals and Academics for Community Engagement in Higher Education</t>
  </si>
  <si>
    <t>A679072.216</t>
  </si>
  <si>
    <t>Erasmus projekt 2023-1-HR01-KA131-HED-000113440</t>
  </si>
  <si>
    <t>A679072.217</t>
  </si>
  <si>
    <t>"Erasmus+KA220-VET - Cooperation partnerships in vocationaleducation and training"</t>
  </si>
  <si>
    <t>A679072.218</t>
  </si>
  <si>
    <t>FASIH -Future Art and Science Industrial Heritage</t>
  </si>
  <si>
    <t>A679072.219</t>
  </si>
  <si>
    <t>GREENCODE - Building an Eco-Friendly Future  with Robots</t>
  </si>
  <si>
    <t>A679072.220</t>
  </si>
  <si>
    <t>Eduskills+SEL</t>
  </si>
  <si>
    <t>A679072.221</t>
  </si>
  <si>
    <t>Mental health Ambassadors in VET</t>
  </si>
  <si>
    <t>A679073.001</t>
  </si>
  <si>
    <t>ERASMUS+projekt organizacije studijskog boravka, stručnog osposobljavanja i mobilnosti studenata i zaposlenika Sveučilišta u Dubrovniku</t>
  </si>
  <si>
    <t>A679073.002</t>
  </si>
  <si>
    <t>ERASMUS+ Mobilnost studenata i osoblja unutar programskih zemalja-KA103</t>
  </si>
  <si>
    <t>A679073.007</t>
  </si>
  <si>
    <t>IDEA - digitalno poduzetništvo</t>
  </si>
  <si>
    <t>A679073.008</t>
  </si>
  <si>
    <t>EXCHANGE - Istraživanje prekogranične vodene biološke raznolikosti</t>
  </si>
  <si>
    <t>A679073.011</t>
  </si>
  <si>
    <t>DigIT - izrada standarda zanimanja i standarda kvalifikacija u djelatnostima računarstva</t>
  </si>
  <si>
    <t>A679073.016</t>
  </si>
  <si>
    <t>DATACROSS- napredne metode i tehnologije u znanosti o podatcima i kooperativnim sustavima</t>
  </si>
  <si>
    <t>A679073.017</t>
  </si>
  <si>
    <t>HKO-ELE- primjena HKO za sveučilišne studijske programe u području elektrotehnike</t>
  </si>
  <si>
    <t>A679073.018</t>
  </si>
  <si>
    <t>Izvrsnost i učinkovitost u visokom obrazovanju u polju ekonomije E4</t>
  </si>
  <si>
    <t>A679073.019</t>
  </si>
  <si>
    <t>Agrobioraznolikost- osnova za prilagodbu i ublažavanje posljedica klimatskih promjena u poljoprivredi</t>
  </si>
  <si>
    <t>A679073.020</t>
  </si>
  <si>
    <t>SeaClear</t>
  </si>
  <si>
    <t>A679073.021</t>
  </si>
  <si>
    <t>EUCNC2020</t>
  </si>
  <si>
    <t>A679073.022</t>
  </si>
  <si>
    <t>CERGE</t>
  </si>
  <si>
    <t>A679073.023</t>
  </si>
  <si>
    <t>ESSENCE - usavršavanje vještina za njegovanje konkurentnosti i zapošljavanja</t>
  </si>
  <si>
    <t>A679073.034</t>
  </si>
  <si>
    <t>2023-1-HR01-KA131-HED-000122003</t>
  </si>
  <si>
    <t>A679073.035</t>
  </si>
  <si>
    <t>2023-1-HR01-KA171-HED-000136027</t>
  </si>
  <si>
    <t>A679073.036</t>
  </si>
  <si>
    <t>AFISHE-Development of Aquaculture and Fisheries Education for Green Deal in Armenia and Ukraine: from education to ecology.</t>
  </si>
  <si>
    <t>A679073.037</t>
  </si>
  <si>
    <t>PLAY2GREEN:Serious Gaming for Universal Access to Green Education</t>
  </si>
  <si>
    <t>A679073.038</t>
  </si>
  <si>
    <t>SEACLEAR 2.0</t>
  </si>
  <si>
    <t>A679073.039</t>
  </si>
  <si>
    <t>Adriatic Digital Media Observatory (ADMO)</t>
  </si>
  <si>
    <t>A679073.040</t>
  </si>
  <si>
    <t>Uspostava Centra za provjeru informacija i građansku otpornost DU-CHECK</t>
  </si>
  <si>
    <t>A679074.001</t>
  </si>
  <si>
    <t>INTERREG MELAdetect projekt prekogranične suradnje u liječenju različitih vrsta melanoma</t>
  </si>
  <si>
    <t>A679074.002</t>
  </si>
  <si>
    <t>INTERREG STRONGER projekt osnivanja prekograničnog klastera i e-platforme iz područja prerađivačke industrije ljekovitog i začinskog bilja</t>
  </si>
  <si>
    <t>A679074.003</t>
  </si>
  <si>
    <t>INTERREG APPRODI projekt izrade strateškog plana za poticanje ekoturizma kroz istraživanja o povijesnim utjecajima pomorskog prometa</t>
  </si>
  <si>
    <t>A679074.004</t>
  </si>
  <si>
    <t>Zadar Baštini projekt stvaranja kulturno-turističkog proizvoda grada Zadra s ciljem povećanja turističke posjećenosti</t>
  </si>
  <si>
    <t>A679074.005</t>
  </si>
  <si>
    <t>MADE IN-LAND projekt očuvanja prirodnih i kulturnih resursa u unutrašnjosti Italije i Hrvatske</t>
  </si>
  <si>
    <t>A679074.006</t>
  </si>
  <si>
    <t>INTERREG DISCOVER projekt pozicioniranja slabije poznatih mjesta Italije i  Hrvatske na turističku kartu ponude</t>
  </si>
  <si>
    <t>A679074.007</t>
  </si>
  <si>
    <t>INTERREG REPLICATE projekt revitalizacije zabačenih područja i izgubljene baštine</t>
  </si>
  <si>
    <t>A679074.008</t>
  </si>
  <si>
    <t>INTERREG GUTTA projekt pilot akcije pronalaska eko-rute s naglaskom na zaštitu okoliša</t>
  </si>
  <si>
    <t>A679074.009</t>
  </si>
  <si>
    <t>INTERREG AADRIREEF -Inovativno iskorištavanje jadranskih grebena radi jačanja plave ekonomije</t>
  </si>
  <si>
    <t>A679074.010</t>
  </si>
  <si>
    <t>ERASMUS + LA GUIDE</t>
  </si>
  <si>
    <t>A679074.012</t>
  </si>
  <si>
    <t>SAN -Pametna poljoprivredna mreža</t>
  </si>
  <si>
    <t>A679074.014</t>
  </si>
  <si>
    <t>OPERAS- P H2020-INFRADEV-2018-2020</t>
  </si>
  <si>
    <t>A679074.021</t>
  </si>
  <si>
    <t>2CODE Intrr.  CBC Hrvatska -BIH i  - Crna gora</t>
  </si>
  <si>
    <t>A679074.036</t>
  </si>
  <si>
    <t>EU-CONEXUS RFS</t>
  </si>
  <si>
    <t>A679074.037</t>
  </si>
  <si>
    <t>IDEA-net</t>
  </si>
  <si>
    <t>A679074.038</t>
  </si>
  <si>
    <t>BREATH</t>
  </si>
  <si>
    <t>A679074.039</t>
  </si>
  <si>
    <t>2023-1-HR01-KA220-HED-000164970</t>
  </si>
  <si>
    <t>A679075.001</t>
  </si>
  <si>
    <t>INTERREG DA SPACE projekt interdisciplinarne i međunarodne suradnja povezivanja akademskog, gospodarskog, istraživačkog i javnog sektora</t>
  </si>
  <si>
    <t>A679075.002</t>
  </si>
  <si>
    <t>INTERREG RE-WIND projekt prekogranične suradnje Italije i Hrvatske kroz neiskorišteni potencijal prirodne i kulturne baštine</t>
  </si>
  <si>
    <t>A679075.003</t>
  </si>
  <si>
    <t>INTERREG ADRIATIC ATLAS projekt prekogranične suradnje Italije i Hrvatske kroz neiskorišteni potencijal prirodne i kulturne baštine i poticanje pokretanja ICT tvrtki</t>
  </si>
  <si>
    <t>A679075.004</t>
  </si>
  <si>
    <t>INTERREG ALTEROUTES projekt krajobraznog upravljanja s ciljem smanjenja pritiska masovnog turizma na dragocjenu povijesnu baštinu</t>
  </si>
  <si>
    <t>A679075.005</t>
  </si>
  <si>
    <t>INTERREG RIVERS projekt poticanja kulturne industrije Italije i Hrvatske kroz praćenje podrijetla krajolika rijeka i njihovih ušća duž jadranske obale</t>
  </si>
  <si>
    <t>A679075.006</t>
  </si>
  <si>
    <t>INTERREG ARTHUR projekt praćenja i mjerenja kapaciteta noćenja u turističkim destinacijama radi usmjeravanja na manje opterećena turistička područja</t>
  </si>
  <si>
    <t>A679075.007</t>
  </si>
  <si>
    <t>ERASMUS KA103 Mobilnost studenata i osoblja Sveučilišta u Puli</t>
  </si>
  <si>
    <t>A679075.008</t>
  </si>
  <si>
    <t>ERASMUS KA107 Odlazne i dolazne mobilnosti studenata i osoblja Sveučilišta u Puli</t>
  </si>
  <si>
    <t>A679075.009</t>
  </si>
  <si>
    <t>ERASMUS+ KA2 - razvoj kapaciteta WILLIAM</t>
  </si>
  <si>
    <t>A679075.010</t>
  </si>
  <si>
    <t>ERASMUS KA2 - DYNAMIC</t>
  </si>
  <si>
    <t>A679075.011</t>
  </si>
  <si>
    <t>ERASMUS + KA103 Broj: 2020-1-HR01-KA103-077157 - Mobilnost studenata i osoblja Sveučilišta u Puli</t>
  </si>
  <si>
    <t>A679075.012</t>
  </si>
  <si>
    <t>ERASMUS + KA107 Broj: 2020-1-HR01-KA107-077587 - Odlazne i dolazne mobilnosti studenata i osoblja Sveučilišta u Puli</t>
  </si>
  <si>
    <t>A679075.013</t>
  </si>
  <si>
    <t>ERASMUS + KA202 broj: 2019-1-HR01-KA202-061006 - strukovno obrazovanje i osposobljavanje</t>
  </si>
  <si>
    <t>A679075.014</t>
  </si>
  <si>
    <t>Projekt "IN DIV EU"</t>
  </si>
  <si>
    <t>A679075.015</t>
  </si>
  <si>
    <t>HKO FET</t>
  </si>
  <si>
    <t>A679075.016</t>
  </si>
  <si>
    <t>Partnerstvo između znanstvenika I ribara</t>
  </si>
  <si>
    <t>A679075.017</t>
  </si>
  <si>
    <t>EU projekt - DA SPACE</t>
  </si>
  <si>
    <t>A679075.018</t>
  </si>
  <si>
    <t>Projekt IN DIV E</t>
  </si>
  <si>
    <t>A679075.019</t>
  </si>
  <si>
    <t>A679075.020</t>
  </si>
  <si>
    <t>A679075.021</t>
  </si>
  <si>
    <t>EU projekt  DA SPACE</t>
  </si>
  <si>
    <t>A679075.022</t>
  </si>
  <si>
    <t>HKO-izvrsnost i učinkovitost na razini visokog obrazovanja</t>
  </si>
  <si>
    <t>A679075.036</t>
  </si>
  <si>
    <t>2023-1-HR01-KA131-HED-000126399</t>
  </si>
  <si>
    <t>A679075.037</t>
  </si>
  <si>
    <t>PROJEKT AQUAMON</t>
  </si>
  <si>
    <t>A679075.038</t>
  </si>
  <si>
    <t>PROJEKT DMC KLASTER</t>
  </si>
  <si>
    <t>A679075.039</t>
  </si>
  <si>
    <t>PROJEKT CARDEA</t>
  </si>
  <si>
    <t>A679076.002</t>
  </si>
  <si>
    <t>ERASMUS+ KA103 Mobilnost studenata i osoblja Veleučilišta u Vukovaru</t>
  </si>
  <si>
    <t>A679076.006</t>
  </si>
  <si>
    <t>Milk-ed</t>
  </si>
  <si>
    <t>A679076.008</t>
  </si>
  <si>
    <t>Odčepljivanje ruralnog naslijeđa: autohtona proizvodnja fermentiranih pića za lokalnu kulturnu i okolišnu održivost, 2018-1-0682</t>
  </si>
  <si>
    <t>A679076.010</t>
  </si>
  <si>
    <t>A679076.014</t>
  </si>
  <si>
    <t>Measures</t>
  </si>
  <si>
    <t>A679076.015</t>
  </si>
  <si>
    <t>Izgradnja studentskog doma u Požegi</t>
  </si>
  <si>
    <t>A679076.016</t>
  </si>
  <si>
    <t>A679076.018</t>
  </si>
  <si>
    <t>Internacionalizacija stručnog diplomskog spec.studija Informacijska sigurnost i digitalna forenzika TVZ-a</t>
  </si>
  <si>
    <t>A679076.019</t>
  </si>
  <si>
    <t>PROJEKT CODEIN 2020-1-HR01-KA226-HE094713</t>
  </si>
  <si>
    <t>A679076.020</t>
  </si>
  <si>
    <t>PROJEKT KA107-077451 (2020-2022) ( ERASMUS+)</t>
  </si>
  <si>
    <t>A679076.021</t>
  </si>
  <si>
    <t>PROJEKT KA103-077131 (2020-2022) ( ERASMUS+)</t>
  </si>
  <si>
    <t>A679076.022</t>
  </si>
  <si>
    <t>INTERREG ITALY-CROATIA RECOLOR</t>
  </si>
  <si>
    <t>A679076.023</t>
  </si>
  <si>
    <t>PROJEKT KA103-060319 (2019-2020) ( ERASMUS+)</t>
  </si>
  <si>
    <t>A679076.024</t>
  </si>
  <si>
    <t>Rekonstrukcija zgrade oružane za centar kompetencija</t>
  </si>
  <si>
    <t>A679076.026</t>
  </si>
  <si>
    <t>ERASMUS+ KA2 - Digital Education in Nursing</t>
  </si>
  <si>
    <t>A679076.043</t>
  </si>
  <si>
    <t>Mjera 1.1.2. APPRRR</t>
  </si>
  <si>
    <t>A679076.044</t>
  </si>
  <si>
    <t>SIMBA- Simulation based learining</t>
  </si>
  <si>
    <t>A679076.045</t>
  </si>
  <si>
    <t>REGIONALNI ZNANSTVENI CENTAR LORI</t>
  </si>
  <si>
    <t>A679076.046</t>
  </si>
  <si>
    <t>Vraćanje dijela objekta "Oružane" u stanje prije potresa</t>
  </si>
  <si>
    <t>A679076.047</t>
  </si>
  <si>
    <t>AgriNext - Inkubator poljoprivredne i ruralne izvrsnosti i platforma za razmjenu kompetencija</t>
  </si>
  <si>
    <t>A679076.048</t>
  </si>
  <si>
    <t>SMARTER</t>
  </si>
  <si>
    <t>A679076.049</t>
  </si>
  <si>
    <t>Seed2STEM: Planting the Future of Education</t>
  </si>
  <si>
    <t>A679076.050</t>
  </si>
  <si>
    <t>A679076.051</t>
  </si>
  <si>
    <t>Alati za iskustveno učenje za stjecanje kompetencija SMART opskrbnog lanca - SMARTER</t>
  </si>
  <si>
    <t>A679076.052</t>
  </si>
  <si>
    <t>A679077.003</t>
  </si>
  <si>
    <t>INTERREG MEDITERAN projekt unaprjeđenja turističkog znanja za oblikovanje i vođenje održivog turizma</t>
  </si>
  <si>
    <t>A679077.005</t>
  </si>
  <si>
    <t>WIRE 2020 Inovacije ekosustava i razvoj regija Europe</t>
  </si>
  <si>
    <t>A679077.008</t>
  </si>
  <si>
    <t>SAVE Sport Against Violence and Exclusion - Sportom protiv nasilja i isključenosti</t>
  </si>
  <si>
    <t>A679077.009</t>
  </si>
  <si>
    <t>ESA Program sportskih aktivnosti za djecu s tipičnim razvojem i potrebama</t>
  </si>
  <si>
    <t>A679077.010</t>
  </si>
  <si>
    <t>ENTIRE Mapiranje normativnog okvira za etiku provođenja istraživanja</t>
  </si>
  <si>
    <t>A679077.011</t>
  </si>
  <si>
    <t>VIR2UE Etika utemeljena na istraživačkoj čestitosti</t>
  </si>
  <si>
    <t>A679077.012</t>
  </si>
  <si>
    <t>SOPs4RI Europski kodeks ponašanja za istraživačku čestitost</t>
  </si>
  <si>
    <t>A679077.013</t>
  </si>
  <si>
    <t>INTERREG IPA CBC HR-BA-ME Unaprjeđenje dijagnostičkih i terapijskih usluga medicine spavanja u prekograničnom području južne Hrvatske i zapadne Bosne i Hercegovine</t>
  </si>
  <si>
    <t>A679077.018</t>
  </si>
  <si>
    <t>ERASMUS+ EUNIT Internacionalizacija visokoobrazovnih institucija u zemljama regije južnog Mediterana</t>
  </si>
  <si>
    <t>A679077.019</t>
  </si>
  <si>
    <t>ERASMUS+ BESTSDI Izrada kurikula na temu infrastrukture prostornih podataka u zemljama Zapadnog Balkana</t>
  </si>
  <si>
    <t>A679077.020</t>
  </si>
  <si>
    <t>ERASMUS+ InCounselling50+ Razvoj holističkog i znanstveno utemeljenog koncepta za inovativno savjetovanje i usmjeravanje kroz karijeru</t>
  </si>
  <si>
    <t>A679077.021</t>
  </si>
  <si>
    <t>ERASMUS+ FINAC Razvoj novih postdiplomskih studija u Republici Srbiji i Albaniji iz financijskog upravljanja, računovodstva i kontrolinga</t>
  </si>
  <si>
    <t>A679077.023</t>
  </si>
  <si>
    <t>ERASMUS+ FOODQA Poticanje suradnje akademije i industrije u sigurnosti i kvaliteti hrane</t>
  </si>
  <si>
    <t>A679077.024</t>
  </si>
  <si>
    <t>ERASMUS+ CABUFAL Izgradnja kapaciteta Pravnog fakulteta Crne Gore u procesu pristupanja EU</t>
  </si>
  <si>
    <t>A679077.025</t>
  </si>
  <si>
    <t>ERASMUS+ MEMUD MA studij u području urbanog dizajna za područje centralne i jugoistočne Europe</t>
  </si>
  <si>
    <t>A679077.026</t>
  </si>
  <si>
    <t>EUROPEAID: INTERCAP projekt mijenjanja javne percepcije o migracijama, sigurnosti i održivom razvoju u međuzavisnom svijetu</t>
  </si>
  <si>
    <t>A679077.028</t>
  </si>
  <si>
    <t>ERASMUS+ dodjela bespovratnih sredstava studiranja i prakse kod mobilnosti nastavnog i nenastavnog osoblja Sveučilišta u Splitu</t>
  </si>
  <si>
    <t>A679077.030</t>
  </si>
  <si>
    <t>A679077.031</t>
  </si>
  <si>
    <t>A679077.032</t>
  </si>
  <si>
    <t>A679077.034</t>
  </si>
  <si>
    <t>ERASMUS KA107 Odlazne i dolazne mobilnosti studenata i osoblja Sveučilišta u Splitu</t>
  </si>
  <si>
    <t>A679077.036</t>
  </si>
  <si>
    <t>A679077.037</t>
  </si>
  <si>
    <t>INTERREG-NET4mPLASTIC- Nove tehnologije za detekciju i analizu marko i mirkoplastike u Jadranskom bazenu</t>
  </si>
  <si>
    <t>A679077.038</t>
  </si>
  <si>
    <t>INTERREG PMO-GATE - sprječavanje, upravljanje i prevladavanje rizika od prirodnih katastrofa radi ublažavanja njihova utjecaja na gospodarstvo i društvo</t>
  </si>
  <si>
    <t>A679077.042</t>
  </si>
  <si>
    <t>INTERREG AdSWiM - Upravljano korištenje pročišćenih komunalnih otpadnih voda radi kvalitete Jadranskog mora</t>
  </si>
  <si>
    <t>A679077.046</t>
  </si>
  <si>
    <t>INTERREG MED ARISTOIL</t>
  </si>
  <si>
    <t>A679077.048</t>
  </si>
  <si>
    <t>INTERREG  WATERCARE</t>
  </si>
  <si>
    <t>A679077.049</t>
  </si>
  <si>
    <t>IP-ojačani, suzbijanje štetočina i izvan sezone IPM usmjeren protiv novih i novih voćnih muha</t>
  </si>
  <si>
    <t>A679077.053</t>
  </si>
  <si>
    <t>RMPPI - HR-BA-ME262- Održiva prekogranična inicijativa za obnovljive mikroelektrane</t>
  </si>
  <si>
    <t>A679077.054</t>
  </si>
  <si>
    <t>A679077.056</t>
  </si>
  <si>
    <t>Primjena HKO za sveučilišne studijske programe u području elektrotehnike</t>
  </si>
  <si>
    <t>A679077.058</t>
  </si>
  <si>
    <t>FizKO - Razvoj studija fizike uz primjernu HKO</t>
  </si>
  <si>
    <t>A679077.059</t>
  </si>
  <si>
    <t>Razvoj tehnologije za procjenu autopurifikacijskih sposobnosti priobalnih voda</t>
  </si>
  <si>
    <t>A679077.063</t>
  </si>
  <si>
    <t>ERASMUS+ KA104 Obrazovanje odraslih</t>
  </si>
  <si>
    <t>A679077.064</t>
  </si>
  <si>
    <t>Provedba HKO u stručnim studijima računarstva</t>
  </si>
  <si>
    <t>A679077.065</t>
  </si>
  <si>
    <t>ASPEMS - Aktivni sustav za pohranu električne energije i stabilizaciju elektroenergetske mreže</t>
  </si>
  <si>
    <t>A679077.066</t>
  </si>
  <si>
    <t>ISPIS – Razvoj funkcionalnog prototipa sustava za potrage i spašavanja ljudi pomoću bespilotnih letjelica</t>
  </si>
  <si>
    <t>A679077.085</t>
  </si>
  <si>
    <t>WRECKS4ALL: jačanje i diverzifikacija turističke ponude na Jadranu</t>
  </si>
  <si>
    <t>A679077.087</t>
  </si>
  <si>
    <t>Usluge podrške poslovanju i inovacijama u Hrvatskoj - upravljanje ključnim računima - SSBI-CRO-KAM5</t>
  </si>
  <si>
    <t>A679077.088</t>
  </si>
  <si>
    <t>Ispitni sloj sljedeće generacije za nadogradnju mikrofluidnih uređaja na bazi nano omogućenih površina i membrana</t>
  </si>
  <si>
    <t>A679077.097</t>
  </si>
  <si>
    <t>Metode u istraživanju istraživanja MiRoR</t>
  </si>
  <si>
    <t>A679077.100</t>
  </si>
  <si>
    <t>SAPPHIRE - Projekt „System Automation of PEMFCs with Prognostics and Health management for Improved Reliability and Economy“</t>
  </si>
  <si>
    <t>A679077.101</t>
  </si>
  <si>
    <t>AUTORE - Automotive derivative energy system</t>
  </si>
  <si>
    <t>A679077.102</t>
  </si>
  <si>
    <t>REFUNDACIJE DJELATNICIMA KOJI SUDJELUJU NA EU PROJEKTIMA</t>
  </si>
  <si>
    <t>A679077.103</t>
  </si>
  <si>
    <t>Erasmus+ mobilnost nastavnog i nenastavnog osblja u natječajnoj godini 2019</t>
  </si>
  <si>
    <t>A679077.104</t>
  </si>
  <si>
    <t>EPISECC</t>
  </si>
  <si>
    <t>A679077.105</t>
  </si>
  <si>
    <t>COST - NEW FRONTIERS OF PEER REVIEW</t>
  </si>
  <si>
    <t>A679077.106</t>
  </si>
  <si>
    <t>MLE - EUROPSKA KOMISIJA - GOVERMENTAL EXPERTS</t>
  </si>
  <si>
    <t>A679077.108</t>
  </si>
  <si>
    <t>Projekt Potential for Using SIT, Mating Disruption and Other IPM Tools to Eradicate Box Tree Moth Incursions in the U.S.</t>
  </si>
  <si>
    <t>A679077.110</t>
  </si>
  <si>
    <t>Erasmus Mundus SUNBEAM -  Structured UNiversity mobility between the Balkans and Europe for the Adriatic-ionian Macro-region</t>
  </si>
  <si>
    <t>A679077.112</t>
  </si>
  <si>
    <t>SI4CARE-  Socijalne inovacije za integriranu zdravstvenu njegu starijeg stanovništva u ADRION regijama</t>
  </si>
  <si>
    <t>A679077.118</t>
  </si>
  <si>
    <t>FAIR - automatsko institucionalno priznavanje</t>
  </si>
  <si>
    <t>A679077.126</t>
  </si>
  <si>
    <t>MiRoR - metode istraživanja o istraživanju</t>
  </si>
  <si>
    <t>A679077.129</t>
  </si>
  <si>
    <t>ZCIPM - Znanstveni centar izvrsnosti za personaliziranu medicinu</t>
  </si>
  <si>
    <t>A679077.130</t>
  </si>
  <si>
    <t>CEKOM - centar kompetencija u molekularnoj dijagnostici</t>
  </si>
  <si>
    <t>A679077.131</t>
  </si>
  <si>
    <t>SI4CARE - Socijalna inovacija za sveobuhvatnu zdravstvenu zaštitu starije populacije u regiji</t>
  </si>
  <si>
    <t>A679077.132</t>
  </si>
  <si>
    <t>MADE - Mobile Access Dental Clinic</t>
  </si>
  <si>
    <t>A679077.133</t>
  </si>
  <si>
    <t>A679077.134</t>
  </si>
  <si>
    <t>KOSIR OBO - primjenjivost novih tehnologija za oporabu biljnog otpada</t>
  </si>
  <si>
    <t>A679077.135</t>
  </si>
  <si>
    <t>Unaprjeđenje kvalitete studiranja na pravnim fakultetima u RH</t>
  </si>
  <si>
    <t>A679077.137</t>
  </si>
  <si>
    <t>Forenzička identifikacija ljudskih ostataka analizom MSCT snimaka CTforID</t>
  </si>
  <si>
    <t>A679077.138</t>
  </si>
  <si>
    <t>A679077.158</t>
  </si>
  <si>
    <t>Erasmus+ mobilnost KA171 2023</t>
  </si>
  <si>
    <t>A679077.159</t>
  </si>
  <si>
    <t>MiRoR</t>
  </si>
  <si>
    <t>A679077.160</t>
  </si>
  <si>
    <t>AI4HEALTH.Cro</t>
  </si>
  <si>
    <t>A679077.161</t>
  </si>
  <si>
    <t>Fact Check</t>
  </si>
  <si>
    <t>A679077.162</t>
  </si>
  <si>
    <t>CURE4Aqua</t>
  </si>
  <si>
    <t>A679077.163</t>
  </si>
  <si>
    <t>IRISE</t>
  </si>
  <si>
    <t>A679077.164</t>
  </si>
  <si>
    <t>CroRIN</t>
  </si>
  <si>
    <t>A679077.165</t>
  </si>
  <si>
    <t>RaSTEMo</t>
  </si>
  <si>
    <t>A679077.166</t>
  </si>
  <si>
    <t>Roche</t>
  </si>
  <si>
    <t>A679077.167</t>
  </si>
  <si>
    <t>SEAEU 2.0</t>
  </si>
  <si>
    <t>A679077.168</t>
  </si>
  <si>
    <t>Erasmus + KA171 2023</t>
  </si>
  <si>
    <t>A679077.169</t>
  </si>
  <si>
    <t>ERASMUS+ SURF</t>
  </si>
  <si>
    <t>A679077.170</t>
  </si>
  <si>
    <t>NAHV - Dolina vodika Sjeverni Jadran</t>
  </si>
  <si>
    <t>A679077.171</t>
  </si>
  <si>
    <t>A679077.172</t>
  </si>
  <si>
    <t>Uz zdrav životni stil raSTEMo</t>
  </si>
  <si>
    <t>A679077.173</t>
  </si>
  <si>
    <t>Primjena HKO za sveučilišne studijske programe u području elektrotehnike -</t>
  </si>
  <si>
    <t>A679077.174</t>
  </si>
  <si>
    <t>National Competence Centres in the framework of EuroHPC Phase 2 – EuroCC 2</t>
  </si>
  <si>
    <t>A679077.175</t>
  </si>
  <si>
    <t>Provjera točnosti informacija u području energije i računarstva</t>
  </si>
  <si>
    <t>A679077.176</t>
  </si>
  <si>
    <t>RESCOP-Monitoring morskih ekosustava korištenjem daljinske detekcije</t>
  </si>
  <si>
    <t>A679077.177</t>
  </si>
  <si>
    <t>PMO GATE</t>
  </si>
  <si>
    <t>A679077.178</t>
  </si>
  <si>
    <t>Capacity2Transform</t>
  </si>
  <si>
    <t>A679077.179</t>
  </si>
  <si>
    <t>Obzor Europa - ERA SHUTTLE</t>
  </si>
  <si>
    <t>A679077.180</t>
  </si>
  <si>
    <t>Life - EU Sharks</t>
  </si>
  <si>
    <t>A679077.181</t>
  </si>
  <si>
    <t>Obzor Europa - ERA FABRIC</t>
  </si>
  <si>
    <t>A679077.182</t>
  </si>
  <si>
    <t>INNOSOL4MED</t>
  </si>
  <si>
    <t>A679077.183</t>
  </si>
  <si>
    <t>VALMEDALM</t>
  </si>
  <si>
    <t>A679077.184</t>
  </si>
  <si>
    <t>SEA FENNEL4MED</t>
  </si>
  <si>
    <t>A679077.185</t>
  </si>
  <si>
    <t>Innovation Norway - OTIMEDT</t>
  </si>
  <si>
    <t>A679077.186</t>
  </si>
  <si>
    <t>HRZZ - CTforID</t>
  </si>
  <si>
    <t>A679077.187</t>
  </si>
  <si>
    <t>Erasmus+KA2 2023</t>
  </si>
  <si>
    <t>A679078.001</t>
  </si>
  <si>
    <t>CoSMass Projekt proučavanja razvoja rasta zvjezdane mase središnjih supermasivnih crnih rupa kroz kozmičko vrijeme</t>
  </si>
  <si>
    <t>A679078.002</t>
  </si>
  <si>
    <t>AeRoTwin - Twinning koordinacijska akcija za širenje izvrsnosti i sudjelovanja u zračnoj robotici</t>
  </si>
  <si>
    <t>A679078.003</t>
  </si>
  <si>
    <t>ENDORSE Efikasno brusenje  robotskim sustavom potpomognuto HORSE okruženjem</t>
  </si>
  <si>
    <t>A679078.004</t>
  </si>
  <si>
    <t>Ostvarivanje sljedivosti za mjerenje kakvoće električne energije</t>
  </si>
  <si>
    <t>A679078.005</t>
  </si>
  <si>
    <t>ADRIATIC  Unaprjeđenje sposobnosti interakcije ronilac-robot</t>
  </si>
  <si>
    <t>A679078.006</t>
  </si>
  <si>
    <t>Napredni ručni detektori metala s mogućnošću diskriminacije oblika mete za uporabu u humanitarnom razminiranju</t>
  </si>
  <si>
    <t>A679078.007</t>
  </si>
  <si>
    <t>PRE-EST Pripremanje plana izgradnje velikog europskog solarnog teleskopa</t>
  </si>
  <si>
    <t>A679078.008</t>
  </si>
  <si>
    <t>SOLARNET</t>
  </si>
  <si>
    <t>A679078.009</t>
  </si>
  <si>
    <t>DESTination RAIL - FACT (Find, Analyse, Classify, Treat) alat za upravljanje željezničkom infrastrukturom</t>
  </si>
  <si>
    <t>A679078.010</t>
  </si>
  <si>
    <t>H2020  SAFE 10-T Razvoj sigurnosnog okvira za transportnu infrastrukturu</t>
  </si>
  <si>
    <t>A679078.011</t>
  </si>
  <si>
    <t>Regional Center Adria Umrežavanje dionika sektora mineralnih neenergetskih sirovina</t>
  </si>
  <si>
    <t>A679078.012</t>
  </si>
  <si>
    <t>HORIZON 2020 BBI - Razvijanje funkcionalnih molekula za biološke premaze</t>
  </si>
  <si>
    <t>A679078.013</t>
  </si>
  <si>
    <t>FITNESS Platforma za e-učenje svih aspekata pakiranja hrane</t>
  </si>
  <si>
    <t>A679078.017</t>
  </si>
  <si>
    <t>IRI IDG - Razvoj inovativne platforme za digitalnu transformaciju poduzeća</t>
  </si>
  <si>
    <t>A679078.018</t>
  </si>
  <si>
    <t>IRI HYPER - Razvoj inovativne platforme za digitalnu transformaciju poduzeća</t>
  </si>
  <si>
    <t>A679078.019</t>
  </si>
  <si>
    <t>DIGITRANS - digitalna transformacija dunavske regije</t>
  </si>
  <si>
    <t>A679078.020</t>
  </si>
  <si>
    <t>ABCitiEs Razvoj novih vrsta poduzetničkih zajednica koje stvaraju atraktivnije lokalno poslovno okruženje</t>
  </si>
  <si>
    <t>A679078.022</t>
  </si>
  <si>
    <t>Obzor 2020  CEF - Poticanje istraživanja Connecting Europe Facilites i Norveške zaklade za znanost</t>
  </si>
  <si>
    <t>A679078.025</t>
  </si>
  <si>
    <t>MANGO Ekstremna učinkovitost korištenih resursa u budućim računalima visokih performansi</t>
  </si>
  <si>
    <t>A679078.026</t>
  </si>
  <si>
    <t>CROSS BOrder Prekogranično upravljanje obnovljivim izvorima energije i skladišnim jedinicama</t>
  </si>
  <si>
    <t>A679078.027</t>
  </si>
  <si>
    <t>OBZOR2020 MEET Kapitaliziranje iskorištavanja naprednih geotermalnih sustava i potencijala</t>
  </si>
  <si>
    <t>A679078.028</t>
  </si>
  <si>
    <t>MicroGRId Rješenja za sudjelovanje mikromreža na tržištu električne energije</t>
  </si>
  <si>
    <t>A679078.029</t>
  </si>
  <si>
    <t>RoboCom ++ Promišljati robotiku za robota Suradnik budućnosti</t>
  </si>
  <si>
    <t>A679078.030</t>
  </si>
  <si>
    <t>TEchnology TRAnsfer putem višenacionalnih aplikacija eXperiments</t>
  </si>
  <si>
    <t>A679078.031</t>
  </si>
  <si>
    <t>Immersive Visual Technologies (IVT) Vizualne tehnologije za sigurnosne aplikacije</t>
  </si>
  <si>
    <t>A679078.032</t>
  </si>
  <si>
    <t>subCULTron Učenje, samoregulacija i samoodrživost podvodnog društva/kulture robota u okruženju s visokim učinkom</t>
  </si>
  <si>
    <t>A679078.033</t>
  </si>
  <si>
    <t>AWAKE Sušilice ultra malih napajanja za autonomne mreže robotskih senzora u moru / podmorju</t>
  </si>
  <si>
    <t>A679078.034</t>
  </si>
  <si>
    <t>OBZOR 2020 PentaHelix Inovativna metoda u provedbi održivog razvoja i klime</t>
  </si>
  <si>
    <t>A679078.035</t>
  </si>
  <si>
    <t>OBZOR 2020 PROSEU  PROSumers FOR THE Energy Union: integriranje aktivnog sudjelovanja građana u tranziciju energije</t>
  </si>
  <si>
    <t>A679078.036</t>
  </si>
  <si>
    <t>OBZOR 2020 UPGRADE DH Unaprjeđenje performansi daljinskog grijanja u Europi</t>
  </si>
  <si>
    <t>A679078.037</t>
  </si>
  <si>
    <t>GoSAFE RAIL Globalni okvir upravljanja sigurnošću za željeznice</t>
  </si>
  <si>
    <t>A679078.039</t>
  </si>
  <si>
    <t>InvestRM Multifaktorski model za ulaganja u sektor sirovina</t>
  </si>
  <si>
    <t>A679078.040</t>
  </si>
  <si>
    <t>rESEErve Mineralni potencijal istočne i jugoistočne Europe (ESEE produčje)</t>
  </si>
  <si>
    <t>A679078.043</t>
  </si>
  <si>
    <t>ENOS Omogućavanje dekarbonizacije energetskih djelatnosti na bazi fosilnih goriva i energetski intenzivne industrije</t>
  </si>
  <si>
    <t>A679078.045</t>
  </si>
  <si>
    <t>CRISS Demonstracija skalabilne i ekonomične infrastrukture za digitalno učenje temeljeno na oblaku</t>
  </si>
  <si>
    <t>A679078.046</t>
  </si>
  <si>
    <t>ERASMUS+ MERIA Matematičko obrazovanje - relevantno, zanimljivo i primjenjivo</t>
  </si>
  <si>
    <t>A679078.047</t>
  </si>
  <si>
    <t>ERASMUS+ Jean Monnet Network, Navigating the storm: Izazovi malih država u Europi</t>
  </si>
  <si>
    <t>A679078.048</t>
  </si>
  <si>
    <t>ERASMUS+  Razvijanje pismenosti i usvajanje jezika obrazovanja kod djece u nepovoljnom položaju (manjine, migranti i ostale skupine)</t>
  </si>
  <si>
    <t>A679078.049</t>
  </si>
  <si>
    <t>H2020 Uspostava Living Labs (životni laboratoriji) u urbanim područjima koja se suočavaju s izazovom postindustrijske regeneracije</t>
  </si>
  <si>
    <t>A679078.050</t>
  </si>
  <si>
    <t>H2020 DOIT Poduzetničke vještine mladih socijalnih inovatora u otvorenom digitalnom svijetu</t>
  </si>
  <si>
    <t>A679078.051</t>
  </si>
  <si>
    <t>Napredne fizičko-akustičke i psihoakustične dijagnostičke metode za ocjenu buke u građevini</t>
  </si>
  <si>
    <t>A679078.052</t>
  </si>
  <si>
    <t>Digital Traceablity Chain for AC Voltage and Current omogućit će dinamičko mjerenje strujnih i naponskih valnih oblika</t>
  </si>
  <si>
    <t>A679078.053</t>
  </si>
  <si>
    <t>SafeLog Sigurna interakcija čovjeka i robota u logističkim aplikacijama za vrlo fleksibilna skladišta</t>
  </si>
  <si>
    <t>A679078.054</t>
  </si>
  <si>
    <t>Univerzalni preventivni kurikulum (UPC) u Europi za sprječavanje uporabe droga</t>
  </si>
  <si>
    <t>A679078.055</t>
  </si>
  <si>
    <t>Jačanje maloljetničkog pravosuđa u rješavanju jedinstvene situacije maloljetnika i njihovu zaštitu prema međunarodnom i europskom pravu u kontekstu protuterorizma</t>
  </si>
  <si>
    <t>A679078.056</t>
  </si>
  <si>
    <t>Building bridges: promicanje socijalne uključenosti, ravnopravnosti i dobrobiti za rizične obitelji u Europi</t>
  </si>
  <si>
    <t>A679078.057</t>
  </si>
  <si>
    <t>ABC Assisting Better Communication Potpora boljem komuniciranju</t>
  </si>
  <si>
    <t>A679078.058</t>
  </si>
  <si>
    <t>Inovativni akademski tečaj o integrativnim intervencijama za djecu s poremećajima spektra autizma IACIIC_ASD</t>
  </si>
  <si>
    <t>A679078.059</t>
  </si>
  <si>
    <t>HORIZON 2020 VetMed Jačanje kapaciteta u molekularnoj veterini</t>
  </si>
  <si>
    <t>A679078.060</t>
  </si>
  <si>
    <t>H2020 - NMBP ENCORE - BIM platforma u oblaku za energetski učinkovito i cjenovno efikasno renoviranje zgrada</t>
  </si>
  <si>
    <t>A679078.061</t>
  </si>
  <si>
    <t>H2020 - SGA EPI SGA1 - Inicijativa za Europski procesor</t>
  </si>
  <si>
    <t>A679078.062</t>
  </si>
  <si>
    <t>H2020 –WIDESPREAD –Twinning koordinacijska akcija u području otvorenih podataka</t>
  </si>
  <si>
    <t>A679078.063</t>
  </si>
  <si>
    <t>The Janus-lice lokaliziranog nosača u kupratima-generiranje</t>
  </si>
  <si>
    <t>A679078.065</t>
  </si>
  <si>
    <t>H2020 Inovativni trening za metode u budućnosti (IMforFuture)</t>
  </si>
  <si>
    <t>A679078.066</t>
  </si>
  <si>
    <t>H2020 Pristup sistemske medicine za kronični infl.dis. (SYSCID)</t>
  </si>
  <si>
    <t>A679078.067</t>
  </si>
  <si>
    <t>H2020 Usporedna genomika beskralježnjaka koji nisu modelirani (IGNITE)</t>
  </si>
  <si>
    <t>A679078.068</t>
  </si>
  <si>
    <t>ERASMUS+ K2  KAAT Savez znanja u zračnom prometu</t>
  </si>
  <si>
    <t>A679078.069</t>
  </si>
  <si>
    <t>RADAR (Procjena rizika na cestama područja Dunava)</t>
  </si>
  <si>
    <t>A679078.070</t>
  </si>
  <si>
    <t>ERASMUS+  LOG-IN</t>
  </si>
  <si>
    <t>A679078.071</t>
  </si>
  <si>
    <t>ATCOSIMA</t>
  </si>
  <si>
    <t>A679078.072</t>
  </si>
  <si>
    <t>OBZOR 2020 CEN CE - Certificirani stručnjaci za CEN standard- Shema kvalifikacija i osposobljavanja za cijelu EU zasnovanu na CEN standardima s EPBD</t>
  </si>
  <si>
    <t>A679078.073</t>
  </si>
  <si>
    <t>OBZOR 2020 KeepWarm - Poboljšanje performansi sustava daljinskog grijanja u srednjoj i istočnoj Europi</t>
  </si>
  <si>
    <t>A679078.074</t>
  </si>
  <si>
    <t>OBZOR 2020 INEX ADAM - veća izvrsnost u proizvodnji naprednih aditiva</t>
  </si>
  <si>
    <t>A679078.075</t>
  </si>
  <si>
    <t>OBZOR 2020 QUIET - Kvalificiranje i primjena korisničkog dizajniranog i EfficienT električnog vozila</t>
  </si>
  <si>
    <t>A679078.078</t>
  </si>
  <si>
    <t>ERASMUS+ CASPROD -Prijestolnice razvoja pametnih proizvoda</t>
  </si>
  <si>
    <t>A679078.079</t>
  </si>
  <si>
    <t>ERASMUS+ TRAILs LSP Ljetna škola za učitelje</t>
  </si>
  <si>
    <t>A679078.080</t>
  </si>
  <si>
    <t>EMPIR ADVANCT - Računalna tomografija AdvancE za dimenzionalna mjerenja površina u industriji</t>
  </si>
  <si>
    <t>A679078.081</t>
  </si>
  <si>
    <t>NET-UBIEP</t>
  </si>
  <si>
    <t>A679078.082</t>
  </si>
  <si>
    <t>BIMzeED</t>
  </si>
  <si>
    <t>A679078.084</t>
  </si>
  <si>
    <t>HORIZON 2020 PRE-EST</t>
  </si>
  <si>
    <t>A679078.085</t>
  </si>
  <si>
    <t>INTERREG CHANGE WE CARE ITALIJA-HRVATSKA</t>
  </si>
  <si>
    <t>A679078.088</t>
  </si>
  <si>
    <t>Erasmus+ KA2 CBHE - ODISsEA - Inovativne strategije darivanja organa za jugoistočnu Aziju</t>
  </si>
  <si>
    <t>A679078.089</t>
  </si>
  <si>
    <t>OBZOR 2020 FAPIC - Brzi test za identifikaciju i karakterizaciju patogena</t>
  </si>
  <si>
    <t>A679078.091</t>
  </si>
  <si>
    <t>ERASMUS+ HEDU -LEARN-IT Harmonizirani europski dermato-venerološki dodiplomski</t>
  </si>
  <si>
    <t>A679078.092</t>
  </si>
  <si>
    <t>GLOBAL INITIATIVE</t>
  </si>
  <si>
    <t>A679078.093</t>
  </si>
  <si>
    <t>CEPIL</t>
  </si>
  <si>
    <t>A679078.095</t>
  </si>
  <si>
    <t>CLEOPATRA - Otvorena jezična akademija Open Analytics orijentirana na događaj</t>
  </si>
  <si>
    <t>A679078.096</t>
  </si>
  <si>
    <t>ERASMUS + ASD-EAST</t>
  </si>
  <si>
    <t>A679078.097</t>
  </si>
  <si>
    <t>ASAP Training</t>
  </si>
  <si>
    <t>A679078.098</t>
  </si>
  <si>
    <t>IA_CHILD</t>
  </si>
  <si>
    <t>A679078.099</t>
  </si>
  <si>
    <t>OBZOR 2020-ISTRAŽIVANJE I INOVACIJE - H2020-MCCA-ITN-2017-EJD: 785423 MANNA</t>
  </si>
  <si>
    <t>A679078.101</t>
  </si>
  <si>
    <t>EKHAGA</t>
  </si>
  <si>
    <t>A679078.103</t>
  </si>
  <si>
    <t>TrainESSE v.2</t>
  </si>
  <si>
    <t>A679078.104</t>
  </si>
  <si>
    <t>MineHeritage</t>
  </si>
  <si>
    <t>A679078.105</t>
  </si>
  <si>
    <t>iTARG3T.Innovative targeting procesing of W-Sn-Ta-Li ores</t>
  </si>
  <si>
    <t>A679078.106</t>
  </si>
  <si>
    <t>ENGIE.Poticanje djevojčica da studiraju geoznanosti i inženjerstvo</t>
  </si>
  <si>
    <t>A679078.107</t>
  </si>
  <si>
    <t>STRATEGY CCUS</t>
  </si>
  <si>
    <t>A679078.109</t>
  </si>
  <si>
    <t>ERASMUS+ EDUBOTS,E-DIGILIT,KEEP IN P.</t>
  </si>
  <si>
    <t>A679078.110</t>
  </si>
  <si>
    <t>IGT TESTING SYSTEMS</t>
  </si>
  <si>
    <t>A679078.112</t>
  </si>
  <si>
    <t>EKO SANDWICH</t>
  </si>
  <si>
    <t>A679078.117</t>
  </si>
  <si>
    <t>AMIGA</t>
  </si>
  <si>
    <t>A679078.119</t>
  </si>
  <si>
    <t>A Game-Changing Year:  Czechoslovakia in 1968 and Europe</t>
  </si>
  <si>
    <t>A679078.121</t>
  </si>
  <si>
    <t>MARDS</t>
  </si>
  <si>
    <t>A679078.122</t>
  </si>
  <si>
    <t>SMART</t>
  </si>
  <si>
    <t>A679078.123</t>
  </si>
  <si>
    <t>IncEdu</t>
  </si>
  <si>
    <t>A679078.124</t>
  </si>
  <si>
    <t>H2020-SC1-2016-2017-RIA PROJECT OSTEOPROSPINE</t>
  </si>
  <si>
    <t>A679078.128</t>
  </si>
  <si>
    <t>ERASMUS+ISSES</t>
  </si>
  <si>
    <t>A679078.131</t>
  </si>
  <si>
    <t>EFRR - IRI Agrivi Smart - Agrivi Smart</t>
  </si>
  <si>
    <t>A679078.132</t>
  </si>
  <si>
    <t>EFRR - IRI ARIEN - Upravljanje energetskom infrastrukturom kroz kolaboraciju u proširenoj stvarnosti</t>
  </si>
  <si>
    <t>A679078.133</t>
  </si>
  <si>
    <t>EFRR - IRI bigEVdata - IT rješenje analitike velikih skupova podataka emobilnosti</t>
  </si>
  <si>
    <t>A679078.134</t>
  </si>
  <si>
    <t>EFRR - IRI CCS - Cyber Conflict Simulator</t>
  </si>
  <si>
    <t>A679078.135</t>
  </si>
  <si>
    <t>EFRR - IRI CloudSec - Sigurnost računarstva u oblaku prilikom korištenja mobilnih aplikacija</t>
  </si>
  <si>
    <t>A679078.136</t>
  </si>
  <si>
    <t>EFRR - IRI ComEnergy - Poboljšanje efikasnosti prerađivačke industrije kroz istraživanje i razvoj inovativnih ICT usluga</t>
  </si>
  <si>
    <t>A679078.137</t>
  </si>
  <si>
    <t>EFRR - IRI DFDM - Istraživanje i razvoj sustava za prepoznavanje umora i distrakcije vozača</t>
  </si>
  <si>
    <t>A679078.138</t>
  </si>
  <si>
    <t>EFRR - IRI EKORAS24 - Ekološki prihvatljiva rastavna sklopka 24 kV za napredne mreže</t>
  </si>
  <si>
    <t>A679078.139</t>
  </si>
  <si>
    <t>EFRR - IRI HSG - Helm Smart Grid</t>
  </si>
  <si>
    <t>A679078.140</t>
  </si>
  <si>
    <t>EFRR - IRI KONPRO 2 - Konpro 2 - Razvoj nove generacije uređaja numeričke zaštite</t>
  </si>
  <si>
    <t>A679078.141</t>
  </si>
  <si>
    <t>EFRR - IRI KONTRAC - KONTRAC GP170DC_SK - Razvoj pretvarača glavnog pogona tramvaja sa superkondenzatorskim modulom</t>
  </si>
  <si>
    <t>A679078.142</t>
  </si>
  <si>
    <t>EFRR - IRI Mareton - Razvoj nove generacije sustava neprekidnog napajanja</t>
  </si>
  <si>
    <t>A679078.143</t>
  </si>
  <si>
    <t>EFRR - IRI MAS - Razvoj multifunkcionalnog antiterorističkog sustava (MAS)</t>
  </si>
  <si>
    <t>A679078.144</t>
  </si>
  <si>
    <t>EFRR - IRI Omega GS - Razvoj  LED rasvjete</t>
  </si>
  <si>
    <t>A679078.145</t>
  </si>
  <si>
    <t>EFRR - IRI OperOSS - Istraživanje i razvoj naprednog sustava za upravljanje pametnim elektroenergetskim i komunikacijskim mrežama</t>
  </si>
  <si>
    <t>A679078.146</t>
  </si>
  <si>
    <t>EFRR - IRI PC-ATE-Buildings - Razvoj sustava upravljanja i trgovanja energijom u zgradi</t>
  </si>
  <si>
    <t>A679078.147</t>
  </si>
  <si>
    <t>EFRR - IRI SafeTRAM - SafeTRAM - Sustav za povećanje sigurnosti vožnje tračničkog prometa</t>
  </si>
  <si>
    <t>A679078.148</t>
  </si>
  <si>
    <t>EFRR - IRI SMART UTX - SMART UTX:  Sustav za ultrazvučnu dijagnostiku u ekstremnim uvjetima</t>
  </si>
  <si>
    <t>A679078.149</t>
  </si>
  <si>
    <t>RURASL Rural 3.0: Uslužno učenje za ruralni razvoj</t>
  </si>
  <si>
    <t>A679078.150</t>
  </si>
  <si>
    <t>IRCiS Integracija djece izbjeglica u škole: izgradnja pozitivnih odnosa između djece izbjeglica i djece lokalnog stanovništva</t>
  </si>
  <si>
    <t>A679078.152</t>
  </si>
  <si>
    <t>POP-UP</t>
  </si>
  <si>
    <t>A679078.153</t>
  </si>
  <si>
    <t>EFRR - IRI RASCO-FER-SMART-EV - Kompaktna gradska vakuumska čistilica</t>
  </si>
  <si>
    <t>A679078.154</t>
  </si>
  <si>
    <t>ERASMUS + ICT TEX- 612248-EPP-1-2019-1-BG-EPPKA2-KA (ICT IN TEXTILE AND CLOTHING HIGHER EDUCATION AND BUSINESS</t>
  </si>
  <si>
    <t>A679078.155</t>
  </si>
  <si>
    <t>CEKOM-Centar kompetencija za digitalnu transformaciju prehrambene industrije na ruralnim područjima</t>
  </si>
  <si>
    <t>A679078.156</t>
  </si>
  <si>
    <t>STEM revolucija u zajednici</t>
  </si>
  <si>
    <t>A679078.157</t>
  </si>
  <si>
    <t>ORKAN-Okvir za kontrolu i nadzor bespilotnih letjelica-HRZZ</t>
  </si>
  <si>
    <t>A679078.158</t>
  </si>
  <si>
    <t>ERASMUS+Higher education-International Capacity Building</t>
  </si>
  <si>
    <t>A679078.159</t>
  </si>
  <si>
    <t>Erasmus+AAMSIAQ</t>
  </si>
  <si>
    <t>A679078.160</t>
  </si>
  <si>
    <t>OBZOR 2020 Science and tehnology in childhood obesity policy-STOP</t>
  </si>
  <si>
    <t>A679078.161</t>
  </si>
  <si>
    <t>ERASMUS+SPORT projekt SCforH</t>
  </si>
  <si>
    <t>A679078.162</t>
  </si>
  <si>
    <t>ERASMUS+SPORT projekt WE_CARE</t>
  </si>
  <si>
    <t>A679078.163</t>
  </si>
  <si>
    <t>ERASMUS+projekt FitBack</t>
  </si>
  <si>
    <t>A679078.164</t>
  </si>
  <si>
    <t>ERASMUS+projekt Sporth4HelthNet</t>
  </si>
  <si>
    <t>A679078.165</t>
  </si>
  <si>
    <t>Innovative SKILLS</t>
  </si>
  <si>
    <t>A679078.166</t>
  </si>
  <si>
    <t>A679078.167</t>
  </si>
  <si>
    <t>Erasmus+ Dialogue in Adult Education (DIA)</t>
  </si>
  <si>
    <t>A679078.168</t>
  </si>
  <si>
    <t>INTERREG ADRION NEORION Promotion of green maritime technologies and new materials to enhance sustainable shipbuilding in Adriatic Ionian Region</t>
  </si>
  <si>
    <t>A679078.169</t>
  </si>
  <si>
    <t>INTERREG ADRION SEADRION Fostering diffusion  of Heating  Cooling technologies using the seawater pump in the Adriatic- Ionian Region</t>
  </si>
  <si>
    <t>A679078.170</t>
  </si>
  <si>
    <t>INTERREG ADRION ECO-NAUTINET Network's support for SME sin the Nautical sector of the Adriatic-Ionian Region</t>
  </si>
  <si>
    <t>A679078.171</t>
  </si>
  <si>
    <t>INTERREG MED BLUE DEAL Blue Energy Deployment Alliance</t>
  </si>
  <si>
    <t>A679078.172</t>
  </si>
  <si>
    <t>INTERREG SOLEZ Smart Solutions supporting Low Emission Zones and other low-carbon mobility policies in EU cities</t>
  </si>
  <si>
    <t>A679078.173</t>
  </si>
  <si>
    <t>INTERREG DANUBE DHswitch Switching to district heating systems for diversification of supply, reducing gas dependency and increasing the use of locally available renewable sources</t>
  </si>
  <si>
    <t>A679078.174</t>
  </si>
  <si>
    <t>INTERREG MED PELAGOS Promoting Innovative nEtworks and cLusters for mArine renewable energy synerGies in mediterranean cOasts and iSlands</t>
  </si>
  <si>
    <t>A679078.175</t>
  </si>
  <si>
    <t>INTERREG MED PRISMI Promoting RES Integration for Smart Mediterranean Islands</t>
  </si>
  <si>
    <t>A679078.176</t>
  </si>
  <si>
    <t>H2020-FETOPEN IDEAS-Uključiv nadzor i istraživanje podatkovnih centara</t>
  </si>
  <si>
    <t>A679078.177</t>
  </si>
  <si>
    <t>H2020-FLAG-ERA RoboCom++-Ponovno promišljanje robotike za robotskog kompanjona budućnosti</t>
  </si>
  <si>
    <t>A679078.178</t>
  </si>
  <si>
    <t>H2020-LCE-SGS CROSSBOW-CROSS BOrder management of variable renewable energies and storage units enabling a transnational Wholesale market</t>
  </si>
  <si>
    <t>A679078.179</t>
  </si>
  <si>
    <t>H2020-LCE MEET-Multidisciplinarna i višekontekstna demonstracija tehnika istraživanja i iskorištavanja naprednih geotermalnih sustava i potencijala</t>
  </si>
  <si>
    <t>A679078.180</t>
  </si>
  <si>
    <t>H2020-LC-SC3 FLEXIGRID-Interoperabilna rješenja za holističku implementaciju usluga fleksibilnosti u distribucijskoj mreži</t>
  </si>
  <si>
    <t>A679078.181</t>
  </si>
  <si>
    <t>H2020-MSCA-ITN ImmerSAFE-Uronjene vizualne tehnologije za sigurnosno kritične aplikacije</t>
  </si>
  <si>
    <t>A679078.182</t>
  </si>
  <si>
    <t>EFRR-UZI-Ekosustav umreženih uređaja i usluga za Internet stvari s primjenom u poljoprivredi</t>
  </si>
  <si>
    <t>A679078.183</t>
  </si>
  <si>
    <t>EFRR-Klimatske promjene-Rješenja prilagodbe elektroenergetskog sustava klimatskim promjenama temeljena na velikim količinama podataka</t>
  </si>
  <si>
    <t>A679078.184</t>
  </si>
  <si>
    <t>ERASMUS+KA2-Udruženja znanja-Udruženje znanja iz akustike</t>
  </si>
  <si>
    <t>A679078.185</t>
  </si>
  <si>
    <t>H2020-SwafS-Projekt CALIPER:Povezivanje istraživanja i inovacija za ravnopravnost spolova</t>
  </si>
  <si>
    <t>A679078.188</t>
  </si>
  <si>
    <t>ERASMUS + EDUBOTS</t>
  </si>
  <si>
    <t>A679078.189</t>
  </si>
  <si>
    <t>ERASMUS + E-DigiLit</t>
  </si>
  <si>
    <t>A679078.190</t>
  </si>
  <si>
    <t>ERASMUS +</t>
  </si>
  <si>
    <t>A679078.192</t>
  </si>
  <si>
    <t>LOMI</t>
  </si>
  <si>
    <t>A679078.193</t>
  </si>
  <si>
    <t>IC4HEDS</t>
  </si>
  <si>
    <t>A679078.196</t>
  </si>
  <si>
    <t>ERASMUS + Vrijeme</t>
  </si>
  <si>
    <t>A679078.199</t>
  </si>
  <si>
    <t>H2020-Swafs</t>
  </si>
  <si>
    <t>A679078.201</t>
  </si>
  <si>
    <t>Arhitektonski zagrobni život: Višesektorski utjecaj arhitektonske kvalifikacije</t>
  </si>
  <si>
    <t>A679078.202</t>
  </si>
  <si>
    <t>Zdravo urbano okruženje: Razvoj višeg obrazovanja iz arhitekture i građevine u Bosni i Hercegovini</t>
  </si>
  <si>
    <t>A679078.203</t>
  </si>
  <si>
    <t>Centar pametnih urbanih i ruralnih prostora - Inovativna urbanistička i arhitektonska rješenja za povećanje energetske učinkovitosti u tradicijskim i zaštičenim cjelinama</t>
  </si>
  <si>
    <t>A679078.205</t>
  </si>
  <si>
    <t>MARDS - Reforma doktorskog studija u Crnoj Gori i Albaniji</t>
  </si>
  <si>
    <t>A679078.206</t>
  </si>
  <si>
    <t>ERASMUS+KA2 Startup obrazovanje i podrška studentima doktorskih studija, istraživačima i znanstvenicima</t>
  </si>
  <si>
    <t>A679078.207</t>
  </si>
  <si>
    <t>ERASMUS+KA2 - Strateška partnerstva Geo3N</t>
  </si>
  <si>
    <t>A679078.208</t>
  </si>
  <si>
    <t>ERASMUS+KA2 - Strateška partnerstva SmartSoc</t>
  </si>
  <si>
    <t>A679078.210</t>
  </si>
  <si>
    <t>ERASMUS+KA2 - Strateška partnerstva INNOSID</t>
  </si>
  <si>
    <t>A679078.211</t>
  </si>
  <si>
    <t>ERASMUS+KA2 - Strateška partnerstva IMPACT - Inteligentni Pomorski Sustavi - put prema održivom obrazovanju, znanju i osnaživanju</t>
  </si>
  <si>
    <t>A679078.215</t>
  </si>
  <si>
    <t>H2020 - NMBP - ENCORE - BIM Cloud platforma svjesna energije, u ekonomičnom kontekstu renoviranja zgrada</t>
  </si>
  <si>
    <t>A679078.216</t>
  </si>
  <si>
    <t>H2020 - JTI-EuroHPC - MEEP - Eksperimentalna platforma</t>
  </si>
  <si>
    <t>A679078.219</t>
  </si>
  <si>
    <t>A679078.220</t>
  </si>
  <si>
    <t>H2020 – WIDESPREAD – Twinning AeRoTwin - Twinning koordinacijska akcija za širenje izvrsnosti i sudjelovanja u zračnoj robotici – AeRoTwin</t>
  </si>
  <si>
    <t>A679078.221</t>
  </si>
  <si>
    <t>H2020 - LCE - SGS CROSSBOW - CROSS BOARD Upravljanje promjenjivim obnovljivim izvorima energije i jedinicama za skladištenje omogućujući transnacionalno veletržnicu</t>
  </si>
  <si>
    <t>A679078.222</t>
  </si>
  <si>
    <t>H2020 - INFRAIA EUMarineRobots - Istraživačka infrastrukturna mreža u području pomorske robotike</t>
  </si>
  <si>
    <t>A679078.224</t>
  </si>
  <si>
    <t>ANETREC (611487-EPP-1-2019-1-SI-EPPJMO-NETWORK)</t>
  </si>
  <si>
    <t>A679078.227</t>
  </si>
  <si>
    <t>SESAR AISA - automatizaciju u upravljanju zračnim prometom</t>
  </si>
  <si>
    <t>A679078.228</t>
  </si>
  <si>
    <t>SESAR FMP MET - sektorska aplikacija s konvektivnim vremenskim informacijama za više izvora za položaj upravljanja protokom</t>
  </si>
  <si>
    <t>A679078.229</t>
  </si>
  <si>
    <t>SumBoost 2020 RIS Inovacija</t>
  </si>
  <si>
    <t>A679078.230</t>
  </si>
  <si>
    <t>MetForTC - Sljedive mjerne mogućnosti za praćenje rada termoparova</t>
  </si>
  <si>
    <t>A679078.232</t>
  </si>
  <si>
    <t>BLUE DEAL -  plava energija u mediteranskim obalnim područjima</t>
  </si>
  <si>
    <t>A679078.234</t>
  </si>
  <si>
    <t>SEEETD-Dijalog o tranziciji energije u jugoistočnoj Europi</t>
  </si>
  <si>
    <t>A679078.237</t>
  </si>
  <si>
    <t>Osiguranje električne energije u slučaju klimatskih ekstrema i prirodnih katastrofa</t>
  </si>
  <si>
    <t>A679078.240</t>
  </si>
  <si>
    <t>ARS MECHANICA za nove kompetencije</t>
  </si>
  <si>
    <t>A679078.242</t>
  </si>
  <si>
    <t>ELPID - platforma za e-učenje za inovativni razvoj proizvoda</t>
  </si>
  <si>
    <t>A679078.243</t>
  </si>
  <si>
    <t>OPORTO -Optimizacija održavanja sustava antikorozivne zaštite i zaštite protiv obraštanja ribarskih brodova</t>
  </si>
  <si>
    <t>A679078.244</t>
  </si>
  <si>
    <t>MORZ - Mreža organizacija ribara i znanstvenika</t>
  </si>
  <si>
    <t>A679078.245</t>
  </si>
  <si>
    <t>IN AQUA - Integracija visokog stupnja obnovljivih izvora energije u akvakulturna uzgajališta</t>
  </si>
  <si>
    <t>A679078.246</t>
  </si>
  <si>
    <t>APROPO- Autonomno Pomoćno RibarskO PlovilO</t>
  </si>
  <si>
    <t>A679078.247</t>
  </si>
  <si>
    <t>A679078.248</t>
  </si>
  <si>
    <t>Edukacijom o strukturnim i investicijskim fondovima do inovacija u poduzetništvu</t>
  </si>
  <si>
    <t>A679078.249</t>
  </si>
  <si>
    <t>ASAP-Autonomni sustav za pregled i predviđanje integriteta prometne infrastrukture</t>
  </si>
  <si>
    <t>A679078.250</t>
  </si>
  <si>
    <t>LoMI- internacionalizacijom preskačemo granice</t>
  </si>
  <si>
    <t>A679078.251</t>
  </si>
  <si>
    <t>Istraživanje i razvoj specijaliziranih multirotornih bespilotnih letjelica SPECDRON</t>
  </si>
  <si>
    <t>A679078.252</t>
  </si>
  <si>
    <t>Razvoj hibridnog skidera - HISKID</t>
  </si>
  <si>
    <t>A679078.253</t>
  </si>
  <si>
    <t>Primjena Hrvatskog kvalifikacijskog okvira u području biomedicinskog inženjerstva - HKO-BI</t>
  </si>
  <si>
    <t>A679078.254</t>
  </si>
  <si>
    <t>A679078.255</t>
  </si>
  <si>
    <t>Godina koja mijenja igre: Čehoslovačka 1968. i Europa</t>
  </si>
  <si>
    <t>A679078.256</t>
  </si>
  <si>
    <t>FOKUS - Prisilno raseljavanje i solidarnost zajednice domaćina izbjeglica</t>
  </si>
  <si>
    <t>A679078.263</t>
  </si>
  <si>
    <t>TRANSBOT -H2020</t>
  </si>
  <si>
    <t>A679078.264</t>
  </si>
  <si>
    <t>Potrošački angažman u obnovi zgrada i obnovi za klimatske akcije na terenu</t>
  </si>
  <si>
    <t>A679078.270</t>
  </si>
  <si>
    <t>Erasmus + EPL Europska licenca za propisivanje</t>
  </si>
  <si>
    <t>A679078.272</t>
  </si>
  <si>
    <t>HKO projekt Unapređenje postojećeg integriranog preddiplomskog i diplomskog studijskog programa Medicina</t>
  </si>
  <si>
    <t>A679078.273</t>
  </si>
  <si>
    <t>HKO projekt Promjena hrvatskog kvalifikacijskog okvira u području biomedicinskog inženjerstva HKO-BI</t>
  </si>
  <si>
    <t>A679078.274</t>
  </si>
  <si>
    <t>A679078.275</t>
  </si>
  <si>
    <t>Razvoj sustava za ispitivanje višefaznih strujanja i izgaranja s ciljem povećanja istraživačkih aktivnosti znanstvenog i poslovnog sektora</t>
  </si>
  <si>
    <t>A679078.277</t>
  </si>
  <si>
    <t>CEPIL- Europska komisija</t>
  </si>
  <si>
    <t>A679078.278</t>
  </si>
  <si>
    <t>CROSSJUSTICE- Europska komisja</t>
  </si>
  <si>
    <t>A679078.279</t>
  </si>
  <si>
    <t>JEAN MONNET</t>
  </si>
  <si>
    <t>A679078.281</t>
  </si>
  <si>
    <t>ERASMUS+  KA2 TIME</t>
  </si>
  <si>
    <t>A679078.283</t>
  </si>
  <si>
    <t>IRI- IMforFUTURE - aktivnosti istraživanja i razvoja</t>
  </si>
  <si>
    <t>A679078.284</t>
  </si>
  <si>
    <t>RESTORE - Procjena ostataka crvenog blata u regiji</t>
  </si>
  <si>
    <t>A679078.288</t>
  </si>
  <si>
    <t>ECOBIAS -  ekološko praćenje i procjenu vodenih bioloških ustanova</t>
  </si>
  <si>
    <t>A679078.289</t>
  </si>
  <si>
    <t>IRI- REMAKE - Razvoj efikasne metodologije za analizu konstrukcije plovnih objekata metodom konačnih elemenata</t>
  </si>
  <si>
    <t>A679078.290</t>
  </si>
  <si>
    <t>KLIMOD - Računalni model strujanja, poplavljivanja i širenja onečišćenja u rijekama i obalnim morskim područjima</t>
  </si>
  <si>
    <t>A679078.291</t>
  </si>
  <si>
    <t>ERASMUS + KA2 PROMISE - Obrazovanje zasnovano na upitima za personaliziranu medicinu</t>
  </si>
  <si>
    <t>A679078.292</t>
  </si>
  <si>
    <t>MOBI-US - Prijevod programa na engleski za suradnju s drugim fakultetima u Europi s istim programima</t>
  </si>
  <si>
    <t>A679078.293</t>
  </si>
  <si>
    <t>RM@Schools-ESEE - Povezivanje obrazovnih ustanova u ESEE regiji s industrijom</t>
  </si>
  <si>
    <t>A679078.294</t>
  </si>
  <si>
    <t>RIS obrazovanje i poduzetništvo</t>
  </si>
  <si>
    <t>A679078.297</t>
  </si>
  <si>
    <t>UNICEF - Poboljšanje inkluzivnosti početnog obrazovanja učitelja za obrazovanje i njegu u ranom djetinjstvu</t>
  </si>
  <si>
    <t>A679078.300</t>
  </si>
  <si>
    <t>Erasmus + dijalog u obrazovanju odraslih (DIA)</t>
  </si>
  <si>
    <t>A679078.301</t>
  </si>
  <si>
    <t>INTERREG Central Europe Store4HUC- Integracija i napredno gospodarenje sustavima za pohranu energije na povijesnim lokalitetima u gradovima</t>
  </si>
  <si>
    <t>A679078.302</t>
  </si>
  <si>
    <t>EERR-IRI-II RI2MOFA - Razvoj inteligentne interaktivne modularne fasade</t>
  </si>
  <si>
    <t>A679078.303</t>
  </si>
  <si>
    <t>INTERREG-DUNAV DanuP-2-Gas-DanuP-2-Gas: Inovativni model za potporu sigurnosti i diversifikaciju u dunavskoj regiji kombiniranjem energije iz biomase s viskovima obnovljive energije</t>
  </si>
  <si>
    <t>A679078.304</t>
  </si>
  <si>
    <t>INTERREG-IT-HR InnovaMare- Plava tehnologija - razvijanje inovativnih tehnologija za održivosti Jadranskog mora</t>
  </si>
  <si>
    <t>A679078.311</t>
  </si>
  <si>
    <t>EFRR-IR-II CEGlog- Istraživanje i razvoj jedinstvenog sustava za logističku i transportnu optimizaciju</t>
  </si>
  <si>
    <t>A679078.312</t>
  </si>
  <si>
    <t>EFFRR-CEKOM-SUS- Centar kompetencija za kibernetičku sigurnost upravljačkih sustava</t>
  </si>
  <si>
    <t>A679078.316</t>
  </si>
  <si>
    <t>EFRR-IR-II ENEDAT- Razvoj pametnog modularnog sustava upravljanja pogonom dizala za povećanje energetske učinkovitosti zgrade</t>
  </si>
  <si>
    <t>A679078.326</t>
  </si>
  <si>
    <t>EFRR-IR-II SMAGRILOS- Sustav za optimizaciju gubitaka u naprednim mrežama</t>
  </si>
  <si>
    <t>A679078.327</t>
  </si>
  <si>
    <t>EFRR-IR-II SOC4- Platforma za nadzor ugroza u heterogenim mrežnim okruženjima</t>
  </si>
  <si>
    <t>A679078.328</t>
  </si>
  <si>
    <t>EFRR-IR-II SUPELEK- Sustav za upravljanje potrošnjom električne energije u kućanstvima</t>
  </si>
  <si>
    <t>A679078.329</t>
  </si>
  <si>
    <t>EFRR-IR-II Agrivi Smart- povećanje produktivnosti uzgoja krumpira uz pomoć algoritma strojnog učenja</t>
  </si>
  <si>
    <t>A679078.330</t>
  </si>
  <si>
    <t>EFRR-IR-II bigEVdata- IT rješenja analitike velikih skupova podataka emobilnosti</t>
  </si>
  <si>
    <t>A679078.331</t>
  </si>
  <si>
    <t>EFRR-IR-II CCS- Simulator sukoba</t>
  </si>
  <si>
    <t>A679078.332</t>
  </si>
  <si>
    <t>EFRR-IR-II CloudSec- Sigurnost računarstva u oblaku prilikom korištenja mobilnih aplikacija</t>
  </si>
  <si>
    <t>A679078.333</t>
  </si>
  <si>
    <t>EFRR-IR-II DFDM- Istraživanje i razvoj sustava za prepoznavanje umora i distrakcije vozača</t>
  </si>
  <si>
    <t>A679078.334</t>
  </si>
  <si>
    <t>EFRR-IR EKORAS24- Ekološki prihvatljiva rastavna sklopka 24kV za napredne mreže</t>
  </si>
  <si>
    <t>A679078.335</t>
  </si>
  <si>
    <t>EFRR-IRI Geolux- 4D akustična kamera</t>
  </si>
  <si>
    <t>A679078.336</t>
  </si>
  <si>
    <t>EFRR-IRI HSG - Helm Smart Grid</t>
  </si>
  <si>
    <t>A679078.337</t>
  </si>
  <si>
    <t>EFRR-IRI KONPRO 2 - Razvoj nove generacije uređaja numeričke zaštite</t>
  </si>
  <si>
    <t>A679078.338</t>
  </si>
  <si>
    <t>EFRR- IRI KONTRAC - Razvoj pretvarača glavnog pogona tramvaja sa superkondezatorskim modulom</t>
  </si>
  <si>
    <t>A679078.339</t>
  </si>
  <si>
    <t>EFRR- IRI Mareton - Razvoj nove generacije industrijskih modularnih, redundantnih, višeizlaznih sustava neprekidnog napajanja istosmjernim i izmjeničnim naponima</t>
  </si>
  <si>
    <t>A679078.340</t>
  </si>
  <si>
    <t>EFRR- IRI MAS- Razvoj multifunkcionalnog antiterorističkog sustava</t>
  </si>
  <si>
    <t>A679078.341</t>
  </si>
  <si>
    <t>EFRR- IRI Omega GS- Razvoj otvorene pametne mreže energetski učinkovite javne LED rasvjete</t>
  </si>
  <si>
    <t>A679078.342</t>
  </si>
  <si>
    <t>EFRR- IRI OperOSS- Istraživanja i razvoj naprednog sustava za upravljanje pametnim elektroenergetskim i komunikacijskim mrežama</t>
  </si>
  <si>
    <t>A679078.343</t>
  </si>
  <si>
    <t>EFRR- IRI PC-ATE-Buildings- Razvoj sustava prediktivnog upravljanja i automatskog trovanja energijom u zgradi</t>
  </si>
  <si>
    <t>A679078.344</t>
  </si>
  <si>
    <t>EFRR- IRI SMART UTX: Pametni modularni sustav za ultrazvučnu dijagnostiku u ekstremnim uvjetima</t>
  </si>
  <si>
    <t>A679078.345</t>
  </si>
  <si>
    <t>ERASMUS + Projekt: SC4H Creating mehanisam for continous implementation of  the sports club for health guidelines in EU</t>
  </si>
  <si>
    <t>A679078.346</t>
  </si>
  <si>
    <t>ERASMUS + Projekt: SC4H Network</t>
  </si>
  <si>
    <t>A679078.347</t>
  </si>
  <si>
    <t>ERASMUS+mobilnost osoblja zmeđu programskih i partnerskih zemalja u svrhu podučavanja KA 107</t>
  </si>
  <si>
    <t>A679078.348</t>
  </si>
  <si>
    <t>SESAR-FPM</t>
  </si>
  <si>
    <t>A679078.349</t>
  </si>
  <si>
    <t>SABRINA</t>
  </si>
  <si>
    <t>A679078.350</t>
  </si>
  <si>
    <t>SLAIN</t>
  </si>
  <si>
    <t>A679078.351</t>
  </si>
  <si>
    <t>SumBoost</t>
  </si>
  <si>
    <t>A679078.352</t>
  </si>
  <si>
    <t>CA16227-2 INVESTIGATION AND MATEMATICAL ANALYSIS OF AVANT-GARED DISEASE CONTROL VIA MOSQUITO NANO TECH REPELLENTS</t>
  </si>
  <si>
    <t>A679078.353</t>
  </si>
  <si>
    <t>Modernizacija infrastrukture Znanstveno-istraživačkog centra za tekstil (MI-TSRC) KK.01.1.1.02.0024</t>
  </si>
  <si>
    <t>A679078.354</t>
  </si>
  <si>
    <t>ERASMUS + K2, 1.1.2020.-31.12.2022., 612248-EPP-1-2019-BG-EPPKA2-KA, ICT IN TEXTILE AND CLOTHING HIGHER EDUCATION I BUSINESS</t>
  </si>
  <si>
    <t>A679078.355</t>
  </si>
  <si>
    <t>ERASMUS+ Education Curricula Development on the Collaborative Economy in Europe COLECO (2019-1-UK01-KA201-062118)</t>
  </si>
  <si>
    <t>A679078.357</t>
  </si>
  <si>
    <t>A679078.359</t>
  </si>
  <si>
    <t>KALPROTEKTIN (SVETI DUH)</t>
  </si>
  <si>
    <t>A679078.360</t>
  </si>
  <si>
    <t>SIR JE IN (AGRONOMSKI FAKULTET)</t>
  </si>
  <si>
    <t>A679078.361</t>
  </si>
  <si>
    <t>HKO akademija u hodu</t>
  </si>
  <si>
    <t>A679078.362</t>
  </si>
  <si>
    <t>HKO FIZKO- Sveučilište u Rijeci</t>
  </si>
  <si>
    <t>A679078.364</t>
  </si>
  <si>
    <t>IBD-BIOM - Diagnostic and prognostic biomarkers for inflammatory bowel disease - orig br ug: GA-305479</t>
  </si>
  <si>
    <t>A679078.366</t>
  </si>
  <si>
    <t>KLIMA-4HR</t>
  </si>
  <si>
    <t>A679078.367</t>
  </si>
  <si>
    <t>COST CA 18232- potpora</t>
  </si>
  <si>
    <t>A679078.368</t>
  </si>
  <si>
    <t>Flora Croatica</t>
  </si>
  <si>
    <t>A679078.369</t>
  </si>
  <si>
    <t>Obzor 2020. ERASE_GBV Education and Raising Awareness in Schools to Prevent and Encounter Gender-Based Violence: Developing and implementing a training programme for teachers and other professionals at school</t>
  </si>
  <si>
    <t>A679078.370</t>
  </si>
  <si>
    <t>CEF MARCELL Multilingual Resources for CEF.AT in the legal domain</t>
  </si>
  <si>
    <t>A679078.371</t>
  </si>
  <si>
    <t>CEF PRINCIPLE Providing Resources in Irish, Norwegian, Croatian and Icelandic for Purposes of Language Engineering</t>
  </si>
  <si>
    <t>A679078.372</t>
  </si>
  <si>
    <t>CEF Translation Automation Services for EU ouncil Presidency</t>
  </si>
  <si>
    <t>A679078.374</t>
  </si>
  <si>
    <t>Erasmus+, aktivnost Strateško partnerstvo HERISTEM - STEM in Heritage Sciences</t>
  </si>
  <si>
    <t>A679078.375</t>
  </si>
  <si>
    <t>Erasmus + Reforming Foreigne Languages in Academia in Montenegro - ReFALME</t>
  </si>
  <si>
    <t>A679078.376</t>
  </si>
  <si>
    <t>12-HERA-JRP-CE-FP-091 projekt ENTRAS Encounters and Transformationa in Iron Age Europe</t>
  </si>
  <si>
    <t>A679078.377</t>
  </si>
  <si>
    <t>Obzor 2020 Accelerate co-creation by setting up a multi -actor platform for impact from Social Sciences and Humanities ACCOMPLISSH</t>
  </si>
  <si>
    <t>A679078.378</t>
  </si>
  <si>
    <t>HRZZ Golobalni humanizmi:Novi pogledi na Srednji Vijek</t>
  </si>
  <si>
    <t>A679078.379</t>
  </si>
  <si>
    <t>E-rudito: Napredni online obrazovni sustav za pametnu specijalizaciju i poslove budućnosti</t>
  </si>
  <si>
    <t>A679078.380</t>
  </si>
  <si>
    <t>Cost 2020 Kišiček</t>
  </si>
  <si>
    <t>A679078.381</t>
  </si>
  <si>
    <t>SHARED Čorkalo Biruški Dinka</t>
  </si>
  <si>
    <t>A679078.382</t>
  </si>
  <si>
    <t>HKO Zadar</t>
  </si>
  <si>
    <t>A679078.383</t>
  </si>
  <si>
    <t>TODO-TWINING OPEN DANA</t>
  </si>
  <si>
    <t>A679078.384</t>
  </si>
  <si>
    <t>SPIDER ERASMUS+STRATEGIC PARTNERSHIP</t>
  </si>
  <si>
    <t>A679078.385</t>
  </si>
  <si>
    <t>ERASMUS+SDI AND EO EDUCATION AND TRAINING FOR NORTH AFRICA(SEED4NA)</t>
  </si>
  <si>
    <t>A679078.386</t>
  </si>
  <si>
    <t>GEOBIZ-ERASMUS+Ka2 IZGRADNJA KAPACITETA U PODRUČJU VISOKOG OBRAZOVANJA</t>
  </si>
  <si>
    <t>A679078.387</t>
  </si>
  <si>
    <t>A679078.388</t>
  </si>
  <si>
    <t>A679078.389</t>
  </si>
  <si>
    <t>HIDROLAB</t>
  </si>
  <si>
    <t>A679078.390</t>
  </si>
  <si>
    <t>3SMART-	Pametna zgrada -- pametna mreža -- pametni grad"</t>
  </si>
  <si>
    <t>A679078.391</t>
  </si>
  <si>
    <t>ADRIATIC - Unaprjeđenje sposobnosti interakcije ronilac-robot</t>
  </si>
  <si>
    <t>A679078.392</t>
  </si>
  <si>
    <t>AEROWIND-Autonomna inspekcija vjetroelektrana primjenom bespilotnih letjelica</t>
  </si>
  <si>
    <t>A679078.393</t>
  </si>
  <si>
    <t>AIDEFEND-Sustav umjetne inteligencije za autonomni nadzor i upravljanje sigurnosti cloud okruženja - AI DFENDER</t>
  </si>
  <si>
    <t>A679078.394</t>
  </si>
  <si>
    <t>AIPD2 - Digitalna platforma za zaštitu privatnosti i sprječavanje zlouporaba upravljanjem životnim ciklusom osobnih podataka</t>
  </si>
  <si>
    <t>A679078.395</t>
  </si>
  <si>
    <t>ASAP - Autonomni sustav za pregled i predviđanje integriteta prometne infrastrukture"</t>
  </si>
  <si>
    <t>A679078.396</t>
  </si>
  <si>
    <t>A-UNIT - Istraživanje i razvoj napredne jedinice za autonomno upravljanje mobilnim vozilima u logistici</t>
  </si>
  <si>
    <t>A679078.397</t>
  </si>
  <si>
    <t>AWAKE - Ultra low power wake-up interfaces for autonomous robotic sensor networks in sea/subsea environments</t>
  </si>
  <si>
    <t>A679078.398</t>
  </si>
  <si>
    <t>CADDY-Cognitive autonomous diving buddy</t>
  </si>
  <si>
    <t>A679078.400</t>
  </si>
  <si>
    <t>CASHPRED-Predviđanje vremena i obrazaca ponašanja novčanih tokova u međunarodnim bankovnim računima</t>
  </si>
  <si>
    <t>A679078.401</t>
  </si>
  <si>
    <t>CEGLOG - Istraživanje i razvoj jedinstvenog sustava za logističku i transportnu optimizaciju - Collaborative Elastic and Green Logistics - CEGLog</t>
  </si>
  <si>
    <t>A679078.402</t>
  </si>
  <si>
    <t>CEKOMSUS -Centar kompetencija za kibernetičku sigurnost upravljačkih sustava</t>
  </si>
  <si>
    <t>A679078.403</t>
  </si>
  <si>
    <t>CE-PEP-Razvoj inovativnog polifaznog elektromotornog pogona - PEP</t>
  </si>
  <si>
    <t>A679078.404</t>
  </si>
  <si>
    <t>CMETA-Analysis and design of curved metamaterial structures"</t>
  </si>
  <si>
    <t>A679078.406</t>
  </si>
  <si>
    <t>COST11-04-Slučajno mrežno kodiranje i dizajni nad GF(q)"</t>
  </si>
  <si>
    <t>A679078.407</t>
  </si>
  <si>
    <t>CUVME2 - Kooperativna bespilotna vozila u pomorskom okruženju: Eksperimenti na moru 2</t>
  </si>
  <si>
    <t>A679078.408</t>
  </si>
  <si>
    <t>CYBERAUT - Inovativno rješenje za upravljanje kibernetičkom sigurnosti industrijskih sustava automatizacije postrojenja i procesa</t>
  </si>
  <si>
    <t>A679078.409</t>
  </si>
  <si>
    <t>DIG-Digitalni mjeriteljski lanac sljedivosti za izmjenični napon i struju</t>
  </si>
  <si>
    <t>A679078.410</t>
  </si>
  <si>
    <t>DIGIT- Dig IT - Izrada standarda zanimanja i standarda kvalifikacija u djelatnostima računarstva</t>
  </si>
  <si>
    <t>A679078.411</t>
  </si>
  <si>
    <t>DJUREK-IRI2018-Povećanje razvoja novih proizvoda i usluga koji proizilaze iz aktivnosti istraživanja i razvoja</t>
  </si>
  <si>
    <t>A679078.412</t>
  </si>
  <si>
    <t>DRUNE - Razvoj uređaja za prijenos video signala ultra niske latencije</t>
  </si>
  <si>
    <t>A679078.413</t>
  </si>
  <si>
    <t>DUV-NRKBE - Razvoj daljinski upravljanog vozila za djelovanje u ekstremnim NRKBE uvjetima</t>
  </si>
  <si>
    <t>A679078.415</t>
  </si>
  <si>
    <t>ENDORSE-Efikasno brusenje robotskim sustavom potpomognuto HORSE okruženjem</t>
  </si>
  <si>
    <t>A679078.416</t>
  </si>
  <si>
    <t>ENEDAT - Razvoj sustava za optimizaciju potrošnje električne energije u podatkovnim centrima</t>
  </si>
  <si>
    <t>A679078.418</t>
  </si>
  <si>
    <t>EUMR-Istraživačka infrastrukturna mreža u području pomorske robotike</t>
  </si>
  <si>
    <t>A679078.419</t>
  </si>
  <si>
    <t>FARCROSS-Omogućavanje regionalne trgovine/razmjene električne energije kroz inovacije</t>
  </si>
  <si>
    <t>A679078.420</t>
  </si>
  <si>
    <t>FERRZBZ - FER rješenja za bolju zajednicu</t>
  </si>
  <si>
    <t>A679078.421</t>
  </si>
  <si>
    <t>A679078.422</t>
  </si>
  <si>
    <t>FLEXIGRID-Interoperabilna rješenja za holističku implementaciju usluga fleksibilnosti u distribucijskoj mreži</t>
  </si>
  <si>
    <t>A679078.423</t>
  </si>
  <si>
    <t>GEO3EN-	Europska obrazovna mreža za geotermalnu energiju</t>
  </si>
  <si>
    <t>A679078.424</t>
  </si>
  <si>
    <t>GRCI-H2020 - ICCS Grčka</t>
  </si>
  <si>
    <t>A679078.425</t>
  </si>
  <si>
    <t>GREYP-IRI-Rzvoj Greyp platforme za mikromobilnost - GMP</t>
  </si>
  <si>
    <t>A679078.426</t>
  </si>
  <si>
    <t>GY30-OH - Pretkomercijalni razvoj inovativnog nagibno-sklopivog vozila na električni pogon</t>
  </si>
  <si>
    <t>A679078.427</t>
  </si>
  <si>
    <t>H2020-MZO-Poticanje prijava na EU projekte za znanstvenika čije su prijave EU projekata prošle prag, ali nisu financirane</t>
  </si>
  <si>
    <t>A679078.428</t>
  </si>
  <si>
    <t>HELB-Sustav za optimizaciju gubitaka u naprednim mrežama</t>
  </si>
  <si>
    <t>A679078.429</t>
  </si>
  <si>
    <t>HKO-ELE - Primjena Hrvatskog kvalifikacijskog okvira za sveučilišne studijske programe u području elektrotehnike</t>
  </si>
  <si>
    <t>A679078.430</t>
  </si>
  <si>
    <t>IAC-Tečaj industrijske akustike o buci, utjecaju buke na ljude i buci okoliša</t>
  </si>
  <si>
    <t>A679078.431</t>
  </si>
  <si>
    <t>IAFS - Razvoj integriranog sustava za zaštitu od kibernetičkih prijevara</t>
  </si>
  <si>
    <t>A679078.432</t>
  </si>
  <si>
    <t>IDEAS-Uključiv nadzor i istraživanje podatkovnih centara</t>
  </si>
  <si>
    <t>A679078.433</t>
  </si>
  <si>
    <t>IMMERSAFE-Uronjene vizualne tehnologije za sigurnosno kritične aplikacije</t>
  </si>
  <si>
    <t>A679078.434</t>
  </si>
  <si>
    <t>INNOSOC-Innovative ICT Solutions for the Societal Challenges</t>
  </si>
  <si>
    <t>A679078.435</t>
  </si>
  <si>
    <t>INTIS-Punionica električnih vozila s integriranim baterijskim spremnikom</t>
  </si>
  <si>
    <t>A679078.436</t>
  </si>
  <si>
    <t>IRES-8-Omogućavanje znanstvenih i inovacijskih partnerstava u području obnovljivih izvora energije, energetske učinkovitosti i održivih energetskih rješenja za gradove</t>
  </si>
  <si>
    <t>A679078.437</t>
  </si>
  <si>
    <t>IRI2-OIE - Integrirano rješenje za upravljanje imovinom i podršku investicijskim procesima projektiranja, planiranja i provedbe izgradnje obnovljivih izvora energije</t>
  </si>
  <si>
    <t>A679078.438</t>
  </si>
  <si>
    <t>IRI-RPA-Razvoj potopljenog agregata za male hidroelektrane s niskim padom vode</t>
  </si>
  <si>
    <t>A679078.439</t>
  </si>
  <si>
    <t>JUMPER-Bio-inspired Synchronous Jumping Marine Sensor Networks</t>
  </si>
  <si>
    <t>A679078.440</t>
  </si>
  <si>
    <t>KINACIF13-Prijenos signala ljudskim tijelom kao ključna tehnologija za internet stvari u zdravstvenim aplikacijama</t>
  </si>
  <si>
    <t>A679078.441</t>
  </si>
  <si>
    <t>LAMCAB - Razvoj tehnologije povezivanja komponenti upravljačkih električnih ormara upotrebom laminiranih vodiča</t>
  </si>
  <si>
    <t>A679078.442</t>
  </si>
  <si>
    <t>MAGEF-Tehnologija električnih strojeva s trajnim magnetima za povećanje energetske učinkovitosti u električnoj vuči i brodskoj propulziji</t>
  </si>
  <si>
    <t>A679078.443</t>
  </si>
  <si>
    <t>MARI-SENSE-Pomorski kognitivni sustav za potporu odlučivanju</t>
  </si>
  <si>
    <t>A679078.444</t>
  </si>
  <si>
    <t>MBZIRC - The Mohamed Bin Zayed medjunarodno natjecanje iz robotike</t>
  </si>
  <si>
    <t>A679078.445</t>
  </si>
  <si>
    <t>MERIA - Matematičko obrazovanje - značajno, zanimljivo i primjenjivo</t>
  </si>
  <si>
    <t>A679078.446</t>
  </si>
  <si>
    <t>METASHAPE-Napredni ručni detektori metala s mogućnošću diskriminacije oblika mete za uporabu u humanitarnom razminiranju</t>
  </si>
  <si>
    <t>A679078.447</t>
  </si>
  <si>
    <t>MHMP - Višenamjenske platforme za praćenje zdravlja</t>
  </si>
  <si>
    <t>A679078.448</t>
  </si>
  <si>
    <t>MISW-Mitigation of space weather threats to GNSS services</t>
  </si>
  <si>
    <t>A679078.449</t>
  </si>
  <si>
    <t>MORUS-Unmanned system for maritime security and environmental monitoring</t>
  </si>
  <si>
    <t>A679078.450</t>
  </si>
  <si>
    <t>MUNIVO - Razvoj MUltifunkcionalnog NIskopodnog VOzila</t>
  </si>
  <si>
    <t>A679078.451</t>
  </si>
  <si>
    <t>NOFSLON-	Non-Foster Source-load Networks and Metasurfaces</t>
  </si>
  <si>
    <t>A679078.452</t>
  </si>
  <si>
    <t>NOFTUNE - Nefosterovske mreže za podesive i šrokopojasne radiofrekvencjske uređaje</t>
  </si>
  <si>
    <t>A679078.453</t>
  </si>
  <si>
    <t>OKTUKOM-Osiguravanje kvalitete telekomunikacijskih usluga korištenjem mehanizma kibernetičke sigurnosti</t>
  </si>
  <si>
    <t>A679078.454</t>
  </si>
  <si>
    <t>OPENLOT-Open Source blueprint for large scale self-organizing cloud environments for IoT applications</t>
  </si>
  <si>
    <t>A679078.455</t>
  </si>
  <si>
    <t>PAPABUILD-Napredne akustičke i psihoakustičke dijagnostičke metode kao temelj inovativnog dizajna u građevinskoj akustici</t>
  </si>
  <si>
    <t>A679078.456</t>
  </si>
  <si>
    <t>PCC - Sustav za nadzor i kontrolu usklađenosti distribuiranih procesa u realnom vremenu, otkrivanje anomalija, rano upozoravanje i forenzičku analizu transakcija</t>
  </si>
  <si>
    <t>A679078.457</t>
  </si>
  <si>
    <t>PINOVA - Razvoj agrometeorološke platforme i mreže IoT uređaja tvrtke Pinova d.o.o.</t>
  </si>
  <si>
    <t>A679078.459</t>
  </si>
  <si>
    <t>REWAISE-Prilagodljive inovacije u ciklusu kruženja vode za pametnu ekonomiju</t>
  </si>
  <si>
    <t>A679078.460</t>
  </si>
  <si>
    <t>ROBOCOM-Ponovno promišljanje robotike za robotskog kompanjona budućnosti</t>
  </si>
  <si>
    <t>A679078.461</t>
  </si>
  <si>
    <t>ROBOGIRLS - Osnaživanje djevojaka u STEAM-u kroz robotiku i kodiranje</t>
  </si>
  <si>
    <t>A679078.462</t>
  </si>
  <si>
    <t>ROB-ROBUst mixed signal design methodologies for Smart Power ICs - ROBUSPIC</t>
  </si>
  <si>
    <t>A679078.463</t>
  </si>
  <si>
    <t>ROTOTEMP - Nova generacija telemetrijske tehnologije za mjerenje na rotacijskim komponentama spojke</t>
  </si>
  <si>
    <t>A679078.464</t>
  </si>
  <si>
    <t>SAFELOG-Sigurna interakcija ljudi i robota u logističkim primjenama za visoko fleksibilna skladišta</t>
  </si>
  <si>
    <t>A679078.465</t>
  </si>
  <si>
    <t>SARI - Sustav za automatsko raspoznavanje, identifikaciju te precizno mjerenje duljine plovila</t>
  </si>
  <si>
    <t>A679078.466</t>
  </si>
  <si>
    <t>SENFUS-Fuzija senzora</t>
  </si>
  <si>
    <t>A679078.467</t>
  </si>
  <si>
    <t>SHVET-Pametni pristup razvoju strukovnih vještina za visokoobrazovanu i mobilnu radnu snagu</t>
  </si>
  <si>
    <t>A679078.468</t>
  </si>
  <si>
    <t>SMARTSOC-Edukacija budućih IKT stručnjaka na temelju potreba pametnog društva (SmartSoc)</t>
  </si>
  <si>
    <t>A679078.469</t>
  </si>
  <si>
    <t>SPRAY-Razvoj sustava za ispitivanje višefaznih strujanja i izgaranja s ciljem povećanja istraživačkih aktivnosti znanstvenog i poslovnog sektora</t>
  </si>
  <si>
    <t>A679078.470</t>
  </si>
  <si>
    <t>STRIDE-Energetsko planiranje integracijom koncepata pametne mreže u Dunavskoj regiji</t>
  </si>
  <si>
    <t>A679078.471</t>
  </si>
  <si>
    <t>TEAMSOC21 - The ICT Engineer of the 21st Century: Mastering Technical Competencies, Management Skills, and Societal Responsibilities</t>
  </si>
  <si>
    <t>A679078.472</t>
  </si>
  <si>
    <t>TETRAMAX-TEchnology TRAnsfer via Multinational Application eXperiments</t>
  </si>
  <si>
    <t>A679078.473</t>
  </si>
  <si>
    <t>UGRIP - microGRId Positioning</t>
  </si>
  <si>
    <t>A679078.474</t>
  </si>
  <si>
    <t>V3M - Varijacijske metode u modeliranju materijala</t>
  </si>
  <si>
    <t>A679078.475</t>
  </si>
  <si>
    <t>VERIFY-New methods for verification of security and privacy mechanisms in e-commerce and e-government systems</t>
  </si>
  <si>
    <t>A679078.476</t>
  </si>
  <si>
    <t>A679078.477</t>
  </si>
  <si>
    <t>VHEASTR-Znanstvenoistraživačka aktivnost hrvatske grupe u kolaboracijama MAGIC I CTA</t>
  </si>
  <si>
    <t>A679078.479</t>
  </si>
  <si>
    <t>WALL-eWall for Active Long Living</t>
  </si>
  <si>
    <t>A679078.480</t>
  </si>
  <si>
    <t>PHOENIX People for tHe eurOpean bioENergy Mix</t>
  </si>
  <si>
    <t>A679078.481</t>
  </si>
  <si>
    <t>A679078.482</t>
  </si>
  <si>
    <t>Better future of healthy ageing 2020.</t>
  </si>
  <si>
    <t>A679078.483</t>
  </si>
  <si>
    <t>Nova generacija Eurocod 5</t>
  </si>
  <si>
    <t>A679078.484</t>
  </si>
  <si>
    <t>SBRIPLUS</t>
  </si>
  <si>
    <t>A679078.486</t>
  </si>
  <si>
    <t>H2020 INCEPTION</t>
  </si>
  <si>
    <t>A679078.487</t>
  </si>
  <si>
    <t>Erasmus+ Programme 2014-2020, Agreement no.2016-1-TR01-KA203-034710</t>
  </si>
  <si>
    <t>A679078.489</t>
  </si>
  <si>
    <t>Erasmus+: Healthy Urban Environment: Developing higer education in Architecture and Construction in Bosnia and Herzegovina (2018-2480/001-001)</t>
  </si>
  <si>
    <t>A679078.491</t>
  </si>
  <si>
    <t>Znanost spaja ljude (SCOPE - Science Connecting people)</t>
  </si>
  <si>
    <t>A679078.492</t>
  </si>
  <si>
    <t>ERASMUS+ KA2 Strateška partnerstva -projekt: CURTING IN CONTEKST  (2019-1-SE01-KA203-060500)</t>
  </si>
  <si>
    <t>A679078.493</t>
  </si>
  <si>
    <t>FIGHTER</t>
  </si>
  <si>
    <t>A679078.494</t>
  </si>
  <si>
    <t>TODO</t>
  </si>
  <si>
    <t>A679078.495</t>
  </si>
  <si>
    <t>EIO-LAPD</t>
  </si>
  <si>
    <t>A679078.497</t>
  </si>
  <si>
    <t>A679078.498</t>
  </si>
  <si>
    <t>EUROGRADUATE</t>
  </si>
  <si>
    <t>A679078.500</t>
  </si>
  <si>
    <t>JEAN MONNET MODULE</t>
  </si>
  <si>
    <t>A679078.501</t>
  </si>
  <si>
    <t>THIRD SEKTOR IMPACT</t>
  </si>
  <si>
    <t>A679078.502</t>
  </si>
  <si>
    <t>BALKAN HOMICIDE STUDY</t>
  </si>
  <si>
    <t>A679078.504</t>
  </si>
  <si>
    <t>Jačanje znanstveno-istraživačkih I inovacijskih kapaciteta Farmaceutsko-biokemijskog fakulteta Sveučilišta u Zagrebu (FarmInova)</t>
  </si>
  <si>
    <t>A679078.505</t>
  </si>
  <si>
    <t>Primjena HKO-a u unaprjeđenju studijskih programa u području farmacije i medicinske biokemije (PharmaMedQ)</t>
  </si>
  <si>
    <t>A679078.506</t>
  </si>
  <si>
    <t>Razvoj integriranog preddiplomskog i diplomskog studija Farmacije na engleskom jeziku (Pharma5.0)</t>
  </si>
  <si>
    <t>A679078.507</t>
  </si>
  <si>
    <t>Personalized Medicine Inquiry-Based Education (PROMISE) Grant agreement: br. 2019-1-HR01-KA203-061010- </t>
  </si>
  <si>
    <t>A679078.509</t>
  </si>
  <si>
    <t>Utjecaj glikozilacije transferina na vezivanje željeza - GlyTransFer</t>
  </si>
  <si>
    <t>A679078.513</t>
  </si>
  <si>
    <t>OBZOR2020- Legumes in biodiversity based farming systems in Mediterranean basin</t>
  </si>
  <si>
    <t>A679078.514</t>
  </si>
  <si>
    <t>ERASMUS Transnational Quality Education for Organic Food Saftey- SAFE Orgfood</t>
  </si>
  <si>
    <t>A679078.515</t>
  </si>
  <si>
    <t>Napredni sustav motrenja agroekosustava u riziku od zaslanjivanja i onečišćenja</t>
  </si>
  <si>
    <t>A679078.517</t>
  </si>
  <si>
    <t>Dizajn naprednih biokompozita iz energetski održivih izvora- BIOKOMPOZITI</t>
  </si>
  <si>
    <t>A679078.518</t>
  </si>
  <si>
    <t>Proizvodnja, hrane, biokompozita i biogoriva iz žitarica u kružnom biogospodarstvu</t>
  </si>
  <si>
    <t>A679078.519</t>
  </si>
  <si>
    <t>ERASMUS Trainers for plant protection in organic farming- TOPPlant</t>
  </si>
  <si>
    <t>A679078.520</t>
  </si>
  <si>
    <t>Potencijal rizosfernog mikrobioma u prilagodbi poljoprivrede klimatskim promjenama - PERSPIRE</t>
  </si>
  <si>
    <t>A679078.521</t>
  </si>
  <si>
    <t>ERASMUS Learning Landscapes- LELA</t>
  </si>
  <si>
    <t>A679078.522</t>
  </si>
  <si>
    <t>ERASMUS Capacity building in higher education</t>
  </si>
  <si>
    <t>A679078.523</t>
  </si>
  <si>
    <t>A679078.524</t>
  </si>
  <si>
    <t>A679078.525</t>
  </si>
  <si>
    <t>A679078.528</t>
  </si>
  <si>
    <t>ICSI Interreg</t>
  </si>
  <si>
    <t>A679078.529</t>
  </si>
  <si>
    <t>A679078.530</t>
  </si>
  <si>
    <t>A679078.531</t>
  </si>
  <si>
    <t>DRYvER- Securing biodiversity- HORIZON 2020</t>
  </si>
  <si>
    <t>A679078.532</t>
  </si>
  <si>
    <t>"OPSVIO- Ortho-positronium decay and the search for CP and CPT violation in leptonic secto"</t>
  </si>
  <si>
    <t>A679078.533</t>
  </si>
  <si>
    <t>Klima- 4HR- Klimatska ranjivost Hrvatske i mogućnosti prilagodbe urbanih i prirodnih okoliša</t>
  </si>
  <si>
    <t>A679078.537</t>
  </si>
  <si>
    <t>Klimatske promjene  - Agrobioraznolikost</t>
  </si>
  <si>
    <t>A679078.538</t>
  </si>
  <si>
    <t>Jednoslojni polarimetar gama zračenja za primjene u medicinskom oslikavanju i za temeljna istraživanja u fizici</t>
  </si>
  <si>
    <t>A679078.539</t>
  </si>
  <si>
    <t>HKO: Inoviranje programa učiteljskih i odgojiteljskih studija primjenom HKO-a</t>
  </si>
  <si>
    <t>A679078.540</t>
  </si>
  <si>
    <t>ERASMUS Coherence in European Teacher Education: Creating transnational communities of practice through virtual scenarios</t>
  </si>
  <si>
    <t>A679078.542</t>
  </si>
  <si>
    <t>Erasmus+ Projekt:SKY EASY</t>
  </si>
  <si>
    <t>A679078.543</t>
  </si>
  <si>
    <t>Erasmus FIT BACK</t>
  </si>
  <si>
    <t>A679078.544</t>
  </si>
  <si>
    <t>ZACJEL - Zaštita cjelovitosti konstrukcija u energetici i transportu</t>
  </si>
  <si>
    <t>A679078.545</t>
  </si>
  <si>
    <t>PERUN - Enabling Inductive Metal Characterisation in Non Cooperative Soils</t>
  </si>
  <si>
    <t>A679078.546</t>
  </si>
  <si>
    <t>AGROEKO - Napredni sustav motrenja agroekosustava u riziku od zaslanjivanja i onečišćenja</t>
  </si>
  <si>
    <t>A679078.548</t>
  </si>
  <si>
    <t>ALTII - Aktivno učenje kroz poboljšanu interaktivnost</t>
  </si>
  <si>
    <t>A679078.549</t>
  </si>
  <si>
    <t>ASSISI - Zajednice životinja i robota koje se samo-organiziraju i integriraju putem socijalne interakcije</t>
  </si>
  <si>
    <t>A679078.550</t>
  </si>
  <si>
    <t>DIGIPHY - Razvoj digitalnih laboratorijskih vježbi iz fizike za učenje na daljinu</t>
  </si>
  <si>
    <t>A679078.551</t>
  </si>
  <si>
    <t>A679078.552</t>
  </si>
  <si>
    <t>DINARO - Diver navigation using range-only measurements from an autonomous surface vehicle</t>
  </si>
  <si>
    <t>A679078.553</t>
  </si>
  <si>
    <t>E2LP- Embedded Computer Engineering Learning Platform</t>
  </si>
  <si>
    <t>A679078.554</t>
  </si>
  <si>
    <t>ESOAFER - Evropska škola iz antena</t>
  </si>
  <si>
    <t>A679078.555</t>
  </si>
  <si>
    <t>EUMarineRobots - Istraživačka infrastrukturna mreža u području pomorske robotike</t>
  </si>
  <si>
    <t>A679078.556</t>
  </si>
  <si>
    <t>EVERBEST - Pretraživanje događaja na temelju semantički obogaćenih struktura za interaktivne korisničke zadatke</t>
  </si>
  <si>
    <t>A679078.557</t>
  </si>
  <si>
    <t>GRCI - Nova arhitektura naprednih energetskih mreža koja omogućuje visoki udio obnovljivih izvora energije kroz inovativna tržišta i interakciju</t>
  </si>
  <si>
    <t>A679078.558</t>
  </si>
  <si>
    <t>IRMEET - Multidisciplinary and multi-context demonstaration of EGS exploration and Exploration Techniques and potentials</t>
  </si>
  <si>
    <t>A679078.559</t>
  </si>
  <si>
    <t>LAPOST - Laboratorij za podvodne sustave</t>
  </si>
  <si>
    <t>A679078.560</t>
  </si>
  <si>
    <t>PAPABUILD - Napredne akustičke i psihoakustičke dijagnostičke metode kao temelj inovativnog dizajna u građevinskoj akustici</t>
  </si>
  <si>
    <t>A679078.561</t>
  </si>
  <si>
    <t>SIMBLOLTE - Simbioza pametnih objekata u okruženjima Interneta stvari</t>
  </si>
  <si>
    <t>A679078.562</t>
  </si>
  <si>
    <t>STEM u akciji : Otvoreni obrazovni resursi za nastavnike</t>
  </si>
  <si>
    <t>A679078.563</t>
  </si>
  <si>
    <t>WATCHPLANT - Pametan bio-hibridni sustav za nadzor okoliša</t>
  </si>
  <si>
    <t>A679078.564</t>
  </si>
  <si>
    <t>WATER - Intelligent Urban Water Management System</t>
  </si>
  <si>
    <t>A679078.567</t>
  </si>
  <si>
    <t>NGLI - povećanje razvoja novih proizvoda i usluga koji proizilaze iz aktivnosti istraživanja i razvoja</t>
  </si>
  <si>
    <t>A679078.568</t>
  </si>
  <si>
    <t>A679078.570</t>
  </si>
  <si>
    <t>PINIOT - Platforma za inteligentno i energetski efikasno upravljanje industrijskim Iot uređajima</t>
  </si>
  <si>
    <t>A679078.574</t>
  </si>
  <si>
    <t>Modeliranje procesa farmaceutskog sušenja raspršivanjem emulzije u laboratorijskom I pilotnom mjerilu</t>
  </si>
  <si>
    <t>A679078.577</t>
  </si>
  <si>
    <t>A679078.579</t>
  </si>
  <si>
    <t>PROSPER</t>
  </si>
  <si>
    <t>A679078.580</t>
  </si>
  <si>
    <t>BUFSIE</t>
  </si>
  <si>
    <t>A679078.581</t>
  </si>
  <si>
    <t>DIGI4TEACH</t>
  </si>
  <si>
    <t>A679078.584</t>
  </si>
  <si>
    <t>Learning how to Teach, Teaching how to Learn. Facing Challenges of Global Change in Higher Education Using Digital Tools for Reflective, Critical and Inclusive Learning on European Historical Landscapes – EDiToR</t>
  </si>
  <si>
    <t>A679078.585</t>
  </si>
  <si>
    <t>HKO Zadar Kompetecijski standardi nastavnika, pedagoga i mentora</t>
  </si>
  <si>
    <t>A679078.586</t>
  </si>
  <si>
    <t>P-S-I Podrška Studenata u Integraciji marginaliziranih skupina na tržište rada</t>
  </si>
  <si>
    <t>A679078.589</t>
  </si>
  <si>
    <t>A679078.590</t>
  </si>
  <si>
    <t>Erasmus + Developing a new curriculum in Global Migration, Diaspora and Border Studies in East-Central Europe (GLocalEAst)”</t>
  </si>
  <si>
    <t>A679078.592</t>
  </si>
  <si>
    <t>Encounters and Transformations in Iron Age Europe (ENTRANS</t>
  </si>
  <si>
    <t>A679078.593</t>
  </si>
  <si>
    <t>Rhetoric for Innovative Education  RHEFINE</t>
  </si>
  <si>
    <t>A679078.594</t>
  </si>
  <si>
    <t>DigiLING: Trans-European e-Learning Hub for Digital Linguistics</t>
  </si>
  <si>
    <t>A679078.595</t>
  </si>
  <si>
    <t>Curated Multilingual Language Resources for CEF AT (CURLICAT)</t>
  </si>
  <si>
    <t>A679078.596</t>
  </si>
  <si>
    <t>HORIZON 2020: Children Online: Research and Evidence (CO:RE)</t>
  </si>
  <si>
    <t>A679078.597</t>
  </si>
  <si>
    <t>Third sector impact</t>
  </si>
  <si>
    <t>A679078.598</t>
  </si>
  <si>
    <t>Jean Monnet 57510-EPP-1-2016-1-HR-EPPJMO-PROJECT</t>
  </si>
  <si>
    <t>A679078.601</t>
  </si>
  <si>
    <t>Erasmus + ENEMLOS</t>
  </si>
  <si>
    <t>A679078.602</t>
  </si>
  <si>
    <t>Fighter</t>
  </si>
  <si>
    <t>A679078.603</t>
  </si>
  <si>
    <t>UNIC</t>
  </si>
  <si>
    <t>A679078.604</t>
  </si>
  <si>
    <t>Novel Bone Morphogenetic Protein-6 Biocompatible Carrier Device for Bone Regeneration - OSTEOGROW</t>
  </si>
  <si>
    <t>A679078.605</t>
  </si>
  <si>
    <t>Selection modulation of hepcidin for treating iron associated diseases - SEMOHEPI</t>
  </si>
  <si>
    <t>A679078.606</t>
  </si>
  <si>
    <t>Laboratorij za regenerativnu neuroznanost - GLOWBRAIN</t>
  </si>
  <si>
    <t>A679078.607</t>
  </si>
  <si>
    <t>FP7 - MAGISTER</t>
  </si>
  <si>
    <t>A679078.608</t>
  </si>
  <si>
    <t>Istraživanje neuropatologije poremećaja iz spektra autizma i shizofrenije</t>
  </si>
  <si>
    <t>A679078.609</t>
  </si>
  <si>
    <t>EUROPEAN INFRASTRUCTURE FOR TRANSLATIONAL MEDICINE (EATRIS PLUS) - H2020</t>
  </si>
  <si>
    <t>A679078.610</t>
  </si>
  <si>
    <t>ERASMUS + MEĐUNARODNA SURADNJA</t>
  </si>
  <si>
    <t>A679078.619</t>
  </si>
  <si>
    <t>FORMALS-HRZZ UIP-2017-05-2019</t>
  </si>
  <si>
    <t>A679078.622</t>
  </si>
  <si>
    <t>Erasmus+ Oralno potencijalno maligni poremećaji: izobrazba zdravstvenih djelatnika</t>
  </si>
  <si>
    <t>A679078.624</t>
  </si>
  <si>
    <t>ERASMUS+RAPIDE - inovativna pedagogija</t>
  </si>
  <si>
    <t>A679078.625</t>
  </si>
  <si>
    <t>HYSTORIES- podzemno skladištenja vodika u Europi</t>
  </si>
  <si>
    <t>A679078.626</t>
  </si>
  <si>
    <t>RiskMan - Jačanje obrazovnih kapaciteta za upravljanje rizicima</t>
  </si>
  <si>
    <t>A679078.629</t>
  </si>
  <si>
    <t>A679078.632</t>
  </si>
  <si>
    <t>ERASMUS+ KA2 Krajolici za učenje</t>
  </si>
  <si>
    <t>A679078.634</t>
  </si>
  <si>
    <t>Erasmus+ MELLE - Modernizacija pravnog obrazovanja u europskom pravu</t>
  </si>
  <si>
    <t>A679078.635</t>
  </si>
  <si>
    <t>ERASMUS Jačanje kapaciteta u visokom obrazovanju</t>
  </si>
  <si>
    <t>A679078.638</t>
  </si>
  <si>
    <t>Platforma 50+ za unaprjeđivanje uvjeta rada</t>
  </si>
  <si>
    <t>A679078.639</t>
  </si>
  <si>
    <t>Obzor 2020 MEDICTA - Razvoj sustava za diktiranje medicinskih nalaza na bosanskom / hrvatskom / srpskom jeziku uključujući latinske izraze</t>
  </si>
  <si>
    <t>A679078.644</t>
  </si>
  <si>
    <t>Zaštita cjelovitosti konstrukcija u energetici i transportu</t>
  </si>
  <si>
    <t>A679078.645</t>
  </si>
  <si>
    <t>AgroEko - Napredna i prediktivna poljoprivreda za otpornost klimatskim promjenama</t>
  </si>
  <si>
    <t>A679078.646</t>
  </si>
  <si>
    <t>Izazovi za društvene i humanističke znanosti: novi studiji i sustav kvalitete Filozofskog fakulteta u Zagrebu</t>
  </si>
  <si>
    <t>A679078.656</t>
  </si>
  <si>
    <t>A679078.657</t>
  </si>
  <si>
    <t>ERASMUS + KA2 - Aktivno učenje kroz poboljšanu interaktivnost</t>
  </si>
  <si>
    <t>A679078.659</t>
  </si>
  <si>
    <t>IRI-II Besposadni brod - Razvoj autonomnog besposadnog višenamjenskog broda</t>
  </si>
  <si>
    <t>A679078.662</t>
  </si>
  <si>
    <t>UN4DRR</t>
  </si>
  <si>
    <t>A679078.667</t>
  </si>
  <si>
    <t>IRI-II PBM-PLIN - Iskorištenje manje kvalitetnih i nestalnih plinova za proizvodnju električne energije</t>
  </si>
  <si>
    <t>A679078.670</t>
  </si>
  <si>
    <t>IRI-II 4VENT - Razvoj niza četverousisnih ventilatora za industrijska postrojenja</t>
  </si>
  <si>
    <t>A679078.672</t>
  </si>
  <si>
    <t>DERIN ERASMUS + Razvoj digitalne platforme za izgradnju sustava zaštite kritičnih infrastruktura u pametnim industrijama</t>
  </si>
  <si>
    <t>A679078.673</t>
  </si>
  <si>
    <t>NAUTICA CBC prekogranična nautička turistička ponuda</t>
  </si>
  <si>
    <t>A679078.674</t>
  </si>
  <si>
    <t>ELP Transport stručnjak za lokalni transport</t>
  </si>
  <si>
    <t>A679078.675</t>
  </si>
  <si>
    <t>INTERREG OJP4DANUBE</t>
  </si>
  <si>
    <t>A679078.677</t>
  </si>
  <si>
    <t>PRISMI PLUS - Prijenos alata za integraciju OIE na pametnim mediteranskim otocima i ruralnim područjima</t>
  </si>
  <si>
    <t>A679078.678</t>
  </si>
  <si>
    <t>LSP Internetski tečaj za stručno usavršavanje nastavnika</t>
  </si>
  <si>
    <t>A679078.682</t>
  </si>
  <si>
    <t>SEAS 4.0 ODRŽIVI BROD I DOSTAVA 4.0</t>
  </si>
  <si>
    <t>A679078.683</t>
  </si>
  <si>
    <t>CResDET - Digitalno obrazovanje i osposobljavanje otporno na krize</t>
  </si>
  <si>
    <t>A679078.685</t>
  </si>
  <si>
    <t>CESSDA ERIC Agenda 21-22</t>
  </si>
  <si>
    <t>A679078.686</t>
  </si>
  <si>
    <t>SHIPMARTECH - Nadogradnja i usklađivanje magistarskih tečajeva pomorskog inženjerstva</t>
  </si>
  <si>
    <t>A679078.687</t>
  </si>
  <si>
    <t>STAND - Jačanje autonomije sveučilišta i povećanje odgovornosti i transparentnosti sveučilišta Zapadnog Balkana</t>
  </si>
  <si>
    <t>A679078.688</t>
  </si>
  <si>
    <t>Mreža infrastrukture za istraživanje i razvoj kohortne zajednice za pristup diljem Europe</t>
  </si>
  <si>
    <t>A679078.690</t>
  </si>
  <si>
    <t>Uvođenje obrazovanja o intelektualnom vlasništvu za cjeloživotno učenje i ekonomiju znanja</t>
  </si>
  <si>
    <t>A679078.695</t>
  </si>
  <si>
    <t>A679078.697</t>
  </si>
  <si>
    <t>A679078.698</t>
  </si>
  <si>
    <t>A679078.705</t>
  </si>
  <si>
    <t>PROJECT 101073065 - BiodeCCodiNNg - HORIZON-MSCA-2021-DN-01</t>
  </si>
  <si>
    <t>A679078.708</t>
  </si>
  <si>
    <t>A679078.710</t>
  </si>
  <si>
    <t>A679078.711</t>
  </si>
  <si>
    <t>Autonomni robotski sustav za brušenje i karakterizaciju površina tankostijenih kompozitnih proizvoda - ARCOPS</t>
  </si>
  <si>
    <t>A679078.712</t>
  </si>
  <si>
    <t>Inovativni Ti-Mg dentalni implantati za svjetsko tržište - IDENTIST</t>
  </si>
  <si>
    <t>A679078.713</t>
  </si>
  <si>
    <t>Unaprjeđenje tehnologije visokoučinskog zavarivanja - ImproWE</t>
  </si>
  <si>
    <t>A679078.714</t>
  </si>
  <si>
    <t>Prognozirano održavanje industrijske rotacijske opreme temeljno na strojnom učenju i IoT tehnologiji u interakciji s informacijskim sustavima - POIROT-IoT</t>
  </si>
  <si>
    <t>A679078.715</t>
  </si>
  <si>
    <t>Razvoj sustava antikorozivne zaštite za višenamjensku uporabu cijevi - RSAZ</t>
  </si>
  <si>
    <t>A679078.718</t>
  </si>
  <si>
    <t>Razvoj modularnog ekspertnog sustava za upravljanje diskretnim proizvodnim procesima temeljenog na primjeni SMART FACTORY načela – SMART FACTORY</t>
  </si>
  <si>
    <t>A679078.739</t>
  </si>
  <si>
    <t>ESF BIMIS - Biomedicinsko istraživačko središte Šalata</t>
  </si>
  <si>
    <t>A679078.741</t>
  </si>
  <si>
    <t>Obzor Europe RadioVal - International Clinical Validation of Radiomics Artificial Intelligence for Breast Cancer Treatment Planning -</t>
  </si>
  <si>
    <t>A679078.742</t>
  </si>
  <si>
    <t>ERA PerMed ArtiPro Artificial intelligence for personalised medicine in depression</t>
  </si>
  <si>
    <t>A679078.759</t>
  </si>
  <si>
    <t>SCAN II</t>
  </si>
  <si>
    <t>A679078.760</t>
  </si>
  <si>
    <t>CREA2</t>
  </si>
  <si>
    <t>A679078.783</t>
  </si>
  <si>
    <t>A679078.785</t>
  </si>
  <si>
    <t>Centar za međumolekularne interakcije u farmaciji</t>
  </si>
  <si>
    <t>A679078.786</t>
  </si>
  <si>
    <t>Bikrobiocentar</t>
  </si>
  <si>
    <t>A679078.803</t>
  </si>
  <si>
    <t>RAISING AWARENESS CAMPAIGN FOR SMES II - ARC II</t>
  </si>
  <si>
    <t>A679078.806</t>
  </si>
  <si>
    <t>Systems</t>
  </si>
  <si>
    <t>A679078.809</t>
  </si>
  <si>
    <t>ERAMUS+ DG FARMER 2021-1-HR01-KA220-VET-000033253</t>
  </si>
  <si>
    <t>A679078.838</t>
  </si>
  <si>
    <t>ERASMUS+ INNOVATING LEARNING DESIGN 2022-1-HR01-KA220-HED-000085818</t>
  </si>
  <si>
    <t>A679078.839</t>
  </si>
  <si>
    <t>H2020-AIFORS-ERA istraživačka grupa za umjetnu inteligenciju za robotiku</t>
  </si>
  <si>
    <t>A679078.840</t>
  </si>
  <si>
    <t>A679078.841</t>
  </si>
  <si>
    <t>H2020 AIFORS ERA istraživačka grupa za umjetnu inteligenciju za robotiku</t>
  </si>
  <si>
    <t>A679078.842</t>
  </si>
  <si>
    <t>H2020-FunTomp-Funcionalni proizvodi od rajčice</t>
  </si>
  <si>
    <t>A679078.843</t>
  </si>
  <si>
    <t>H2020 The European PILOT Pilot koji koristi neovisne lokalne i otvorene tehnologije</t>
  </si>
  <si>
    <t>A679078.844</t>
  </si>
  <si>
    <t>H2020 EUPEX Europski pilot za egzaskalarno doba</t>
  </si>
  <si>
    <t>A679078.845</t>
  </si>
  <si>
    <t>RailTwin Pametni dizajn i proizvodnja u željezničkoj industriji zasnovana na konceptu digitalnog blizanca</t>
  </si>
  <si>
    <t>A679078.846</t>
  </si>
  <si>
    <t>LowBackPain Impedancijska spektroskopija lumbalnih mišića temeljena na višefrekvencijskoj pobudi</t>
  </si>
  <si>
    <t>A679078.847</t>
  </si>
  <si>
    <t>METEOR Brza dijagnostika pomoću mikrovalnog grijanja epruveta</t>
  </si>
  <si>
    <t>A679078.848</t>
  </si>
  <si>
    <t>SOLAR FER Fotonaponski sustav za proizvodnju električne energije za vlastite potrebe u mrežnom radu SE FER 005 Faza 1</t>
  </si>
  <si>
    <t>A679078.849</t>
  </si>
  <si>
    <t>H2020 EPI SGA2 Inicijativa za europski procesor (faza 2)</t>
  </si>
  <si>
    <t>A679078.850</t>
  </si>
  <si>
    <t>HORIZON MONUSEN Crnogorski centar za podvodne senzorske mreže</t>
  </si>
  <si>
    <t>A679078.851</t>
  </si>
  <si>
    <t>ERASMUS+ - INA-CODE - Inovativni pristup kodiranju u digitalnoj eri</t>
  </si>
  <si>
    <t>A679078.852</t>
  </si>
  <si>
    <t>RaSTEM - Regionalni znanstveni centar - RaSTEM</t>
  </si>
  <si>
    <t>A679078.853</t>
  </si>
  <si>
    <t>ESF - STEM - STEM za bolji svijet</t>
  </si>
  <si>
    <t>A679078.854</t>
  </si>
  <si>
    <t>ERASMUS+ - MASK - Pomorski roboti za bolju svijest o poznavanju mora</t>
  </si>
  <si>
    <t>A679078.855</t>
  </si>
  <si>
    <t>HORIZON - AeroSTREAM - Ojačavanje istraživačkih i inovativnih kapaciteta u području autonomnih bespilotnih letjelica</t>
  </si>
  <si>
    <t>A679078.856</t>
  </si>
  <si>
    <t>ERASMUS+ - Play2Green - Ozbiljno igranje za univerzalni pristup zelenom obrazovanju</t>
  </si>
  <si>
    <t>A679078.857</t>
  </si>
  <si>
    <t>HORIZON - TRANSIT - Prijelaz u održivu budućnost kroz osposobljavanje i obrazovanje</t>
  </si>
  <si>
    <t>A679078.858</t>
  </si>
  <si>
    <t>ERASMUS+ - edulDT - Primjena uključivog dizajnerskog razmišljanja u predmetima tehničkog usmjerenja na visokom učilištu</t>
  </si>
  <si>
    <t>A679078.859</t>
  </si>
  <si>
    <t>EMISArray - Napredni nizovi elektromagnetskih induktivnih senzora za brzu detekciju ukopanih eksplozivnih objekata sa sigurne udaljenosti</t>
  </si>
  <si>
    <t>A679078.860</t>
  </si>
  <si>
    <t>NOFSTAB - Univerzalna teorija stabilnosti nefosterovskih i vremenski promjenjivih elemenata</t>
  </si>
  <si>
    <t>A679078.861</t>
  </si>
  <si>
    <t>EDF - EPIIC - Napredna pilotska sučelja i interakcije za kabinu borbenog zrakoplova</t>
  </si>
  <si>
    <t>A679078.862</t>
  </si>
  <si>
    <t>ERASMUS+ - RoboAquaria - Roboti u vodenom okolišu za promicanje STEM-a i ekološke svijesti</t>
  </si>
  <si>
    <t>A679078.863</t>
  </si>
  <si>
    <t>HORIZON - AIoTwin - Twinning-akcija za širenje izvrsnosti u primjeni umjetne inteligencije za Internet stvari</t>
  </si>
  <si>
    <t>A679078.864</t>
  </si>
  <si>
    <t>DIGITAL - CROBOHUBplusplus - Podrška hrvatskoj industriji i društvu – Europsko inovacijsko središte (EDIH)</t>
  </si>
  <si>
    <t>A679078.865</t>
  </si>
  <si>
    <t>DIGITAL - ADMO -  EDMO Jadranski opservatorij digitalnih medija</t>
  </si>
  <si>
    <t>A679078.866</t>
  </si>
  <si>
    <t>HORIZON - AI4SoilHealth - Ubrzavanje prikupljanja i upotrebe informacija o zdravlju tla korištenjem AI tehnologije za podršku Soil Deal for Europe i EU Soil Observatory</t>
  </si>
  <si>
    <t>A679078.867</t>
  </si>
  <si>
    <t>HORIZON - ICSEfactory - ICSE Znanstvena tvornica</t>
  </si>
  <si>
    <t>A679078.868</t>
  </si>
  <si>
    <t>H2020 - True8DIGIT - Prema pravom digitalizatoru s 8 znamenki</t>
  </si>
  <si>
    <t>A679078.869</t>
  </si>
  <si>
    <t>EDF - EICACS - Europska inicijativa za standardizaciju kolaborativne zračne borbe</t>
  </si>
  <si>
    <t>A679078.870</t>
  </si>
  <si>
    <t>EDF - AGAMI_EURIGAMI - Europska inovativna integracija naprednih GaN mikrovanih komponenti</t>
  </si>
  <si>
    <t>A679078.871</t>
  </si>
  <si>
    <t>HORIZON - SeaTecHub - Hrvatsko-ciparsko središte izvrsnosti o eko-inovativnim tehnologijama za zdrava i produktivna mora</t>
  </si>
  <si>
    <t>A679078.872</t>
  </si>
  <si>
    <t>HORIZON - FoodMAPP - Lokalna opskrba hranom komunicirana putem aplikacije temeljene na karti (FoodMAPP) za promicanje kratkih lanaca opskrbe hranom sigurnost hrane razvoj poslovanja i smanjenje bacanja hrane</t>
  </si>
  <si>
    <t>A679078.873</t>
  </si>
  <si>
    <t>HORIZON - FITNESS - Fleksibilna inteligentna koža za mjerenje bliskog polja</t>
  </si>
  <si>
    <t>A679078.874</t>
  </si>
  <si>
    <t>HORIZON - UWIN-LABUST - ERA katedra za Internet podvodnih stvari u LABUST-u</t>
  </si>
  <si>
    <t>A679078.875</t>
  </si>
  <si>
    <t>DIGITAL - CroQCI - Hrvatska Infrastruktura za Kvantne Komunikacije</t>
  </si>
  <si>
    <t>A679078.876</t>
  </si>
  <si>
    <t>DATACROSS -Napredne metode tehnologije u znanosti o podacima I kooperativnim sustavima</t>
  </si>
  <si>
    <t>A679078.877</t>
  </si>
  <si>
    <t>Pomorski roboti za bolju svijest o poznavanju mora</t>
  </si>
  <si>
    <t>A679078.878</t>
  </si>
  <si>
    <t>Play2Green - Ozbiljno igranje za univerzalni pristup zelenom obrazovanju</t>
  </si>
  <si>
    <t>A679078.879</t>
  </si>
  <si>
    <t>Podrška hrvatskoj industriji i društvu - Europsko inovacijsko središte (EDIH)</t>
  </si>
  <si>
    <t>A679078.880</t>
  </si>
  <si>
    <t>A679078.881</t>
  </si>
  <si>
    <t>Empowering the Water-Energy-Food Nexus by incorporating biodiversity and climate awareness (WatNex)</t>
  </si>
  <si>
    <t>A679078.882</t>
  </si>
  <si>
    <t>2D-MBL- QPsyst</t>
  </si>
  <si>
    <t>A679078.883</t>
  </si>
  <si>
    <t>Improve River LIFE</t>
  </si>
  <si>
    <t>A679078.884</t>
  </si>
  <si>
    <t>ICSE Science Factory</t>
  </si>
  <si>
    <t>A679078.885</t>
  </si>
  <si>
    <t>Biodiversity Genomics Europe (BGE)</t>
  </si>
  <si>
    <t>A679078.886</t>
  </si>
  <si>
    <t>MIcrobe-synthesised DNA NAnostructures for DIsplay-controlled Storage Cartridges (MI-DNA DISC)</t>
  </si>
  <si>
    <t>A679078.887</t>
  </si>
  <si>
    <t>Academics4Rail</t>
  </si>
  <si>
    <t>A679078.888</t>
  </si>
  <si>
    <t>Rail Interlocking System Simulation (RISS)</t>
  </si>
  <si>
    <t>A679078.889</t>
  </si>
  <si>
    <t>Development of Vocational Training of High-Speed Train Maintenance (HST)</t>
  </si>
  <si>
    <t>A679078.890</t>
  </si>
  <si>
    <t>REALLOCATE - Rethinking the dEsign of streets And pubLic spaces to Leverage the mOdal shift to Climate-friendly Active Transport Everywhere</t>
  </si>
  <si>
    <t>A679078.891</t>
  </si>
  <si>
    <t>Last-Mile Green and Safety Skills in Urban Logistics</t>
  </si>
  <si>
    <t>A679078.892</t>
  </si>
  <si>
    <t>TRENDLINE</t>
  </si>
  <si>
    <t>A679078.893</t>
  </si>
  <si>
    <t>EurosaP II - European Road Safety Partnership - Network Wide Road Assessment</t>
  </si>
  <si>
    <t>A679078.894</t>
  </si>
  <si>
    <t>ELABORATOR: The European Living Lab on designing sustainable urban mobility towards climate neutral cities</t>
  </si>
  <si>
    <t>A679078.895</t>
  </si>
  <si>
    <t>IVORY - Ai for Vision Zero in Road Safety</t>
  </si>
  <si>
    <t>A679078.896</t>
  </si>
  <si>
    <t>Hrvatska kvantna komunikacijska infrastruktura - CROQCI</t>
  </si>
  <si>
    <t>A679078.897</t>
  </si>
  <si>
    <t>EIT Manufacturing HUB Hrvatska 2023</t>
  </si>
  <si>
    <t>A679078.898</t>
  </si>
  <si>
    <t>Infrastrukturno jačanje IRI kapaciteta u području energetike i transporta</t>
  </si>
  <si>
    <t>A679078.899</t>
  </si>
  <si>
    <t>Advanced Composites under HIgh STRAin raTEs loading: a route to certification-by-analysis (HISTRATE)</t>
  </si>
  <si>
    <t>A679078.900</t>
  </si>
  <si>
    <t>SunSharing - supporting solar energy community and crowdfunding initiatives in SEE</t>
  </si>
  <si>
    <t>A679078.901</t>
  </si>
  <si>
    <t>NORTH ADRIATIC HYDROGEN VALLEY</t>
  </si>
  <si>
    <t>A679078.902</t>
  </si>
  <si>
    <t>Danube Wetlands and flood plains Restoration through systemic, community engaged and sustainable innovative actions</t>
  </si>
  <si>
    <t>A679078.903</t>
  </si>
  <si>
    <t>Strengthening Policy and Governance Capacity for Blue Energy in Central and Eastern Europe</t>
  </si>
  <si>
    <t>A679078.904</t>
  </si>
  <si>
    <t>Bound to accelerate the roll-out and expansion of Energy Communities and empower consumers as fully-fledged energy market players</t>
  </si>
  <si>
    <t>A679078.905</t>
  </si>
  <si>
    <t>Supporting Energy Transition and Decarbonisation in District Heating Sector</t>
  </si>
  <si>
    <t>A679078.906</t>
  </si>
  <si>
    <t>Low-grade Heat Mapping and Investment Planning for Efficient DH</t>
  </si>
  <si>
    <t>A679078.907</t>
  </si>
  <si>
    <t>Croatian One Stop Shop</t>
  </si>
  <si>
    <t>A679078.908</t>
  </si>
  <si>
    <t>H2020 ASHCYCLE</t>
  </si>
  <si>
    <t>A679078.909</t>
  </si>
  <si>
    <t>CROSSCADE</t>
  </si>
  <si>
    <t>A679078.910</t>
  </si>
  <si>
    <t>CROSKILLS RELOAD</t>
  </si>
  <si>
    <t>A679078.911</t>
  </si>
  <si>
    <t>CIRCUIT HORIZON EUROPE</t>
  </si>
  <si>
    <t>A679078.912</t>
  </si>
  <si>
    <t>GREENCO ERASMUS+ 2021.-2027.</t>
  </si>
  <si>
    <t>A679078.913</t>
  </si>
  <si>
    <t>CRISAFE UNION CIVIL PROTECTION MECHANISM 2021.-2027.</t>
  </si>
  <si>
    <t>A679078.914</t>
  </si>
  <si>
    <t>BLOOM INNOVATION NORWAY</t>
  </si>
  <si>
    <t>A679078.915</t>
  </si>
  <si>
    <t>BIMZEED</t>
  </si>
  <si>
    <t>A679078.916</t>
  </si>
  <si>
    <t>A679078.917</t>
  </si>
  <si>
    <t>Razvoj inovativnih građevnih kompozita primjenom biopepela</t>
  </si>
  <si>
    <t>A679078.918</t>
  </si>
  <si>
    <t>Razvoj novih tehnologija i usluga u izvođenju spec.građ radova</t>
  </si>
  <si>
    <t>A679078.919</t>
  </si>
  <si>
    <t>KLIK PANEL kompozitni lagani panel s integrir.nosivom konst.</t>
  </si>
  <si>
    <t>A679078.920</t>
  </si>
  <si>
    <t>Food PackagIng open courseware for higher Education and Staff of companieS 2.0</t>
  </si>
  <si>
    <t>A679078.921</t>
  </si>
  <si>
    <t>MedDietMenus4Campus - Promoting stakeholder adherence to Mediterranean Diet on Campus through menu interventions and social marketing strategies</t>
  </si>
  <si>
    <t>A679078.922</t>
  </si>
  <si>
    <t>From Edible sprouts to hEalthy fooD (FEED)</t>
  </si>
  <si>
    <t>A679078.923</t>
  </si>
  <si>
    <t>A679078.924</t>
  </si>
  <si>
    <t>THE ROLE OF TRANSTHYRETIN IN SPORADIC ALZHEIMER'S DISEASE - ASSOCIATED LEPTOMEN INGEAL AND CEREBROVASCULAR AMYLOIDOSIS AND NEUROPROTECTIVE POTENTIAL OF A BRAIN DIRECTED TAFAMIDID PRODRUG - TRANSADAMIS</t>
  </si>
  <si>
    <t>A679078.925</t>
  </si>
  <si>
    <t>B WISE</t>
  </si>
  <si>
    <t>A679078.926</t>
  </si>
  <si>
    <t>FACILEX</t>
  </si>
  <si>
    <t>A679078.927</t>
  </si>
  <si>
    <t>JM Module Climate Change Law</t>
  </si>
  <si>
    <t>A679078.928</t>
  </si>
  <si>
    <t>EUROSTUDENT VIII</t>
  </si>
  <si>
    <t>A679078.929</t>
  </si>
  <si>
    <t>MedDietMenus4Campus</t>
  </si>
  <si>
    <t>A679078.930</t>
  </si>
  <si>
    <t>Horizo-PRIMA</t>
  </si>
  <si>
    <t>A679078.931</t>
  </si>
  <si>
    <t>Electronic Pan-European Learniing System for Sustainable Agribusiness MBA Education (e-AGRIMBA)</t>
  </si>
  <si>
    <t>A679078.932</t>
  </si>
  <si>
    <t>ERASMUS+ Danube AgriFood Master</t>
  </si>
  <si>
    <t>A679078.933</t>
  </si>
  <si>
    <t>GRASS Celing</t>
  </si>
  <si>
    <t>A679078.934</t>
  </si>
  <si>
    <t>SHARIng-meD</t>
  </si>
  <si>
    <t>A679078.935</t>
  </si>
  <si>
    <t>Al4SoilHealth</t>
  </si>
  <si>
    <t>A679078.936</t>
  </si>
  <si>
    <t>ERASMUS+ "The development of the innovative educational method of ACCESSIBLE tourism in Central Europe"</t>
  </si>
  <si>
    <t>A679078.937</t>
  </si>
  <si>
    <t>ERASMUS+ "Blended Learning and Evaluation Practices for Inclusive Digital Higher Education"</t>
  </si>
  <si>
    <t>A679078.938</t>
  </si>
  <si>
    <t>The generations and gender programme preparatory phase project (GGP-5D)</t>
  </si>
  <si>
    <t>A679078.939</t>
  </si>
  <si>
    <t>ERASMUS-EDU-2022-101104564-ACIIS</t>
  </si>
  <si>
    <t>A679078.940</t>
  </si>
  <si>
    <t>HORIZON-CL2-2022-101094052-AECED</t>
  </si>
  <si>
    <t>A679078.941</t>
  </si>
  <si>
    <t>EUROPIA - On-Wheels summer school for the socio-cultural</t>
  </si>
  <si>
    <t>A679078.942</t>
  </si>
  <si>
    <t>INRS - Developing Information and Research Skills for Business, Innovation, and Entrepreneurship</t>
  </si>
  <si>
    <t>A679078.943</t>
  </si>
  <si>
    <t>Unapređivanje norveških studija na Sveučilištu u Zagrebu</t>
  </si>
  <si>
    <t>A679078.944</t>
  </si>
  <si>
    <t>A679078.945</t>
  </si>
  <si>
    <t>IntegratEU</t>
  </si>
  <si>
    <t>A679078.946</t>
  </si>
  <si>
    <t>TEHIC</t>
  </si>
  <si>
    <t>A679078.947</t>
  </si>
  <si>
    <t>ERASMUS+ GREEN EDUCATION IN MEDIA</t>
  </si>
  <si>
    <t>A679078.948</t>
  </si>
  <si>
    <t>ERASMUS+ VIPROS</t>
  </si>
  <si>
    <t>A679078.949</t>
  </si>
  <si>
    <t>NRE ElectRA</t>
  </si>
  <si>
    <t>A679078.950</t>
  </si>
  <si>
    <t>RIS Hub Adria</t>
  </si>
  <si>
    <t>A679078.951</t>
  </si>
  <si>
    <t>SEAHEAT-Sea for Heritage Energy Transition</t>
  </si>
  <si>
    <t>A679078.952</t>
  </si>
  <si>
    <t>PLIGES</t>
  </si>
  <si>
    <t>A679078.953</t>
  </si>
  <si>
    <t>TRANSGEO</t>
  </si>
  <si>
    <t>A679078.954</t>
  </si>
  <si>
    <t>AI2SEP - Developing Talents in Artificial Intelligence to Solve Disruptive Environmental Problems</t>
  </si>
  <si>
    <t>A679078.955</t>
  </si>
  <si>
    <t>Erasmus+ CUTIE  Competencies for University Teaching  Institutional Empowerment</t>
  </si>
  <si>
    <t>A679078.956</t>
  </si>
  <si>
    <t>Awareness Raising Campaing for SMEs- ARC II</t>
  </si>
  <si>
    <t>A679078.957</t>
  </si>
  <si>
    <t>Digital transformation of Central Croatia and Northern Adriatic  through JURK EDIH</t>
  </si>
  <si>
    <t>A679078.958</t>
  </si>
  <si>
    <t>Jačanje bilateralne suradnje s Norveškom u području zelene tranzicije</t>
  </si>
  <si>
    <t>A679078.959</t>
  </si>
  <si>
    <t>Interreg CE projekt</t>
  </si>
  <si>
    <t>A679078.960</t>
  </si>
  <si>
    <t>A679078.961</t>
  </si>
  <si>
    <t>ERASMUS+ PLAY TO GREEN 2022-1-HR01-KA220-HED-000088675</t>
  </si>
  <si>
    <t>A679078.962</t>
  </si>
  <si>
    <t>ERASMUS + 2022-1-HR01-KA210-SCH-000082831</t>
  </si>
  <si>
    <t>A679078.963</t>
  </si>
  <si>
    <t>ERASMUS + 2023-1-HR01-KA220-HED-000158143</t>
  </si>
  <si>
    <t>A679078.964</t>
  </si>
  <si>
    <t>ERASMUS+ 2023-1-HR01-KA131-HED-000129986</t>
  </si>
  <si>
    <t>A679078.965</t>
  </si>
  <si>
    <t>BiodeCCodiNNg - HORIZON-MSCA-2021-DN-01</t>
  </si>
  <si>
    <t>A679078.966</t>
  </si>
  <si>
    <t>ADMO, DG CONNECT (EU)</t>
  </si>
  <si>
    <t>A679078.967</t>
  </si>
  <si>
    <t>ACTIVECITIZENS4EU, EACEA (EU)</t>
  </si>
  <si>
    <t>A679078.968</t>
  </si>
  <si>
    <t>ValEUs, EACEA (EU)</t>
  </si>
  <si>
    <t>A679078.969</t>
  </si>
  <si>
    <t>CO3, HORIZON</t>
  </si>
  <si>
    <t>A679078.970</t>
  </si>
  <si>
    <t>A679078.971</t>
  </si>
  <si>
    <t>A679078.972</t>
  </si>
  <si>
    <t>A679078.973</t>
  </si>
  <si>
    <t>A679078.974</t>
  </si>
  <si>
    <t>A679081.002</t>
  </si>
  <si>
    <t>ERASMUS+ JEAN MONNET Razvoj i implementacija CQAF modela osiguranja kvalitete na visokoškolskim ustanovama</t>
  </si>
  <si>
    <t>A679081.003</t>
  </si>
  <si>
    <t>ERASMUS+ JEAN MONNET MODULES - Interdisciplinarni pristup političkim i pravnim dimenzijama regionalnih integracija</t>
  </si>
  <si>
    <t>A679081.005</t>
  </si>
  <si>
    <t>INTERREG e-MOB</t>
  </si>
  <si>
    <t>A679081.006</t>
  </si>
  <si>
    <t>zakOČI</t>
  </si>
  <si>
    <t>A679081.007</t>
  </si>
  <si>
    <t>Povećanje razvoja novih proizvoda i usluga koji proizlaze iz aktivnosti istraživanja i razvoj</t>
  </si>
  <si>
    <t>A679081.011</t>
  </si>
  <si>
    <t>Istraživanje i razvoj inovativnih i pametnih tehnologija za gospodarenje otpadom, prijevoz i logistiku</t>
  </si>
  <si>
    <t>A679081.012</t>
  </si>
  <si>
    <t>Integracija (bivših) Jugoslavena u Švicarskoj</t>
  </si>
  <si>
    <t>A679081.013</t>
  </si>
  <si>
    <t>Unapređenje rada Medicinske škole AK Zadar- regionalnog centra kompetentnosti u sektoru zdravstva</t>
  </si>
  <si>
    <t>A679081.016</t>
  </si>
  <si>
    <t>Interreg CE0100127 Rail4Regions</t>
  </si>
  <si>
    <t>A679081.017</t>
  </si>
  <si>
    <t>A679115.001</t>
  </si>
  <si>
    <t>INTERREG IPA CBC Hrvatska - Srbija, Obnovljivi izvori energije za pametne, održive, zdravstvene centre, visokoobrazovne ustanove i druge javne zgrade</t>
  </si>
  <si>
    <t>A679115.002</t>
  </si>
  <si>
    <t>Centar za istraživanje, razvoj i inovacije - CIRI</t>
  </si>
  <si>
    <t>A679115.003</t>
  </si>
  <si>
    <t>A679115.005</t>
  </si>
  <si>
    <t>AVACS, Prilagodba povrtnih kultura novim agrometeorološkim uvjetima u Slavoniji</t>
  </si>
  <si>
    <t>A679115.007</t>
  </si>
  <si>
    <t>A679115.010</t>
  </si>
  <si>
    <t>RESIN-razvoj sustava za ispitivanje višefaznih strujanja i izgaranja</t>
  </si>
  <si>
    <t>A679115.015</t>
  </si>
  <si>
    <t>ZELENO POVRĆE ZA ZELENI PLAN</t>
  </si>
  <si>
    <t xml:space="preserve"> Inozemne donacije </t>
  </si>
  <si>
    <t>Namjenski primici -ostali</t>
  </si>
  <si>
    <t>len</t>
  </si>
  <si>
    <t>A622152.001</t>
  </si>
  <si>
    <t>A622152.002</t>
  </si>
  <si>
    <t>Otvorene znanstvene infrastrukturne platforme za inovativne primjene u gospodarstvu i društvu O-ZIP FAZA II</t>
  </si>
  <si>
    <t>A622152.003</t>
  </si>
  <si>
    <t>A622152.004</t>
  </si>
  <si>
    <t>A622152.005</t>
  </si>
  <si>
    <t>A622152.006</t>
  </si>
  <si>
    <t>A622152.007</t>
  </si>
  <si>
    <t>'Razvojne istraživačke potpore</t>
  </si>
  <si>
    <t xml:space="preserve">Dokazivanje koncepta </t>
  </si>
  <si>
    <t>Ciljana znanstvena istraživanja</t>
  </si>
  <si>
    <t>Program transfera tehnologije</t>
  </si>
  <si>
    <t>Programski ugovori instituti</t>
  </si>
  <si>
    <t>A622152.008</t>
  </si>
  <si>
    <t>Osuvremenjivanje infrastrukture Instituta za jadranske kulture i melioraciju krša kao preduvjet izvrsnosti u istraživanjima mediteranske poljoprivrede</t>
  </si>
  <si>
    <t>K679126.001</t>
  </si>
  <si>
    <t>K679126.002</t>
  </si>
  <si>
    <t>'Modernizacija, unaprjeđenje i proširenje infrastrukture studentskog smještaja</t>
  </si>
  <si>
    <t>K679128.001</t>
  </si>
  <si>
    <t>Dokazivanje koncepta</t>
  </si>
  <si>
    <t>K679128.002</t>
  </si>
  <si>
    <t>K679129.001</t>
  </si>
  <si>
    <t>Razvojne istraživačke potpore</t>
  </si>
  <si>
    <t>Znanstveno-istraživački centar elektrotehnike i računarstva</t>
  </si>
  <si>
    <t>Infrastruktura</t>
  </si>
  <si>
    <t>K679129.002</t>
  </si>
  <si>
    <t>K679129.003</t>
  </si>
  <si>
    <t>Sitni inventar i autogume</t>
  </si>
  <si>
    <t>Usluge telefona, interneta, pošte i prijevoza</t>
  </si>
  <si>
    <t>Rashodi za donacije, kazne, naknade šteta i kapitalne pomoći</t>
  </si>
  <si>
    <t>Kapitalne pomoći trgovačkim društvima i obrtnicima po protestiranim jamstvima u tuzemstvu i inozemstvu</t>
  </si>
  <si>
    <t>Instrumenti i uređaji</t>
  </si>
  <si>
    <t>Izdaci za dane zajmove i jamčevne pologe</t>
  </si>
  <si>
    <t>Izdaci za ulaganja u financijske instrumente - vrijednosne papire</t>
  </si>
  <si>
    <t>Izdaci za ulaganja financijske instrumente - dionice i udjele u glavnici</t>
  </si>
  <si>
    <t>Izdaci za otplatu glavnice za izdane financijske instrumente – vrijednosne papire</t>
  </si>
  <si>
    <t>654110041</t>
  </si>
  <si>
    <t>654120041</t>
  </si>
  <si>
    <t>654130041</t>
  </si>
  <si>
    <t>654140041</t>
  </si>
  <si>
    <t>654150041</t>
  </si>
  <si>
    <t>654160041</t>
  </si>
  <si>
    <t>Naknada za prigodno jednokratno priređivanje igara na sreću</t>
  </si>
  <si>
    <t>Ostale naknade od igara na sreću</t>
  </si>
  <si>
    <t>Primljeni povrati glavnica danih zajmova</t>
  </si>
  <si>
    <t>Primici od izdanih financijskih instrumenata - vrijednosnih papira</t>
  </si>
  <si>
    <t>Primici od prodaje financijskih instrumenata - dionica i udjela u glavnici</t>
  </si>
  <si>
    <t>SVEUČILIŠTE U ZADRU, ZNANSTVENA KNJIŽNICA</t>
  </si>
  <si>
    <t>2532 SVEUČILIŠTE U ZADRU, ZNANSTVENA KNJIŽNICA</t>
  </si>
  <si>
    <t xml:space="preserve"> SVEUČILIŠTE U ZADRU, ZNANSTVENA KNJIŽNICA</t>
  </si>
  <si>
    <t>UNUTAREUROPSKE RADNE MIGRACIJE MLADIH U KONTEKSTU SUVREMENIH TEORIJA KARIJERE (Workmobile)</t>
  </si>
  <si>
    <r>
      <t>USKLAĐENOST INTERESA UČENIKA I STRUKOVNIH SREDNJOŠKOLSKIH PROGRAMA: MJERENJE, PRAĆENJE, UZROCI I POSLJEDICE KONGRUENCIJE (</t>
    </r>
    <r>
      <rPr>
        <b/>
        <sz val="11"/>
        <color theme="1"/>
        <rFont val="Times New Roman"/>
        <family val="1"/>
        <charset val="238"/>
      </rPr>
      <t>Vetfit)</t>
    </r>
  </si>
  <si>
    <r>
      <t>DOBROBIT ADOLESCENATA U KLJUČNIM KONTEKSTIMA (</t>
    </r>
    <r>
      <rPr>
        <b/>
        <sz val="11"/>
        <color theme="1"/>
        <rFont val="Times New Roman"/>
        <family val="1"/>
        <charset val="238"/>
      </rPr>
      <t>Teenwell)</t>
    </r>
  </si>
  <si>
    <r>
      <t>OBLICI (SU)DJELOVANJA MLADIH U HRVATSKOJ (</t>
    </r>
    <r>
      <rPr>
        <b/>
        <sz val="11"/>
        <color theme="1"/>
        <rFont val="Times New Roman"/>
        <family val="1"/>
        <charset val="238"/>
      </rPr>
      <t>Types)</t>
    </r>
  </si>
  <si>
    <t>UTJECAJ OKOLINE NA RAZVOJ DJETETA: POVEZANOST UPOTREBE DIGITALNE TEHNOLOGIJE, OBITELJSKOG LITERARNOG OKRUŽENJA TE FIZIČKE AKTIVNOSTI S DOBROBITI DJETETA U RANOJ ŠKOLSKOJ DOBI (DigiLitA)</t>
  </si>
  <si>
    <t>ULOGA DISPOZICIJA I IZLOŽENOST INFORMACIJAMA U KONTEKSTU KLIMATSKIH PROMJENA (DISINFO KLIMA)</t>
  </si>
  <si>
    <t>UNAPREĐENJE UČENJA, ODGOJNO-OBRAZOVNIH ISHODA I KVALITETE U CJELODNEVNIM ŠKOLAMA: IZAZOVI NOVOG MODELA ORGANIZACIJE OSNOVNE ŠKOLE U REPUBLICI HRVATSKOJ (WDSQUALITY)</t>
  </si>
  <si>
    <r>
      <t>ZABORAVLJENA MJESTA STRADANJA NEPOĆUDNIH: GENOCID NAD ROMIMA U NEZAVISNOJ DRŽAVI HRVATSKOJ: ISTRAŽIVANJE, MEMORIJALIZACIJA, EDUKACIJA (</t>
    </r>
    <r>
      <rPr>
        <b/>
        <sz val="11"/>
        <color theme="1"/>
        <rFont val="Times New Roman"/>
        <family val="1"/>
        <charset val="238"/>
      </rPr>
      <t>FORGOT GENROMISC)</t>
    </r>
  </si>
  <si>
    <t>PROMJENE RODNIH ODNOSA U HRVATSKOJ (NextGenderHR)</t>
  </si>
  <si>
    <r>
      <t>PSIHOSOCIJALNA KLIMA I INDIVIDUALNE KARAKTERISTIKE ZATVORENIKA I SLUŽBENIKA U KAZNENIM TIJELIMA REPUBLIKE HRVATSKE: MULTIMETODSKI PRISTUP (</t>
    </r>
    <r>
      <rPr>
        <b/>
        <sz val="11"/>
        <color theme="1"/>
        <rFont val="Times New Roman"/>
        <family val="1"/>
        <charset val="238"/>
      </rPr>
      <t>PRISCLIME)</t>
    </r>
  </si>
  <si>
    <t>TRANSFORMACIJE LOKALNIH ZAJEDNICA U REPUBLICI HRVATSKOJ. GLOBALNI IZAZOVI I RAZVOJNI POTENCIJALI (LozaRH)</t>
  </si>
  <si>
    <r>
      <t>DNEVNI STRES U KASNOJ ADOLESCENCIJI I NASTUPAJUĆOJ ODRASLOJ DOBI (</t>
    </r>
    <r>
      <rPr>
        <b/>
        <sz val="11"/>
        <color theme="1"/>
        <rFont val="Times New Roman"/>
        <family val="1"/>
        <charset val="238"/>
      </rPr>
      <t>DISTRESS)</t>
    </r>
  </si>
  <si>
    <r>
      <t>ISTRAŽIVANJE NOĆNOG ŽIVOTA: REALNO I VIRTUALNO OKRUŽENJE (</t>
    </r>
    <r>
      <rPr>
        <b/>
        <sz val="11"/>
        <color theme="1"/>
        <rFont val="Times New Roman"/>
        <family val="1"/>
        <charset val="238"/>
      </rPr>
      <t>REAL NIGHTS)</t>
    </r>
  </si>
  <si>
    <r>
      <t>POGRANIČNI RAZVOJ NA PROSTORU IZMEĐU UNE I JADRANA: OD HABSBURŠKE VOJNE KRAJINE DO SCHENGENSKOGA RUBA EU (</t>
    </r>
    <r>
      <rPr>
        <b/>
        <sz val="11"/>
        <color theme="1"/>
        <rFont val="Times New Roman"/>
        <family val="1"/>
        <charset val="238"/>
      </rPr>
      <t>BAD)</t>
    </r>
  </si>
  <si>
    <r>
      <t>SOCIOLOŠKI ASPEKTI KLIMATSKIH PROMJENA U HRVATSKOJ (</t>
    </r>
    <r>
      <rPr>
        <b/>
        <sz val="11"/>
        <color theme="1"/>
        <rFont val="Times New Roman"/>
        <family val="1"/>
        <charset val="238"/>
      </rPr>
      <t>SOCAS KLIMA)</t>
    </r>
  </si>
  <si>
    <r>
      <t>KOZMOPOLITIZAM NA GRANICI – ISTARSKI POLUOTOK KAO STUDIJ SLUČAJA (</t>
    </r>
    <r>
      <rPr>
        <b/>
        <sz val="11"/>
        <color theme="1"/>
        <rFont val="Times New Roman"/>
        <family val="1"/>
        <charset val="238"/>
      </rPr>
      <t>KOZIS)</t>
    </r>
  </si>
  <si>
    <r>
      <t>PERCEPCIJA PRIJETNJI, DRUŠTVENI IDENTITET I DRUŠTVENA KOHEZIJA (</t>
    </r>
    <r>
      <rPr>
        <b/>
        <sz val="11"/>
        <color theme="1"/>
        <rFont val="Times New Roman"/>
        <family val="1"/>
        <charset val="238"/>
      </rPr>
      <t>PERSON)</t>
    </r>
  </si>
  <si>
    <r>
      <t>DINAMIKA I IZAZOVI MIGRACIJE, RE-MIGRACIJE I IMIGRACIJE U REPUBLICI HRVATSKOJ (</t>
    </r>
    <r>
      <rPr>
        <b/>
        <sz val="11"/>
        <color theme="1"/>
        <rFont val="Times New Roman"/>
        <family val="1"/>
        <charset val="238"/>
      </rPr>
      <t>Dinami RH)</t>
    </r>
  </si>
  <si>
    <r>
      <t>HRVATSKI NACIONALNI IDENTITET: NASTANAK I OSPORAVANJA (</t>
    </r>
    <r>
      <rPr>
        <b/>
        <sz val="11"/>
        <color theme="1"/>
        <rFont val="Times New Roman"/>
        <family val="1"/>
        <charset val="238"/>
      </rPr>
      <t>CROIDENT)</t>
    </r>
  </si>
  <si>
    <t>1.1.2024.</t>
  </si>
  <si>
    <t>31.12.2027.</t>
  </si>
  <si>
    <t>MZOM</t>
  </si>
  <si>
    <t>Cilj ovog projektnog prijedloga je istražiti fenomen suvremenih unutareuropskih radnih migracija mladih iz demografske, sociološke i psihološke perspektive. Analizom postojećih statističkih pokazatelja, opisat ćemo opseg i strukturu radnih migracija mladih iz Hrvatske i u Hrvatsku u posljednjih 5 godina. Korištenjem kvantitativne i kvalitativne istraživačke metodologije istražit ćemo namjere zapošljavanja mladih u inozemstvu u okviru recentnog modela samoregulacije karijere (Hirschi &amp; Koen, 2021), namjeru za povratak mladih radnika u Hrvatsku koji već neko vrijeme rade u europskim zemljama te razloge dolaska mladih europskih radnika u Hrvatsku kao i percepciju ostvarenja profesionalne dobrobiti u Hrvatskoj. Eksperimentalnim pristupom istražit ćemo utjecaj različitih profesionalnih i kontekstualnih faktora na donošenje odluka o potencijalnom radu u europskim zemljama. Sveobuhvatan pristup istraživanju dopunit će nalaze dosadašnjih studija migracija, stavljajući u fokus, osim demografskih trendova i potisnih i privlačnih razloga, i motivaciju za odlazak u inozemstvo kao važnu psihološku odrednicu namjere zapošljavanja u europskim zemljama. Ovo istraživanje je jedno od rijetkih koja daju kompleksniji uvid u motivacijske procese u podlozi namjere zapošljavanja u inozemstvu, a dat će i prilog evaluaciji novog modela samoregulacije karijere (Hirschi &amp; Koen, 2021) na hrvatskom uzorku mladih radnika.</t>
  </si>
  <si>
    <t xml:space="preserve">Rano usmjeravanje karijere, odabirom srednjeg strukovnog obrazovanja nakon osnovne škole, predstavlja velik izazov za učenike, njihovu obitelj i obrazovni sustav. Odabir struke koja odgovara interesima, sposobnostima i aspiracijama učenika u pravilu dovodi do pozitivnih obrazovnih, karijernih i osobnih ishoda, dok odabir neodgovarajućeg programa može imati negativne posljedice po pojedinca i zajednicu. Dosadašnja istraživanja ukazuju na važnost usklađenosti (kongruencije) interesa pojedinca i obrazovne/radne okoline za karijerne ishode, na potencijalno povećanje kongruencije tijekom obrazovanja te na ulogu nekih osobnih, obrazovnih i okolinskih faktora u postizanju kongruencije. Cilj projekta je provjeriti navedeno u kontekstu strukovnog obrazovanja u Hrvatskoj, odnosno odgovoriti na istraživačka pitanja: Kolika je razina kongruencije interesa učenika i strukovnih programa za koje se školuju? O kojim faktorima ovisi? Da li se i kako mijenja tijekom školovanja? Što sve na tu promjenu djeluje? Koje su obrazovne i karijerne posljedice kongruencije? U svrhu odgovora na postavljena pitanja koristit će se različiti metodološki pristupi: analiza sekundarnih podataka, trogodišnje longitudinalno anketno istraživanje s učenicima, web anketa i fokus grupe sa strukovnim nastavnicima te intervjui s voditeljima stručne prakse i poslodavcima-mentorima. Dodatni, praktični cilj projekta je izraditi stranice za profesionalno usmjeravanje učenika za škole-partnere koje bi trebale pomoći učenicima da odaberu strukovni program sukladan njihovim interesima.   
</t>
  </si>
  <si>
    <t xml:space="preserve">Primarni cilj ovog istraživanja jest praćenje promjena i dnevnih fluktuacija u osnovnim indikatorima dobrobiti (zadovoljstvo životom, pozitivan i negativan afekt, emocionalni problemi), te ispitivanje povezanosti obiteljskih i roditeljskih karakteristika te kvalitete odnosa s vršnjacima s indikatorima dobrobiti. Na temelju razvojnih teorija, obitelj i vršnjaci su identificirani kao ključni konteksti razvoja adolescenata, a budući da se veliki dio interakcija adolescenata i njihovih vršnjaka odvija putem digitalnih medija, različite aktivnosti i iskustva specifična za tu vrstu komunikacije, također će se ispitivati. Istražit će se i jesu li za sve adolescente, ovisno o njihovoj osjetljivosti na okolinu, jednako snažne longitudinalne veze dobrobiti i kvalitete roditeljskih i vršnjačkih odnosa. U ovom projektnom prijedlogu predlaže se provedba longitudinalnog istraživanja s dvije točke mjerenja u razmaku od godinu dana, te jedna dnevnička studija. Dnevnička studija kroz kraće vremensko razdoblje omogućit će ispitivanje povezanosti dnevnih fluktuacija u kvaliteti interakcija s roditeljima i vršnjacima i fluktuacija u indikatorima dobrobiti. Budući da se istraživanje djelomično nastavlja na dosadašnji projekt u kojem su indikatori dobrobiti bili praćeni kroz tri godine kod djece u dobi od 10-14 godina, od kojih će neki biti obuhvaćeni i ovim istraživanjem, ispitat će se postojanje promjena u dobrobiti u širem rasponu godina (10-18).U prvom dijelu projekta planirano je uključivanje oko 600 adolescenata u prvom valu istraživanja TEEN-WELL. Od tih 600 sudionika očekivano je preklapanje dijela sudionika s projektom CHILD-WELL. Očekujemo da je 100-150 djece u planiranom uzorku u projektu TEEN-WELL sudjelovalo i u projektu CHILD-WELL. Sudionici za dnevničku studiju bit će po slučaju odabrani te pozvani na sudjelovanje u drugom dijelu projektnog nacrta. U dnevničkoj studiji planirano je sudjelovanje oko 200 adolescenata. Početak prvog dijela istraživanja očekivan je u rujnu 2025. godine, dnevnička studija provela bi se u proljeće 2026.godine, a drugi val istraživanja planiran je za rujan 2026. godine.
</t>
  </si>
  <si>
    <t>Mladi su segment opće populacije koji predstavlja nužan resurs za opstanak i razvoj društva. Istraživanja mladih u Hrvatskoj od 1990-ih ukazuju na njihovo nedovoljno društveno sudjelovanje (Ilišin, 1999, 2003, 2006). Posljednja istraživanja ukazuju da je nezadovoljstvo mladih obilježjima suvremenog hrvatskog društva, posebice nepovjerenje u institucije, kao i slabo društveno sudjelovanje još naglašenije (Franc i sur., 2018, Gvozadnović i sur., 2019). Ovaj znanstveno-istraživački projekt namjeravamo realizirati u dva kontrastna društvena konteksta: u Zagrebu kao urbanom centru hrvatskih imigracijskih procesa mladih te na otocima kao perifernom kontekstu obilježenom kontinuiranim emigriranjem mladih. Korištenjem ankete i široke palete kvalitativnih metoda namjeravamo proširiti znanstvene spoznaje o društvenom sudjelovanju mladih u Hrvatskoj. Nalaze istraživanja razmatrat ćemo iz perspektive socioloških, psiholoških i povijesnih pristupa mladima kao akterima društvenih, kulturnih i političkih procesa koji promiču i afirmiraju ideje društvenog uključivanja i solidarnosti. Konkretno, sudjelovanje mladih istražiti ćemo s naglaskom na: odrednice i oblike sudjelovanja, iskustava i ponašanja u formalnom i neformalnom kontekstu, međugeneracijske razlike te emigracijska iskustva i namjere. U realizaciji projekta će sudjelovati devet znanstvenika zaposlenih u Institutu društvenih znanosti Ivo Pilar, jedan znanstvenik zaposlen na Hrvatskom institut za povijest te jedna znanstvenica zaposlena na Sveučilištu u Manchesteru (Ujedinjeno Kraljevstvo). Također, uz njih još sudjeluju i predsjednica udruge Pokret otoka, edukatorica Hrvatskog debatnog društva, gimnazijski profesor iz Zagreba i kustos Centra Marko Polo u Korčuli.
Realizacija istraživanja obuhvaća različite metodološke alate: pismenu anketu na kvotnim uzorcima učenika 3. i 4. razreda srednjih škola u Zagrebu (N=300) i na otocima (N=300); polu-strukturirane individualne intervjue u otočnim gradovima (N = 20) i u Zagrebu (N = 20) te po jednu etnografiju u odabranim formalnim organizacijama koje okupljaju mlade na otocima i u Zagrebu; polu-strukturirane individualne intervjue u otočnim gradovima (N = 20) i u Zagrebu (N = 20) te po jednu etnografiju u odabranim formalnim organizacijama koje okupljaju mlade na otocima i u Zagrebu, po jednu etnografiju odabranih neformalnih aktivističkih skupina na otocima i Zagrebu te dubinske intervjue s ključnim osobama etnografskih studija; mlađe (15-29; N = 20) i starije članove obitelji (60+; N = 20) koristeći polu-strukturirane individualne intervjue o intergeneracijskim različitostima; metaetnografsku sintezu podataka  prikupljenih u etnografijama na otocima i u Zagrebu; analizu arhivskog gradiva dostupnog u Hrvatskom državnom arhivu u Zagrebu i Arhivskom sabirnom centru Korčula – Lastovo u Žrnovu.</t>
  </si>
  <si>
    <t xml:space="preserve">U kontekstu suvremenog izučavanja utjecaja okoline na razvoj djece, projektom DigiLitA nastoji se ostvariti bolje razumijevanje povezanosti određenih okolinskih čimbenika, konkretno upotrebe digitalne tehnologije, literarnog okruženja u kojem dijete odrasta te fizičke aktivnosti kod djece rane školske dobi s njihovom dobrobiti mjerenom kroz zadovoljstvo životom, izvršne funkcije, akademski uspjeh, fizičko i mentalno zdravlje. Projekt se sastoji od tri nezavisne studije kojima se različitom metodologijom i uzorcima sudionika nastoji empirijski provjeriti konceptualni model mogućih učinaka i procesa djelovanja digitalnog okruženja djece uzimajući u obzir druge karakteristike njihove okoline poput literarnog okruženja i okoline koja potiče fizičku aktivnost, čime se omogućuje utvrđivanje jedinstvenih doprinosa korištenja DT u predviđanju dobrobiti djece.Kreiranje navedenih okolinskih čimbenika u srednjem djetinjstvu ovisi o roditeljima, stoga prva studija (S1) kvalitativnom metodologijom nastoji ispitati percepciju i stavove roditelja u pogledu kreiranja navedene okoline. Druga, longitudinalna studija (S2) s tri točke mjerenja tijekom dvije godine, nastoji zatim ispitati mogućnost predviđanja različitih indikatora dječje dobrobiti na temelju različitih okolinskih činitelja. Sudionici su djeca polaznici prvog razreda, koji se individualno procjenjuju kod polaska u prvi razred te na kraju prvog i drugog razreda osnovne škole, dok njihovi roditelji pomoću upitnika daju različite procjene dječje dobrobiti te podatke o okolinskim čimbenicima. Naposljetku, treća studija (S3) je upitnička studija sa svrhom provjere istih konstrukata, ali na većem uzorku roditelja djece urednog razvoja i djece s posebnim potrebama.Projekt DigiLitA za cilj ima dati znanstveno utemeljene odgovore o učinku okolinskih faktora na dobrobit djeteta na temelju kojih se mogu izraditi smjernice za razvoj i implementaciju programa usmjerenih na povećanje dobrobiti djece koja odrastaju u digitalnom svijetu. 
</t>
  </si>
  <si>
    <t>Opći cilj projekta je ispitati ulogu dispozicija i individualnih obilježja (osobina ličnosti, kognitivnih stilova, stavova) i izloženosti (dez)informacijama na stavove i ponašanja relevantnih u kontekstu klimatskih promjena (stavovi o realnosti klimatskih promjena uzrokovanih ljudskim djelovanjem, efektima i posljedicama klimatskih promjena, prookolišna ponašanja). Iako dosadašnja istraživanja pokazuju da su stavovi i ponašanja u vezi s klimatskim promjenama povezani s različitim individualnim karakteristikama, postoji potreba za dubljim istraživanjima, posebno kroz eksperimentalni pristup. Stoga, fokus ovog projekta je istražiti kako kombinacija individualnih obilježja i izloženost (dez)informacijama oblikuju stavove i ponašanja u kontekstu klimatskih promjena, uz primjenu eksperimentalnog nacrt u dva online istraživanja. Prvim istraživanjem (N1 ≈ 4000) ispitat ćemo efekt izloženosti različitim dezinformacijama u vezi s klimatskim promjenama, uzimajući u obzir različite profile sudionika, na stavove i ponašanja relevantne u kontekstu klimatskih promjenama. U drugom istraživanju (N2 ≈ 3250), sudionici će biti izloženi različitim tehnikama za ublažavanje učinka dezinformacija kako bi se ispitao njihov efekt, uzimajući u obzir različite profile sudionika, na stavove i ponašanja u vezi s klimatskim promjenama. Uz znanstveni doprinos razumijevanju efekata dezinformacija i tehnika njihove mitigacije u ovisnosti o različitim kombinacijama individualnih obilježja, projekt će imati praktične implikacije za donositelje javnih politika u kontekstu borbe protiv dezinformacija.</t>
  </si>
  <si>
    <t>WDSQUALITY projekt bavi se sistematizacijom europskih iskustava i praksi kada je riječ o cjelodnevnoj školi kao obrazovnom modelu rada škola te znanstvenim vrednovanjem promjena obveznog obrazovanja u Republici Hrvatskoj kroz uvođenje modela cjelodnevne škola kao modela rada škola u obveznom obrazovanju. Kroz četiri projektne godine, okupljeni istraživačkih tim vodećih obrazovnih i metodičkih stručnjaka u Republici Hrvatskoj, stručnjaka iz Portugala i Finske u obrazovnim reformama ove razine i složenosti, sagledat će sličnosti i razlike, prednosti i nedostatke, te ukazati na prijetnje i prilike modela Cjelodnevne osnovne škole u Republici Hrvatskoj. Kombinacijom nekoliko metodoloških pristupa i metoda projekt će kroz sistematizaciju europskih iskustava, neposredno opažanje iskustava i intervjuiranje dionika unutar europskih obrazovnih sustava tradicionalno poznatih po modelu rada škola kao cjelodnevnih škola, odnosno obrazovnih sustava koji su nedavno implementirali cjelodnevnu školu, te kroz znanstveno meta vrednovanje svih dostupnih evaluacijskih podataka prikupljenih tijekom implementacije pilot provođenja CDŠ-a, WDSQUALITY projekt će pružiti vrijedne spoznaje o ukupnim dosezima cjelodnevnih škola kao modela rada škole, te iznijeti znanstveno utemeljene preporuke. Time će WDSQUALITY projekt predstavljati središte znanja i ekspertnosti kada je riječ o cjelodnevnim školama u Republici Hrvatskoj.</t>
  </si>
  <si>
    <t xml:space="preserve">Genocidno stradanje romskog stanovništva u Europi za vrijeme Drugog svjetskog rata nedovoljno je istraženo znanstveno područje u europskoj i hrvatskoj historiografiji. Nakon završetka rata tadašnje jugoslavenske državne vlasti, kao niti danas vlasti Republike Hrvatske, nisu uspostavile primjeren sustav kulture sjećanja, a posljedica ovakvog odnosa prema Romima jest da su danas brojna mjesta stradanja nepoznata ili nedovoljno obilježena, i na njima se ne održavaju sustavne komemoracije. Istraživanje u sklopu ovog projekta fokusirati će se na istraživanje mjesta stradanja Roma na području NDH, provodeći sustavna interdisciplinarna istraživanja po arhivima, muzejima i knjižnicama u Hrvatskoj, Bosni i Hercegovini i Srbiji. Dio istraživanja provesti će se terenskim interdisciplinarnim istraživanjem, unutar kojeg će se prikupiti svjedočanstva o mjestima stradanja. Rezultati projekta biti će predstavljeni na mobilnoj izložbi koja će biti izložena u osnovnim i srednjim školama uz održavanje stručnih predavanja. Organizirati će se posebna radionica sa učenicima. Rezultati istraživanja biti će diseminirani u znanstvenim radovima u relevantnim časopisima i posebnom monografskom djelu. U planu je održavanje međunarodne znanstvene konferencije, javnog predavanja i tribine, te izrada posebnog dokumenta u formi preporuka s ciljem upoznavanja predstavnika vlasti, romske zajednice, drugih relevantnih institucija i pojedinca sa potrebom uspostave sustavne politike kulture sjećanja sa fokusom na mjesta stradanja Roma.
</t>
  </si>
  <si>
    <t xml:space="preserve">Projektom će se interdisciplinarno istražiti dosad nedovoljno obrađene aspekte promjene rodnih odnosa u Hrvatskoj, koje će u sljedećim generacijama značajno utjecati na društvenu koheziju i razvojne mogućnosti društva. Predmet istraživanja su promjene rodnih uloga, identiteta i praksi koje je sa sobom donijelo uključenje Hrvatske u Europsku uniju, kao i stalno intenziviranje globalne društvene, ekonomske i kulturne međuzavisnosti. Ovi su procesi doveli ne samo do fleksibilizacije rada nego i novih obrazaca organizacije života usko povezanih s rodnim odnosima. Uz značajke nastajućih rodnih identiteta mlađih generacija (u recentnoj literaturi opisivanih kao „nove muškosti“ i „nove ženskosti“) te njihovih implikacija u različitim područjima društvenog života, detaljno će se istražiti društvene nejednakosti i višestruke isključenosti povezane s rodom. Rezultati projekta doprinijet će razumijevanju specifičnosti nastajućih rodnih odnosa u Hrvatskoj, što je važno za formuliranje intersektorskih javnih politika na nacionalnoj razini, te u području kohezijske politike EU. Unaprijedit će se i metodologija u područjima relevantnim za istraživanje. Metodologija se zasniva na integraciji kvantitativnih i kvalitativnih pristupa (mješovite metode), a radni paketi na projektu uključuju: RP1 Prikupljanje podataka; RP2 Kontekst roda: teorijski aspekti; RP3 Rodne nejednakosti i isključenosti; RP4 Rodni identiteti, vrijednosti i prakse mladih generacija; te RP5 Diseminacija i suradnja s civilnim društvom. U okviru projekta provest će se jedno anketno ispitivanje na nacionalno proporcionalnom uzorku (N=1.000) (knowledge panel), dva anketna ispitivanja na ciljanim kvotnim uzorcima, jedno studentske populacije (N=600) i jedno populacije mladih (N=600), polustrukturirani intervjui na temu rodnih odnosa, identiteta i praksi u različitim hrvatskim regijama (N=60), polustrukturirani višegeneracijski intervjui na temu trajektorija rodnih odnosa s ciljanom populacijom (roditelji i djeca iz iste obitelji) (N=10), ekspertni intervjui u području rodnih odnosa među mladima (N=4), te fokusne grupe na temu novih konstrukcija roda (N=4). U okviru projekta razvit će se također skale nove muškosti i nove ženskosti, te provesti etnografije društvenih susreta mladih i mladih odraslih (N=3), kao i etnografije online društvenih susreta mladih (N=2).
</t>
  </si>
  <si>
    <t xml:space="preserve">Osnovni cilj projekta je praćenje psihosocijalne klime u kaznenim tijelima Republike Hrvatske, usporedba i aktualno pozicioniranje stanja u hrvatskim kaznenim tijelima u odnosu na druge zemlje, te usporedba sličnosti i razlika u percepciji psihosocijalne klime zatvorenika i zatvorskih službenika. Dodatni cilj projekta je ispitati relativni doprinos percepcije psihosocijalne klime i individualnih karakteristika zatvorenika izvršavanju kazne i kriminalnoj karijeri te odnosu sa značajnima drugima. Istraživanje se planira provesti na prigodnim uzrocima zatvorenika (N ≈ 800) i službenika kaznenih tijela (N ≈ 800) u svim kaznenim tijelima u Republici Hrvatskoj (7 kaznionica i 14 zatvora), Centru za dijagnostiku te Centru za izobrazbu, kombiniranjem metoda samoprocjene (anketno istraživanje – prva i druga godina provedbe projekta), procjene (zatvorenika od strane službenika tretmana u drogoj godini projekta) te analize dokumentacije (tijekom prve dvije godine projekta npr. nalazi psihodijagnostičkih instrumenata), kao i višekratnim praćenjem podataka o ponašanju zatvorenika tijekom izdržavanja kazne (u trećoj i četvrtoj godini provedbe projekta). Očekuje se da će ovaj projekt, izuzev doprinosa rasvjetljavanju odnosa individualnih razlika, percepcije psihosocijalne klime i ponašanja u institucionalnom kontekstu, kroz cjelovitije zahvaćanje individualnih karakteristika, te rizičnih i protektivnih čimbenika kao i triangulaciju podataka prikupljenih različitim metodama, pridonijeti i smjernicama za razvoj sustava procjene kriminogenih rizika i potreba zatvorenika u Hrvatskoj. Konačno, očekuje se da će ispitivanje doprinosa percepcije psihosocijalne klime te stresa i suočavanja sa stresom kod zatvorskih službenika aspektima obavljanja posla i odnosu sa zatvorenicima doprinijeti kreiranju smjernica za jačanje kapaciteta i osnaživanje službenika u njihovom radu i odnosu sa zatvorenicima, kao i kreiranju smjernica zatvorskih programa i politika.
</t>
  </si>
  <si>
    <t xml:space="preserve">U sklopu provedbe projekta ˝Transformacije lokalnih zajednica u Republici Hrvatskoj. Globalni izazovi i razvojni potencijali˝ obrađuju se tri tematska područja kako bi se ponudio odgovor na pitanje što lokalne zajednice danas znače stanovnicima Hrvatske. Kao prvo, istražit će se koliko je neposredni socio-prostorni okvir danas važan stanovnicima Hrvatske kako u identitetskom pogledu, tako i u pogledu spremnosti na osobni angažman odnosno aktivno društveno djelovanje. 
Kao drugi, istražit će se na koji način mobilnost utječe na život u lokalnoj zajednici i to uzimajući u obzir kako spremnost stanovnika da nastave živjeti u sadašnjem mjestu stanovanja tako i njihov pogled na strance i potencijalne doseljenike. Navedeno će se tematsko područje promatrati i u kontekstu aktualnih demografski promjena i trendova u lokalnim zajednicama. Kao treće istražit će se utjecaj novih tehnologija na život lokalnih zajednica. Utvrdit će se u kojoj mjeri lokalne zajednice koriste nove tehnologije za lokalni razvoj te postoje li neki negativni efekti i rizici upotrebe tehnologija na samu zajednicu. Projekt će se provesti putem kvalitativne i kvantitativne metodologije, pri čemu će podaci dobiveni putem anketnog upitnika provedenog na reprezentativnom uzorku punoljetnih građana Republike Hrvatske omogućiti uvid u neke opće pokazatelje o stanju u lokalnim zajednicama dok će se u dvije izabrane zajednice provesti istraživanja putem intervjua i fokus grupa kako bi se stekao cjelovitiji uvid o prednostima i nedostacima života u tim specifičnim lokacijama.
</t>
  </si>
  <si>
    <t xml:space="preserve">Brojna istraživanja ukazuju na važnosti uloge stresa u razvoju različitih problema mentalnog zdravlja, pri čemu adolescencija i nastupajuća odrasla dob predstavljaju iznimno važno razdoblje za nastanak tih problema. Iako su prethodnim istraživanjima identificirane neke okolinske i dispozicijske odrednice stresa, ona koja su istodobno razmatrala njihov združeni doprinos razmjerno su rijetka. Temeljni cilj ovoga projekta je dati odgovor na pitanje o mehanizmima putem kojih se doživljeni (svakodnevni) stres prevodi u psihopatološke reakcije. Kako bismo rasvijetlili mehanizme utjecaja istražit ćemo ulogu niza situacijskih i dispozicijskih faktora na dnevnoj mikro razini. Projekt će se sastojati od triju faza, od kojih će prva uključivati leksičku analizu stresnih situacija te izradu i validaciju instrumenta za njihovo mjerenje, a u drugoj ćemo provesti prilagodbu i validaciju instrumenata namijenjenih mjerenju stanja za koja se očekuje da su povezana s dnevnim stresom. U pilot istraživanju bit će korišten intenzivni longitudinalni nacrt, a prikupljanje podataka odvijat će se putem mobilne aplikacije za uzrokovanje iskustva na okvirno 200 sudionika. U trećoj fazi predviđeno je glavno istraživanje u kojem će putem intenzivnog longitudinalnog nacrta biti ispitani dnevni stres, anksioznost i depresivnost te provjerena mogućnost njihova predviđanja i objašnjavanja dispozicijskim karakteristikama, percepcijom situacije i trenutnim psihološkim stanjima. Glavno istraživanje će uključivati tri vala prikupljanja podataka, pri čemu će se svaki val sastojati od svakodnevnih procjena sudionika tijekom perioda od dva tjedna, prikupljenih putem mobilne aplikacije za uzorkovanje iskustva. Nalazi bi trebali rasvijetliti mehanizme utjecaja i interakcije dispozicijskih i situacijskih odrednica na stres i stresom izazvane nepovoljne posljedice po mentalno zdravlje.
</t>
  </si>
  <si>
    <t xml:space="preserve">Noćni život je ekonomski i kulturološki važan dio suvremenog života, ali se povezuje i s različitim zdravstvenim i socijalnim problemima i rizičnim ponašanjima. Ovo istraživanje ima dva cilja: utvrditi razmjere i obrasce uporabe sredstava ovisnosti u noćnim klubovima provedbom in situ istraživanja i testirati primjenjivost tehnologije virtualne stvarnosti (VR) u smanjenju šteta od rizičnih oblika ponašanja i povećanju dobrobiti dionika noćnog života provedbom eksperimentalnog istraživanja. U okviru prvog cilja istraživanja razvit će se aplikacija pomoću koje biti provedeno istraživanje u noćnim klubovima, na oko 500 sudionika, o obrascima ponašanja u kontekstu noćnog života i rizičnim ponašanjima s naglaskom na uporabu sredstava ovisnosti. Sudionike će se potom zamoliti da sudjeluju u eksperimentalnom istraživanju, u okviru kojeg će se razviti intervencija u VR okruženju s ciljem smanjenja štete od rizičnih ponašanja i povećanja dobrobiti. Sudionici će biti podijeljeni u dvije skupine, eksperimentalnu i kontrolnu, od koje će svaka imati 50 sudionika, te će oni u eksperimentalnoj skupini pristupiti intervenciji putem VR naočala. Pratit će se učinkovitost intervencije korištenjem različitih kriterijskih varijabli. Razvijena metoda mogla bi se primjenjivati u javnozdravstvenim aktivnostima čiji je cilj smanjenje štete od rizičnih ponašanja i unaprjeđenje zdravlja i dobrobiti osoba koje sudjeluju u noćnom životu te poslužiti kao osnova za razvoj i primjenu VR intervencija i u drugim preventivnim i tretmanskim programima.
</t>
  </si>
  <si>
    <t xml:space="preserve">Lički i primorski krajevi između Une i Jadrana dvaput su iskusili razvoj na koji je značajno utjecala međunarodna granica: prvi put u habsburškoj Vojnoj krajini (od 16. stoljeća do 1881.) i drugi put tijekom posljednjih 30 godina s nastankom neovisne Republike Hrvatske i njezinim ulaskom u Europsku uniju i schengenski prostor. Na tome području u 18. i 19. stoljeću vladao je specifičan način obrane i vojne uprave koja se protezala od Jadrana do Karpata. Rubnost i graničnost sa svime što se pod tim podrazumijeva bitne su značajke i suvremenosti na tome prostoru. Arhivskim istraživanjem u ustanovama koje sadrže povijesne izvore za ovu temu, nastojat će se rekonstruirati ondašnji život ljudi na tome području. Posebno će se  terenski istraživati fenomen suvremene pograničnosti, kako prostorno tako i organizacijski da bi se dobila jasnija slika i potvrdila specifična uloga Like u vremenu od 18. stoljeća do danas i uspostave schengenskog sustava s migracijama kao novim izazovom. Zamisao je da se iz projekta objave publikacije koje govore i potvrđuju temeljnu hipotezu kako je višestoljetni život u siromaštvu i nesigurnosti uz i na granici bio središnji element nastanka puzajuće odnosno kasneće modernizacije koja je rezultirala demografskim slabljenjem područja te negativnim ekonomskim i društvenim pokazateljima.   </t>
  </si>
  <si>
    <t>Klimatske promjene, iako potječu iz prirode, svoje uzroke imaju u modernoj društvenoj organizaciji: ekonomskom, političkom i kulturnom sustavu koji se iz najrazvijenijih zemalja širi ostatkom svijeta. Potreba za razumijevanjem globalnog zagrijavanja i klimatskih promjena generira vrlo visok stupanj kompleksnosti problema za one koji fenomen žele razumjeti.Ta kompleksnost uključuje i društvene mehanizme klimatskih promjena koje se povratno realno manifestiraju u društvu. Tema klimatskih promjena u domaćoj se sociologiji prati posljednjih dvadesetak godina u okviru socijalne ekologije. U tom kontekstu empirijski se istražuju zabrinutost i stavovi o klimatskim promjenama, migracije uzrokovane klimatskim promjenama, istraživanja klimatskog pokreta te istraživanja stanja i učinkovitosti klimatskih politika. Kako bismo ispitali informiranost građana i odredili determinante pro-okolišnog ponašanja provest ćemo kvantitativno istraživanje na nacionalno reprezentativnom probabilističkom uzorku, stratificiranom prema spolu, dobi, regiji i veličini naselja (N=1500). Za izradu instrumenta oslonit ćemo se na postojeće i testirane instrumente kojima se mjere individualne i kontekstualne odrednice pro-okolišnog ponašanja s ciljem smanjenja emisija stakleničkih plinova, a uključuju ispitivanja svjetonazora, općeg povjerenja, zabrinutosti, stavova o okolišu, percepciju kolektivne učinkovitosti te “flourish index” u interakciji s varijablama koje uključuju sociodemografska obilježja i političku angažiranost. Kako bismo istražili percepciju i iskustva ranjivih skupina pogođenih klimatskim promjenama koristit ćemo kvalitativni pristup. Kvalitativno istraživanje bit će provedeno metodom polustrukturiranih i dubinskih intervjua s ciljem dubljih uvida u iskustva i percepcije ranjivih skupina. Prilikom odabira uzorka odabrat će se šest klimatskim promjenama pogođenih područja / lokaliteta, te će se u svakome intervjuirati minimalno po pet sugovornika; također će se odabrati tri na klimatske promjene ranjive profesije, odnosno minimalno 20 sugovornika (samo)zaposlenih na radnim mjestima osjetljivim na klimatske promjene. U okviru suradnje sa Corvinus Sveučilištem u Budimpešti provesti će se fokus grupa sa donosiocima odluka (u Zagrebu) kroz koje će se participativnim sudjelovanjem izraditi vizualni alati (ekonomija krafne - eng. Doughnut economy) nove paradigme održivosti gradova, teorijski okvir društveno-metaboličke transformacije sa naglaskom na javne politike, te komparativna analiza ishoda participativnog procesa u Zagrebu i Budimpešti.</t>
  </si>
  <si>
    <t xml:space="preserve">"Kozmopolitizam na granici – Istarski poluotok kao studij slučaja“ interdisciplinarnim pristupom će pružiti pregled dvaju pozicija – jedne na općoj razini kozmopolitske teorije koja je zabrinuta globalnim društvenim pojavama, te druge na lokalnoj razini usmjerenoj na Istarski poluotok, koja je usmjerena na svakodnevne životne međukulturalne prakse. Iako su same granice simbolički važne za vrstu pogleda na svijet koji iste ne priznaju, ovo dvorazinsko istraživanje kultura i identiteta poduzimamo zato što se u dvadesetim godinama dvadeset i prvog stoljeća sve više čini kako se i sam kozmopolitizam nalazi „na granici“, odnosno na svojevrsnoj prekretnici. Nakon jačanja interesa za ideju kozmopolitizma krajem osamdesetih i početkom devedesetih godina prošlog stoljeća, ponajviše zahvaljujući potrebi da se teorijski objasne sve osjetnije globalizacijske promjene, u posljednjih nekoliko godina sve više se osjeća „zamor“ temom, čak i prije udaraca koje je kozmopolitska ideja pretrpjela pandemijom i jačanjem novog hladnog (i ne tako hladnog rata). Svi ovi događaji preokrenuli su međunarodne odnose iz obrazaca međuovisnosti i suradnje sve više prema hobbesijanskom prirodnom stanju rata svih protiv svih. U ovoj nepovoljnoj globalnoj političkoj klimi, nije ni najmanje iznenađujuće da ideja koja slavi „dijeljenu ljudskost“ bez obzira na granice je izgubila nešto od svoje privlačnosti. Stoga će glavno pitanje ovog istraživanja biti ima li u novonastaloj globalno-političkoj klimi dizanja graničnih zidova, gospodarskih ratova i eskalirajućih ratnih sukoba još uvijek mjesta za ideju kozmopolitizma koja od antičkih vremena zagovara kako granice nisu bitne, te kako svi ljudi posjeduju neka zajednička svojstva koja bi trebala biti opće priznata – ili je opet došlo do njenog ''zaborava''? Slijedom toga, projekt se (većinski) oslanja na kvalitativne istraživačke metode, poput: hermeneutičke analize, deskriptivno-dokumentarističke analize, te antropoloških perspektiva, uz primjenu empirijskih spoznaja. S analitičko-teorijskog aspekta, projekt polazi od dvije teorijske tematske cjeline („Razumijevanje suvremenosti ideje kozmopolitizma“ i „Političko-kulturna gibljivost Istre“); na koju se nadovezuje empirijski dio istraživanja naslova „Dinamika kozmopolitizma na granici“. Empirijsko istraživanje oslanja se polustrukturirane intervjue s različitim dionicima iz društvene (političko-znanstveno-ekonomske) sfere života čime se kritički opservira ideja otvorenosti kulturnoj heterogenosti i kozmopolitizmu u Istri.  Ovi temeljni teorijski blokovi bit će podijeljeni na manje istraživačke sekcije u skladu s otvorenim pitanjima, te u svjetlu spoznaja do kojih će se doći tijekom provedbe projekta. </t>
  </si>
  <si>
    <t xml:space="preserve">Ovaj projekt ima za cilj istražiti kako različite percipirane prijetnje (društvene, prirodne, zarazne, financijske i predatorske) utječu na identitet i društvenu koheziju na različitim razinama (lokalnoj, nacionalnoj, međunarodnoj). Svi imamo identitete kao članovi obiteljskih zajednica, etničkih grupa i nacija koji potiču našu suradnju i koheziju s drugim članovima grupe. Ovisno o tome kako percipiramo različite teškoće (ekonomske, klimatske, potencijalni rat, zaraza, itd.), više ili manje se oslanjamo na članove grupe za svoj život i preživljavanje. Ako osjećamo da povezanost s grupom nije korisna, mijenjamo svoju percepciju pripadnosti toj grupi. U složenom geopolitičkom okruženju, takve promjene mogu imati značajan utjecaj na politiku i našu sposobnost reagiranja na društvene krize poput rata i imigracije. Stoga ovaj projekt ima za cilj istražiti na koji način različite prijetnje mogu utjecati na društvene identitete, kao osnovu društvene kohezije. Cilj ovog projekta je ne samo ostvariti razumijevanje što uzrokuje promjene identiteta, već i kad i kako se identiteti mijenjaju na načine koji dovode do promjena u društvenoj koheziji, pa čak i ekstremizmu. Ovo istraživanje pružit će vrijedne uvide za poboljšanje društvene kohezije u multikulturalnom europskom društvu današnjice. Predloženo istraživanje osmišljeno je kako bi odgovorilo na ta otvorena pitanja koristeći interdisciplinarni pristup kako bismo istražili načine na koje različite prijetnje utječu na promjene identiteta i društvene kohezije. Kroz kombiniranje anketa i analize pisanih opisa identiteta sudionika koristeći tekstualno analitičke alate pogonjene Umjetnom Inteligencijom, ovaj kvantificira i kvalitativno analizira nijanse promjene identiteta kao odgovor na različite prijetnje. Time će rasvijetliti bogate, kontekstno-specifične narative i transformacije koje često bivaju zamagljene u isključivo kvantitativnim analizama. Osim toga, kroz eksperimentalni dio istraživanja ciljamo popuniti prazninu u dostupnim saznanjima o utjecajima prijetnji na identitet eksplicitno razmatrajući različite vrste prijetnji i razine društvenog identiteta i kohezije, poboljšavajući naše razumijevanje kako se preklapajuće prijetnje odražavaju na identitet i koheziju, čime će se olakšati razvoj politika i intervencija temeljenih na informiranim odlukama.
</t>
  </si>
  <si>
    <t xml:space="preserve">U istraživačkome je fokusu interdisciplinarnog projektnoga prijedloga Republika Hrvatska koja je postala članicom EU 1. srpnja 2013. godine. Uzimajući u okvir promatranja historijsku sliku kako je Hrvatska svojevrsni bazen migracije, re-migracije i imigracije te se kontinuirano odvija cirkulacija radne snage, od 1945. – do današnjih dana, projektne aktivnosti će se fokusirati na poziciju nakon promjene ulaskom Hrvatske u Europsku uniju koje su se dogodile i prisutne su na hrvatskom prostoru kao i na tržištu rada. Promjene su nastale naglom ekspanzijom pristupa tržištu rada u zemljama EU, ali i u Hrvatskoj kao i globalnom situacijom nastalom zbog pandemije bolesti COVID-19. Istraživačka baza planirane projektne aktivnosti su migranti, re-migranti i imigranti koji cirkuliraju na tržištu rada hrvatskim i prostorom EU. Projektni tim je sastavljen od 11 znanstvenika (8 s Instituta Ivo Pilar, 2 s IMIN-a, 1 s Instituta za slovensko inseljenstvo in migracije iz Ljubljane te 2 suradnice (Hrvatski povijesni muzej i HRT). Tijekom trajanja projekta (2024.-2028.) radnim planom planirana je provedba nekoliko istraživanja fokusiranih na tri istraživačke teme pri čemu će biti primijenjene različite metode: analiza znanstvene literature, analiza statističke dokumentacije, GIS analiza, analiza povijesne građe i arhivskog materijala, anketno istraživanje, polustrukturirani intervjui, fokus grupe, studije slučaja (Njemačka, Slovenija). Osim afirmiranja interdisciplinarnosti i podizanja znanstvene izvrsnosti, ciljevi projekta su: razvoj nacionalnog i regionalnog identiteta i kulture, rad i suradnja na aktivnostima od nacionalnog značenja, promicanje kulture jednakosti i ravnopravnosti te popularizacija znanosti i umjetnosti. Ključne riječi: migracije, emigracija, re-migracija, imigracija, digitalna mobilnost, Hrvatska.
</t>
  </si>
  <si>
    <t xml:space="preserve">Do kraja srednjeg vijeka na prostoru današnje Hrvatske i BiH postojalo je više samoniklih državnih tvorbi, odnosno Hrvatska i Dalmacija, s njom usko povezana tadašnja Slavonija, zatim Bosna i Dubrovačka Republika. Današnja Slavonija te Istra nalazile su se pod inozemnim centrima. Unatoč tome gotovo cjelokupna populacija danog okvira bila je, sa dijelom stanovništva istočnog Srijema i današnjeg crnogorskog primorja, istojezična i katolička te prožeta brojnim kulturnim poveznicama. Osmanskim pustošenjima, osvajanjima, kolonizacijama uslijediti će dalekosežne etničke promjene. Približno četvrtina Hrvatske i polovina BiH postati će prožeta većinski pravoslavnim/srpskim življem dok će islamizacijom biti oformljena muslimanska/bošnjačka zajednica. Osmanska osvajanja utjecati će i na konstituciju hrvatske nacije te će njenim dijelom postati svi ovdašnji istojezični katolici. Međutim, etničkim promjenama uvelike je onemogućeno da se na toj konstituciji utemelji odgovarajući državni okvir dok će se hrvatska nacija suočiti s negacijom svog povijesnog i jezičnog identiteta te s destrukcijom stečevina izborenih unatoč nepovoljnim historijskim okolnostima. Cilj priloženog projekta bio bi u tome da se u što većoj mjeri istraže i deskriptiraju prilike koje su dovele do prikazane promjene etničke slike te u dekonstrukciji kapitalnih ideologema kojima se na historijskom, jezičnom, kulturnom, političko-pravnom polju pokušava degradirati hrvatski identitet i stečene ustavne pozicije konkretno na tlu BiH. U realizaciji projekta sudjelovali bi sljedeći znanstvenici unutar niže navedenih radnih i istraživačkih okvira: 1. Saša Mrduljaš (voditelj, znanstveni savjetnik Instituta društvenih znanosti Ivo Pilar – Centar Split, https://wwwcroris.hr/osobe/profil/2054); organizacija izvedbe projekta; državno-teritorijalni, etnički, vjerski suodnosi; migracije za osmanske dominacije; analiza ideologema i njihovog političkog značaja; kartografski prikazi i proračuni, demografski proračuni; 2. Miljenko Brekalo (znanstveni savjetnik u trajnom zvanju Instituta društvenih znanosti Ivo Pilar – Centar Osijek, https://wwwcroris.hr/osobe/profil/2507); analiza ustavnih pozicija Srba u Hrvatskoj prije i nakon demokratskih promjena (pitanje konstitutivnosti); ustavne pozicije Hrvata u BiH (Ustav iz 1974, izvorni i izmijenjeni Ustavi Federacije BiH   i ''daytonske'' BiH); 3. Domagoj Vidović (viši znanstveni suradnik Instituta za hrvatski jezik i jezikoslovlje, https://wwwcroris.hr/osobe/profil/1276); proširenost hrvatskog imena u prednacionalnom razdoblju; dijalekti kao pokazatelji migracija i podrijetla; rasprostranjenost novoštokavsko-ijekavskog dijalekta općenito i kod dijela Hrvata; povijesne dijalektološke odrednice mjesnih govora Hrvata istočne Hercegovine, Boke kotorske i Bara; ideologemi o hrvatskom jeziku; 4. Goran Mijočević (docent na Filozofskom fakultetu Sveučilišta u Mostaru – Studij povijesti; https://scholar.google.com/citations?hl=hr&amp;user=qoaACAIAAAAJ); vjerski odnosi na tlu današnje Hrvatske i BiH u srednjem vijeku; organizacija katoličke crkve u srednjovjekovnoj Bosni i Humu; Crkva Bosanska i proces rekatolizacije njenih vjernika; prisutnost pravoslavlja u Humu; značaj stećaka za hrvatski identitet; 5. Dijana Pinjuh (izvanredna profesorica na Filozofskom fakultetu Sveučilišta u Mostaru – Studij povijesti, https://scholar.google.com/citations?hl=hr&amp;user=ur2b51gAAAAJ); vjerski odnosi na tlu današnje Hrvatske i BiH za vrijeme osmanske dominacije i položaj katoličke crkve; proces islamizacije; značaj dovišta (muslimanskih molitvenih mjesta u prirodi) za shvaćanje procesa islamizacije.
</t>
  </si>
  <si>
    <t>3105 INSTITUT DRUŠTVENIH ZNANOSTI IVO PILAR</t>
  </si>
  <si>
    <t>52209 HRVATSKA ZAKLADA ZA ZNANOST</t>
  </si>
  <si>
    <t>Zagreb, 19.12.2024.</t>
  </si>
  <si>
    <t>Jelena Selihar</t>
  </si>
  <si>
    <t>jelena.selihar@pilar.hr</t>
  </si>
  <si>
    <t>01/4886-817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</si>
</sst>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kn&quot;#,##0.00_);[Red]\(&quot;kn&quot;#,##0.00\)"/>
    <numFmt numFmtId="165" formatCode="_(* #,##0.00_);_(* \(#,##0.00\);_(* &quot;-&quot;??_);_(@_)"/>
    <numFmt numFmtId="166" formatCode="#,##0_ ;\-#,##0\ "/>
    <numFmt numFmtId="167" formatCode="#&quot;.&quot;"/>
    <numFmt numFmtId="168" formatCode="00000000"/>
    <numFmt numFmtId="169" formatCode="&quot;- &quot;@"/>
  </numFmts>
  <fonts count="106">
    <font>
      <sz val="11"/>
      <color theme="1"/>
      <name val="Calibri"/>
      <family val="2"/>
      <charset val="238"/>
      <scheme val="minor"/>
    </font>
    <font>
      <sz val="11"/>
      <color theme="1"/>
      <name val="Calibri"/>
      <family val="2"/>
      <scheme val="minor"/>
    </font>
    <font>
      <sz val="11"/>
      <color indexed="8"/>
      <name val="Calibri"/>
      <family val="2"/>
      <charset val="238"/>
    </font>
    <font>
      <sz val="10"/>
      <color indexed="8"/>
      <name val="Open Sans"/>
    </font>
    <font>
      <b/>
      <sz val="10"/>
      <color indexed="10"/>
      <name val="Calibri"/>
      <family val="2"/>
      <charset val="238"/>
    </font>
    <font>
      <b/>
      <sz val="11"/>
      <color indexed="10"/>
      <name val="Calibri"/>
      <family val="2"/>
      <charset val="238"/>
    </font>
    <font>
      <b/>
      <sz val="12"/>
      <color indexed="8"/>
      <name val="Calibri"/>
      <family val="2"/>
      <charset val="238"/>
    </font>
    <font>
      <b/>
      <sz val="11"/>
      <color indexed="8"/>
      <name val="Calibri"/>
      <family val="2"/>
      <charset val="238"/>
    </font>
    <font>
      <b/>
      <sz val="11"/>
      <color indexed="9"/>
      <name val="Calibri"/>
      <family val="2"/>
      <charset val="238"/>
    </font>
    <font>
      <b/>
      <sz val="11"/>
      <name val="Calibri"/>
      <family val="2"/>
      <charset val="238"/>
    </font>
    <font>
      <sz val="11"/>
      <color indexed="10"/>
      <name val="Calibri"/>
      <family val="2"/>
      <charset val="238"/>
    </font>
    <font>
      <sz val="10"/>
      <name val="Calibri"/>
      <family val="2"/>
      <charset val="238"/>
    </font>
    <font>
      <sz val="11"/>
      <name val="Calibri"/>
      <family val="2"/>
      <charset val="238"/>
    </font>
    <font>
      <sz val="8"/>
      <name val="Arial"/>
      <family val="2"/>
    </font>
    <font>
      <sz val="10"/>
      <color indexed="8"/>
      <name val="MS Sans Serif"/>
      <charset val="238"/>
    </font>
    <font>
      <sz val="10"/>
      <color indexed="8"/>
      <name val="Calibri"/>
      <family val="2"/>
      <charset val="238"/>
    </font>
    <font>
      <b/>
      <sz val="10"/>
      <color indexed="9"/>
      <name val="Calibri"/>
      <family val="2"/>
      <charset val="238"/>
    </font>
    <font>
      <sz val="10"/>
      <color indexed="8"/>
      <name val="Arial"/>
      <family val="2"/>
      <charset val="238"/>
    </font>
    <font>
      <b/>
      <sz val="10"/>
      <name val="Calibri"/>
      <family val="2"/>
      <charset val="238"/>
    </font>
    <font>
      <b/>
      <sz val="10"/>
      <color indexed="8"/>
      <name val="Calibri"/>
      <family val="2"/>
      <charset val="238"/>
    </font>
    <font>
      <sz val="10"/>
      <name val="Arial"/>
      <family val="2"/>
      <charset val="238"/>
    </font>
    <font>
      <sz val="9.85"/>
      <color indexed="8"/>
      <name val="Times New Roman"/>
      <family val="1"/>
      <charset val="238"/>
    </font>
    <font>
      <sz val="8"/>
      <name val="Arial"/>
      <family val="2"/>
      <charset val="238"/>
    </font>
    <font>
      <b/>
      <sz val="8"/>
      <name val="Arial"/>
      <family val="2"/>
      <charset val="238"/>
    </font>
    <font>
      <b/>
      <sz val="10"/>
      <name val="Arial"/>
      <family val="2"/>
      <charset val="238"/>
    </font>
    <font>
      <b/>
      <sz val="8"/>
      <name val="Arial"/>
      <family val="2"/>
    </font>
    <font>
      <i/>
      <sz val="10"/>
      <color indexed="8"/>
      <name val="Calibri"/>
      <family val="2"/>
      <charset val="238"/>
    </font>
    <font>
      <sz val="9.85"/>
      <color indexed="8"/>
      <name val="Calibri"/>
      <family val="2"/>
      <charset val="238"/>
    </font>
    <font>
      <b/>
      <sz val="9.85"/>
      <color indexed="8"/>
      <name val="Calibri"/>
      <family val="2"/>
      <charset val="238"/>
    </font>
    <font>
      <b/>
      <sz val="8"/>
      <color indexed="9"/>
      <name val="Arial"/>
      <family val="2"/>
      <charset val="238"/>
    </font>
    <font>
      <b/>
      <sz val="10"/>
      <color indexed="62"/>
      <name val="Calibri"/>
      <family val="2"/>
      <charset val="238"/>
    </font>
    <font>
      <sz val="8"/>
      <name val="Calibri"/>
      <family val="2"/>
      <charset val="238"/>
    </font>
    <font>
      <sz val="10"/>
      <color rgb="FF000000"/>
      <name val="Open Sans"/>
    </font>
    <font>
      <sz val="8"/>
      <name val="Arial"/>
      <family val="2"/>
      <charset val="238"/>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b/>
      <sz val="11"/>
      <color indexed="8"/>
      <name val="Calibri"/>
      <family val="2"/>
    </font>
    <font>
      <b/>
      <sz val="18"/>
      <color indexed="62"/>
      <name val="Cambria"/>
      <family val="2"/>
    </font>
    <font>
      <sz val="8"/>
      <color indexed="62"/>
      <name val="Arial"/>
      <family val="2"/>
    </font>
    <font>
      <sz val="8"/>
      <name val="0"/>
      <charset val="238"/>
    </font>
    <font>
      <sz val="11"/>
      <name val="Calibri"/>
      <family val="2"/>
      <charset val="238"/>
      <scheme val="minor"/>
    </font>
    <font>
      <sz val="10"/>
      <name val="Tahoma"/>
      <family val="2"/>
      <charset val="238"/>
    </font>
    <font>
      <sz val="9"/>
      <name val="Arial"/>
      <family val="2"/>
      <charset val="238"/>
    </font>
    <font>
      <b/>
      <sz val="16"/>
      <color theme="1"/>
      <name val="Arial"/>
      <family val="2"/>
      <charset val="238"/>
    </font>
    <font>
      <b/>
      <sz val="10"/>
      <color theme="7"/>
      <name val="Arial"/>
      <family val="2"/>
      <charset val="238"/>
    </font>
    <font>
      <b/>
      <sz val="16"/>
      <color indexed="8"/>
      <name val="Calibri"/>
      <family val="2"/>
      <charset val="238"/>
    </font>
    <font>
      <b/>
      <sz val="11"/>
      <color rgb="FFFF0000"/>
      <name val="Calibri"/>
      <family val="2"/>
      <charset val="238"/>
      <scheme val="minor"/>
    </font>
    <font>
      <b/>
      <sz val="11"/>
      <color rgb="FFFFC000"/>
      <name val="Calibri"/>
      <family val="2"/>
      <charset val="238"/>
    </font>
    <font>
      <b/>
      <sz val="10"/>
      <color theme="1"/>
      <name val="Calibri"/>
      <family val="2"/>
      <charset val="238"/>
    </font>
    <font>
      <b/>
      <sz val="10"/>
      <color theme="0"/>
      <name val="Calibri"/>
      <family val="2"/>
      <charset val="238"/>
    </font>
    <font>
      <sz val="11"/>
      <color rgb="FF000000"/>
      <name val="Calibri"/>
      <family val="2"/>
      <charset val="238"/>
      <scheme val="minor"/>
    </font>
    <font>
      <b/>
      <sz val="15"/>
      <color theme="3"/>
      <name val="Calibri"/>
      <family val="2"/>
      <charset val="238"/>
      <scheme val="minor"/>
    </font>
    <font>
      <b/>
      <sz val="15"/>
      <color rgb="FFFF0000"/>
      <name val="Calibri"/>
      <family val="2"/>
      <charset val="238"/>
      <scheme val="minor"/>
    </font>
    <font>
      <sz val="11"/>
      <name val="Calibri"/>
      <family val="2"/>
      <scheme val="minor"/>
    </font>
    <font>
      <strike/>
      <sz val="11"/>
      <color theme="1"/>
      <name val="Calibri"/>
      <family val="2"/>
      <charset val="238"/>
      <scheme val="minor"/>
    </font>
    <font>
      <sz val="10"/>
      <color indexed="8"/>
      <name val="Arial"/>
      <family val="2"/>
    </font>
    <font>
      <sz val="10"/>
      <color indexed="39"/>
      <name val="Arial"/>
      <family val="2"/>
    </font>
    <font>
      <b/>
      <sz val="10"/>
      <color indexed="8"/>
      <name val="Arial"/>
      <family val="2"/>
    </font>
    <font>
      <b/>
      <sz val="12"/>
      <color indexed="8"/>
      <name val="Arial"/>
      <family val="2"/>
      <charset val="238"/>
    </font>
    <font>
      <sz val="10"/>
      <color indexed="10"/>
      <name val="Arial"/>
      <family val="2"/>
    </font>
    <font>
      <b/>
      <sz val="16"/>
      <name val="Arial"/>
      <family val="2"/>
      <charset val="238"/>
    </font>
    <font>
      <b/>
      <sz val="10"/>
      <color indexed="44"/>
      <name val="Arial"/>
      <family val="2"/>
      <charset val="238"/>
    </font>
    <font>
      <b/>
      <sz val="9"/>
      <name val="Arial"/>
      <family val="2"/>
      <charset val="238"/>
    </font>
    <font>
      <sz val="6"/>
      <name val="Arial"/>
      <family val="2"/>
      <charset val="238"/>
    </font>
    <font>
      <sz val="10"/>
      <color indexed="10"/>
      <name val="Arial"/>
      <family val="2"/>
      <charset val="238"/>
    </font>
    <font>
      <sz val="11"/>
      <color rgb="FFFF0000"/>
      <name val="Calibri"/>
      <family val="2"/>
      <charset val="238"/>
      <scheme val="minor"/>
    </font>
    <font>
      <b/>
      <sz val="16"/>
      <color indexed="62"/>
      <name val="Calibri"/>
      <family val="2"/>
      <charset val="238"/>
    </font>
    <font>
      <b/>
      <sz val="10"/>
      <color rgb="FFFF0000"/>
      <name val="Calibri"/>
      <family val="2"/>
      <charset val="238"/>
    </font>
    <font>
      <sz val="8"/>
      <color rgb="FFFF0000"/>
      <name val="Arial"/>
      <family val="2"/>
    </font>
    <font>
      <b/>
      <sz val="11"/>
      <color theme="1"/>
      <name val="Calibri"/>
      <family val="2"/>
      <charset val="238"/>
      <scheme val="minor"/>
    </font>
    <font>
      <b/>
      <sz val="12"/>
      <color indexed="62"/>
      <name val="Calibri"/>
      <family val="2"/>
      <charset val="238"/>
    </font>
    <font>
      <b/>
      <sz val="10"/>
      <name val="Arial"/>
      <family val="2"/>
    </font>
    <font>
      <sz val="19"/>
      <color indexed="48"/>
      <name val="Arial"/>
      <family val="2"/>
      <charset val="238"/>
    </font>
    <font>
      <b/>
      <sz val="14"/>
      <color indexed="8"/>
      <name val="Arial"/>
      <family val="2"/>
      <charset val="238"/>
    </font>
    <font>
      <sz val="12"/>
      <color indexed="8"/>
      <name val="Arial"/>
      <family val="2"/>
      <charset val="238"/>
    </font>
    <font>
      <sz val="12"/>
      <color theme="1"/>
      <name val="Calibri"/>
      <family val="2"/>
      <charset val="238"/>
      <scheme val="minor"/>
    </font>
    <font>
      <b/>
      <sz val="10"/>
      <color indexed="8"/>
      <name val="Arial"/>
      <family val="2"/>
      <charset val="238"/>
    </font>
    <font>
      <sz val="8"/>
      <color indexed="8"/>
      <name val="Arial"/>
      <family val="2"/>
      <charset val="238"/>
    </font>
    <font>
      <sz val="8"/>
      <color theme="1"/>
      <name val="Calibri"/>
      <family val="2"/>
      <charset val="238"/>
      <scheme val="minor"/>
    </font>
    <font>
      <sz val="12"/>
      <color theme="1"/>
      <name val="Calibri"/>
      <family val="2"/>
      <scheme val="minor"/>
    </font>
    <font>
      <b/>
      <sz val="12"/>
      <color indexed="8"/>
      <name val="Calibri"/>
      <family val="2"/>
      <scheme val="minor"/>
    </font>
    <font>
      <sz val="12"/>
      <color indexed="8"/>
      <name val="Calibri"/>
      <family val="2"/>
      <scheme val="minor"/>
    </font>
    <font>
      <b/>
      <sz val="11"/>
      <color indexed="8"/>
      <name val="Calibri"/>
      <family val="2"/>
      <scheme val="minor"/>
    </font>
    <font>
      <sz val="11"/>
      <color indexed="8"/>
      <name val="Calibri"/>
      <family val="2"/>
      <scheme val="minor"/>
    </font>
    <font>
      <b/>
      <sz val="11"/>
      <name val="Calibri"/>
      <family val="2"/>
      <scheme val="minor"/>
    </font>
    <font>
      <i/>
      <sz val="11"/>
      <name val="Calibri"/>
      <family val="2"/>
      <scheme val="minor"/>
    </font>
    <font>
      <b/>
      <sz val="14"/>
      <color indexed="8"/>
      <name val="Calibri"/>
      <family val="2"/>
      <scheme val="minor"/>
    </font>
    <font>
      <b/>
      <sz val="12"/>
      <color indexed="56"/>
      <name val="Calibri"/>
      <family val="2"/>
      <charset val="238"/>
    </font>
    <font>
      <sz val="14"/>
      <color theme="1"/>
      <name val="Calibri"/>
      <family val="2"/>
      <scheme val="minor"/>
    </font>
    <font>
      <sz val="12"/>
      <color indexed="8"/>
      <name val="Open Sans"/>
    </font>
    <font>
      <sz val="12"/>
      <color indexed="8"/>
      <name val="Calibri"/>
      <family val="2"/>
      <charset val="238"/>
    </font>
    <font>
      <b/>
      <sz val="11"/>
      <name val="Calibri"/>
      <family val="2"/>
      <charset val="238"/>
      <scheme val="minor"/>
    </font>
    <font>
      <b/>
      <sz val="11"/>
      <color indexed="8"/>
      <name val="Calibri"/>
      <family val="2"/>
      <charset val="238"/>
      <scheme val="minor"/>
    </font>
    <font>
      <b/>
      <sz val="11"/>
      <color theme="1"/>
      <name val="Calibri"/>
      <family val="2"/>
      <scheme val="minor"/>
    </font>
    <font>
      <sz val="10"/>
      <color rgb="FFFF0000"/>
      <name val="Arial"/>
      <family val="2"/>
      <charset val="238"/>
    </font>
    <font>
      <b/>
      <sz val="10"/>
      <color rgb="FFFF0000"/>
      <name val="Arial"/>
      <family val="2"/>
      <charset val="238"/>
    </font>
    <font>
      <sz val="11"/>
      <color rgb="FFFF0000"/>
      <name val="Calibri"/>
      <family val="2"/>
      <scheme val="minor"/>
    </font>
    <font>
      <sz val="8"/>
      <color rgb="FFFF0000"/>
      <name val="Arial"/>
      <family val="2"/>
      <charset val="238"/>
    </font>
    <font>
      <b/>
      <sz val="11"/>
      <color theme="0" tint="-0.34998626667073579"/>
      <name val="Calibri"/>
      <family val="2"/>
      <charset val="238"/>
    </font>
    <font>
      <sz val="10"/>
      <color theme="1"/>
      <name val="Calibri"/>
      <family val="2"/>
      <charset val="238"/>
      <scheme val="minor"/>
    </font>
    <font>
      <b/>
      <sz val="11"/>
      <color theme="1"/>
      <name val="Times New Roman"/>
      <family val="1"/>
      <charset val="238"/>
    </font>
  </fonts>
  <fills count="77">
    <fill>
      <patternFill patternType="none"/>
    </fill>
    <fill>
      <patternFill patternType="gray125"/>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43"/>
        <bgColor indexed="64"/>
      </patternFill>
    </fill>
    <fill>
      <patternFill patternType="solid">
        <fgColor indexed="40"/>
      </patternFill>
    </fill>
    <fill>
      <patternFill patternType="solid">
        <fgColor indexed="23"/>
      </patternFill>
    </fill>
    <fill>
      <patternFill patternType="solid">
        <fgColor indexed="41"/>
      </patternFill>
    </fill>
    <fill>
      <patternFill patternType="solid">
        <fgColor indexed="54"/>
      </patternFill>
    </fill>
    <fill>
      <patternFill patternType="solid">
        <fgColor indexed="26"/>
        <bgColor indexed="26"/>
      </patternFill>
    </fill>
    <fill>
      <patternFill patternType="solid">
        <fgColor indexed="62"/>
        <bgColor indexed="64"/>
      </patternFill>
    </fill>
    <fill>
      <patternFill patternType="solid">
        <fgColor indexed="26"/>
        <bgColor indexed="64"/>
      </patternFill>
    </fill>
    <fill>
      <patternFill patternType="solid">
        <fgColor indexed="31"/>
        <bgColor indexed="64"/>
      </patternFill>
    </fill>
    <fill>
      <patternFill patternType="solid">
        <fgColor indexed="9"/>
        <bgColor indexed="64"/>
      </patternFill>
    </fill>
    <fill>
      <patternFill patternType="solid">
        <fgColor indexed="51"/>
        <bgColor indexed="64"/>
      </patternFill>
    </fill>
    <fill>
      <patternFill patternType="solid">
        <fgColor indexed="62"/>
        <bgColor indexed="62"/>
      </patternFill>
    </fill>
    <fill>
      <patternFill patternType="solid">
        <fgColor indexed="27"/>
        <bgColor indexed="64"/>
      </patternFill>
    </fill>
    <fill>
      <patternFill patternType="solid">
        <fgColor indexed="9"/>
        <bgColor indexed="9"/>
      </patternFill>
    </fill>
    <fill>
      <patternFill patternType="solid">
        <fgColor indexed="44"/>
        <bgColor indexed="64"/>
      </patternFill>
    </fill>
    <fill>
      <patternFill patternType="solid">
        <fgColor indexed="60"/>
      </patternFill>
    </fill>
    <fill>
      <patternFill patternType="solid">
        <fgColor indexed="50"/>
      </patternFill>
    </fill>
    <fill>
      <patternFill patternType="solid">
        <fgColor indexed="57"/>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47"/>
        <bgColor indexed="47"/>
      </patternFill>
    </fill>
    <fill>
      <patternFill patternType="solid">
        <fgColor indexed="51"/>
        <bgColor indexed="51"/>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5"/>
      </patternFill>
    </fill>
    <fill>
      <patternFill patternType="solid">
        <fgColor indexed="12"/>
      </patternFill>
    </fill>
    <fill>
      <patternFill patternType="solid">
        <fgColor indexed="10"/>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9"/>
      </patternFill>
    </fill>
    <fill>
      <patternFill patternType="solid">
        <fgColor indexed="26"/>
      </patternFill>
    </fill>
    <fill>
      <patternFill patternType="solid">
        <fgColor indexed="15"/>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theme="0" tint="-0.14999847407452621"/>
        <bgColor indexed="64"/>
      </patternFill>
    </fill>
    <fill>
      <patternFill patternType="solid">
        <fgColor indexed="20"/>
      </patternFill>
    </fill>
    <fill>
      <patternFill patternType="solid">
        <fgColor indexed="40"/>
        <bgColor indexed="64"/>
      </patternFill>
    </fill>
    <fill>
      <patternFill patternType="solid">
        <fgColor indexed="41"/>
        <bgColor indexed="64"/>
      </patternFill>
    </fill>
    <fill>
      <patternFill patternType="solid">
        <fgColor rgb="FFFFFFCC"/>
        <bgColor indexed="64"/>
      </patternFill>
    </fill>
    <fill>
      <patternFill patternType="solid">
        <fgColor rgb="FFFFC000"/>
        <bgColor indexed="64"/>
      </patternFill>
    </fill>
    <fill>
      <patternFill patternType="solid">
        <fgColor theme="0" tint="-4.9989318521683403E-2"/>
        <bgColor indexed="9"/>
      </patternFill>
    </fill>
  </fills>
  <borders count="35">
    <border>
      <left/>
      <right/>
      <top/>
      <bottom/>
      <diagonal/>
    </border>
    <border>
      <left style="thin">
        <color indexed="18"/>
      </left>
      <right style="thin">
        <color indexed="18"/>
      </right>
      <top style="thin">
        <color indexed="18"/>
      </top>
      <bottom style="thin">
        <color indexed="18"/>
      </bottom>
      <diagonal/>
    </border>
    <border>
      <left style="thin">
        <color indexed="54"/>
      </left>
      <right/>
      <top style="thin">
        <color indexed="54"/>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right/>
      <top/>
      <bottom style="thin">
        <color indexed="18"/>
      </bottom>
      <diagonal/>
    </border>
    <border>
      <left style="thin">
        <color indexed="18"/>
      </left>
      <right/>
      <top/>
      <bottom/>
      <diagonal/>
    </border>
    <border>
      <left/>
      <right style="thin">
        <color indexed="18"/>
      </right>
      <top/>
      <bottom/>
      <diagonal/>
    </border>
    <border>
      <left/>
      <right/>
      <top style="medium">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indexed="8"/>
      </right>
      <top style="hair">
        <color indexed="8"/>
      </top>
      <bottom style="hair">
        <color indexed="8"/>
      </bottom>
      <diagonal/>
    </border>
    <border>
      <left/>
      <right/>
      <top/>
      <bottom style="thick">
        <color theme="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9"/>
      </left>
      <right style="thin">
        <color indexed="9"/>
      </right>
      <top style="thin">
        <color indexed="9"/>
      </top>
      <bottom/>
      <diagonal/>
    </border>
    <border>
      <left/>
      <right/>
      <top style="thin">
        <color indexed="64"/>
      </top>
      <bottom style="thin">
        <color indexed="64"/>
      </bottom>
      <diagonal/>
    </border>
    <border>
      <left/>
      <right style="thin">
        <color indexed="18"/>
      </right>
      <top style="thin">
        <color indexed="18"/>
      </top>
      <bottom/>
      <diagonal/>
    </border>
    <border>
      <left style="thin">
        <color indexed="18"/>
      </left>
      <right style="thin">
        <color indexed="18"/>
      </right>
      <top style="thin">
        <color indexed="18"/>
      </top>
      <bottom style="medium">
        <color indexed="64"/>
      </bottom>
      <diagonal/>
    </border>
    <border>
      <left style="thin">
        <color indexed="18"/>
      </left>
      <right style="thin">
        <color indexed="18"/>
      </right>
      <top/>
      <bottom style="thin">
        <color indexed="18"/>
      </bottom>
      <diagonal/>
    </border>
    <border>
      <left style="thin">
        <color indexed="18"/>
      </left>
      <right/>
      <top style="thin">
        <color indexed="18"/>
      </top>
      <bottom style="thin">
        <color indexed="18"/>
      </bottom>
      <diagonal/>
    </border>
  </borders>
  <cellStyleXfs count="144">
    <xf numFmtId="0" fontId="0" fillId="0" borderId="0"/>
    <xf numFmtId="165" fontId="21" fillId="0" borderId="0" applyFont="0" applyFill="0" applyBorder="0" applyAlignment="0" applyProtection="0"/>
    <xf numFmtId="0" fontId="14" fillId="0" borderId="0"/>
    <xf numFmtId="0" fontId="20" fillId="0" borderId="0"/>
    <xf numFmtId="0" fontId="32" fillId="0" borderId="0"/>
    <xf numFmtId="0" fontId="17" fillId="0" borderId="0"/>
    <xf numFmtId="0" fontId="17" fillId="0" borderId="0"/>
    <xf numFmtId="4" fontId="13" fillId="4" borderId="1" applyNumberFormat="0" applyProtection="0">
      <alignment vertical="center"/>
    </xf>
    <xf numFmtId="4" fontId="13" fillId="6" borderId="1" applyNumberFormat="0" applyProtection="0">
      <alignment horizontal="left" vertical="center" indent="1" justifyLastLine="1"/>
    </xf>
    <xf numFmtId="4" fontId="13" fillId="5" borderId="1" applyNumberFormat="0" applyProtection="0">
      <alignment horizontal="left" vertical="center" indent="1" justifyLastLine="1"/>
    </xf>
    <xf numFmtId="4" fontId="13" fillId="7" borderId="1" applyNumberFormat="0" applyProtection="0">
      <alignment horizontal="right" vertical="center"/>
    </xf>
    <xf numFmtId="0" fontId="13" fillId="3" borderId="1" applyNumberFormat="0" applyProtection="0">
      <alignment horizontal="left" vertical="center" indent="1" justifyLastLine="1"/>
    </xf>
    <xf numFmtId="0" fontId="13" fillId="8" borderId="1" applyNumberFormat="0" applyProtection="0">
      <alignment horizontal="left" vertical="center" indent="1" justifyLastLine="1"/>
    </xf>
    <xf numFmtId="0" fontId="13" fillId="2" borderId="1" applyNumberFormat="0" applyProtection="0">
      <alignment horizontal="left" vertical="center" indent="1" justifyLastLine="1"/>
    </xf>
    <xf numFmtId="0" fontId="13" fillId="9" borderId="1" applyNumberFormat="0" applyProtection="0">
      <alignment horizontal="left" vertical="center" indent="1" justifyLastLine="1"/>
    </xf>
    <xf numFmtId="0" fontId="25" fillId="10" borderId="2" applyBorder="0"/>
    <xf numFmtId="4" fontId="13" fillId="0" borderId="1" applyNumberFormat="0" applyProtection="0">
      <alignment horizontal="right" vertical="center"/>
    </xf>
    <xf numFmtId="4" fontId="13" fillId="5" borderId="1" applyNumberFormat="0" applyProtection="0">
      <alignment horizontal="left" vertical="center" indent="1" justifyLastLine="1"/>
    </xf>
    <xf numFmtId="0" fontId="33" fillId="21" borderId="0"/>
    <xf numFmtId="0" fontId="40" fillId="25" borderId="0" applyNumberFormat="0" applyBorder="0" applyAlignment="0" applyProtection="0"/>
    <xf numFmtId="0" fontId="40" fillId="26" borderId="0" applyNumberFormat="0" applyBorder="0" applyAlignment="0" applyProtection="0"/>
    <xf numFmtId="0" fontId="39"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39" fillId="3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39" fillId="33" borderId="0" applyNumberFormat="0" applyBorder="0" applyAlignment="0" applyProtection="0"/>
    <xf numFmtId="0" fontId="40" fillId="28" borderId="0" applyNumberFormat="0" applyBorder="0" applyAlignment="0" applyProtection="0"/>
    <xf numFmtId="0" fontId="40" fillId="34" borderId="0" applyNumberFormat="0" applyBorder="0" applyAlignment="0" applyProtection="0"/>
    <xf numFmtId="0" fontId="39" fillId="29" borderId="0" applyNumberFormat="0" applyBorder="0" applyAlignment="0" applyProtection="0"/>
    <xf numFmtId="0" fontId="40" fillId="35" borderId="0" applyNumberFormat="0" applyBorder="0" applyAlignment="0" applyProtection="0"/>
    <xf numFmtId="0" fontId="40" fillId="36" borderId="0" applyNumberFormat="0" applyBorder="0" applyAlignment="0" applyProtection="0"/>
    <xf numFmtId="0" fontId="39" fillId="27" borderId="0" applyNumberFormat="0" applyBorder="0" applyAlignment="0" applyProtection="0"/>
    <xf numFmtId="0" fontId="40" fillId="11" borderId="0" applyNumberFormat="0" applyBorder="0" applyAlignment="0" applyProtection="0"/>
    <xf numFmtId="0" fontId="40" fillId="37" borderId="0" applyNumberFormat="0" applyBorder="0" applyAlignment="0" applyProtection="0"/>
    <xf numFmtId="0" fontId="39"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4" fontId="43" fillId="6" borderId="1" applyNumberFormat="0" applyProtection="0">
      <alignment vertical="center"/>
    </xf>
    <xf numFmtId="0" fontId="36" fillId="4" borderId="10" applyNumberFormat="0" applyProtection="0">
      <alignment horizontal="left" vertical="top" indent="1"/>
    </xf>
    <xf numFmtId="4" fontId="13" fillId="42" borderId="1" applyNumberFormat="0" applyProtection="0">
      <alignment horizontal="right" vertical="center"/>
    </xf>
    <xf numFmtId="4" fontId="13" fillId="43" borderId="1" applyNumberFormat="0" applyProtection="0">
      <alignment horizontal="right" vertical="center"/>
    </xf>
    <xf numFmtId="4" fontId="13" fillId="44" borderId="4" applyNumberFormat="0" applyProtection="0">
      <alignment horizontal="right" vertical="center"/>
    </xf>
    <xf numFmtId="4" fontId="13" fillId="24" borderId="1" applyNumberFormat="0" applyProtection="0">
      <alignment horizontal="right" vertical="center"/>
    </xf>
    <xf numFmtId="4" fontId="13" fillId="45" borderId="1" applyNumberFormat="0" applyProtection="0">
      <alignment horizontal="right" vertical="center"/>
    </xf>
    <xf numFmtId="4" fontId="13" fillId="46" borderId="1" applyNumberFormat="0" applyProtection="0">
      <alignment horizontal="right" vertical="center"/>
    </xf>
    <xf numFmtId="4" fontId="13" fillId="23" borderId="1" applyNumberFormat="0" applyProtection="0">
      <alignment horizontal="right" vertical="center"/>
    </xf>
    <xf numFmtId="4" fontId="13" fillId="22" borderId="1" applyNumberFormat="0" applyProtection="0">
      <alignment horizontal="right" vertical="center"/>
    </xf>
    <xf numFmtId="4" fontId="13" fillId="47" borderId="1" applyNumberFormat="0" applyProtection="0">
      <alignment horizontal="right" vertical="center"/>
    </xf>
    <xf numFmtId="4" fontId="13" fillId="48" borderId="4" applyNumberFormat="0" applyProtection="0">
      <alignment horizontal="left" vertical="center" indent="1" justifyLastLine="1"/>
    </xf>
    <xf numFmtId="4" fontId="35" fillId="10" borderId="4" applyNumberFormat="0" applyProtection="0">
      <alignment horizontal="left" vertical="center" indent="1" justifyLastLine="1"/>
    </xf>
    <xf numFmtId="4" fontId="35" fillId="10" borderId="4" applyNumberFormat="0" applyProtection="0">
      <alignment horizontal="left" vertical="center" indent="1" justifyLastLine="1"/>
    </xf>
    <xf numFmtId="4" fontId="13" fillId="9" borderId="4" applyNumberFormat="0" applyProtection="0">
      <alignment horizontal="left" vertical="center" indent="1" justifyLastLine="1"/>
    </xf>
    <xf numFmtId="4" fontId="13" fillId="7" borderId="4" applyNumberFormat="0" applyProtection="0">
      <alignment horizontal="left" vertical="center" indent="1" justifyLastLine="1"/>
    </xf>
    <xf numFmtId="0" fontId="13" fillId="10" borderId="10" applyNumberFormat="0" applyProtection="0">
      <alignment horizontal="left" vertical="top" indent="1"/>
    </xf>
    <xf numFmtId="0" fontId="13" fillId="7" borderId="10" applyNumberFormat="0" applyProtection="0">
      <alignment horizontal="left" vertical="top" indent="1"/>
    </xf>
    <xf numFmtId="0" fontId="13" fillId="2" borderId="10" applyNumberFormat="0" applyProtection="0">
      <alignment horizontal="left" vertical="top" indent="1"/>
    </xf>
    <xf numFmtId="0" fontId="13" fillId="9" borderId="10" applyNumberFormat="0" applyProtection="0">
      <alignment horizontal="left" vertical="top" indent="1"/>
    </xf>
    <xf numFmtId="0" fontId="13" fillId="49" borderId="11" applyNumberFormat="0">
      <protection locked="0"/>
    </xf>
    <xf numFmtId="4" fontId="34" fillId="50" borderId="10" applyNumberFormat="0" applyProtection="0">
      <alignment vertical="center"/>
    </xf>
    <xf numFmtId="4" fontId="44" fillId="0" borderId="7" applyNumberFormat="0" applyProtection="0">
      <alignment vertical="center"/>
    </xf>
    <xf numFmtId="4" fontId="34" fillId="3" borderId="10" applyNumberFormat="0" applyProtection="0">
      <alignment horizontal="left" vertical="center" indent="1"/>
    </xf>
    <xf numFmtId="0" fontId="34" fillId="50" borderId="10" applyNumberFormat="0" applyProtection="0">
      <alignment horizontal="left" vertical="top" indent="1"/>
    </xf>
    <xf numFmtId="4" fontId="43" fillId="15" borderId="1" applyNumberFormat="0" applyProtection="0">
      <alignment horizontal="right" vertical="center"/>
    </xf>
    <xf numFmtId="0" fontId="34" fillId="7" borderId="10" applyNumberFormat="0" applyProtection="0">
      <alignment horizontal="left" vertical="top" indent="1"/>
    </xf>
    <xf numFmtId="4" fontId="37" fillId="51" borderId="4" applyNumberFormat="0" applyProtection="0">
      <alignment horizontal="left" vertical="center" indent="1" justifyLastLine="1"/>
    </xf>
    <xf numFmtId="0" fontId="44" fillId="0" borderId="7"/>
    <xf numFmtId="4" fontId="38" fillId="49" borderId="1" applyNumberFormat="0" applyProtection="0">
      <alignment horizontal="right" vertical="center"/>
    </xf>
    <xf numFmtId="0" fontId="42" fillId="0" borderId="0" applyNumberFormat="0" applyFill="0" applyBorder="0" applyAlignment="0" applyProtection="0"/>
    <xf numFmtId="0" fontId="46" fillId="0" borderId="0"/>
    <xf numFmtId="0" fontId="13" fillId="3" borderId="1" applyNumberFormat="0" applyProtection="0">
      <alignment horizontal="left" vertical="center" indent="1"/>
    </xf>
    <xf numFmtId="0" fontId="56" fillId="0" borderId="26" applyNumberFormat="0" applyFill="0" applyAlignment="0" applyProtection="0"/>
    <xf numFmtId="0" fontId="22" fillId="21" borderId="0"/>
    <xf numFmtId="4" fontId="60" fillId="6" borderId="27" applyNumberFormat="0" applyProtection="0">
      <alignment vertical="center"/>
    </xf>
    <xf numFmtId="4" fontId="61" fillId="6" borderId="27" applyNumberFormat="0" applyProtection="0">
      <alignment vertical="center"/>
    </xf>
    <xf numFmtId="4" fontId="60" fillId="6" borderId="27" applyNumberFormat="0" applyProtection="0">
      <alignment horizontal="left" vertical="center" indent="1"/>
    </xf>
    <xf numFmtId="4" fontId="60" fillId="6" borderId="27" applyNumberFormat="0" applyProtection="0">
      <alignment horizontal="left" vertical="center" indent="1"/>
    </xf>
    <xf numFmtId="0" fontId="24" fillId="2" borderId="27" applyNumberFormat="0" applyProtection="0">
      <alignment horizontal="left" vertical="center" indent="1"/>
    </xf>
    <xf numFmtId="4" fontId="60" fillId="56" borderId="27" applyNumberFormat="0" applyProtection="0">
      <alignment horizontal="right" vertical="center"/>
    </xf>
    <xf numFmtId="4" fontId="60" fillId="57" borderId="27" applyNumberFormat="0" applyProtection="0">
      <alignment horizontal="right" vertical="center"/>
    </xf>
    <xf numFmtId="4" fontId="60" fillId="58" borderId="27" applyNumberFormat="0" applyProtection="0">
      <alignment horizontal="right" vertical="center"/>
    </xf>
    <xf numFmtId="4" fontId="60" fillId="16" borderId="27" applyNumberFormat="0" applyProtection="0">
      <alignment horizontal="right" vertical="center"/>
    </xf>
    <xf numFmtId="4" fontId="60" fillId="59" borderId="27" applyNumberFormat="0" applyProtection="0">
      <alignment horizontal="right" vertical="center"/>
    </xf>
    <xf numFmtId="4" fontId="60" fillId="60" borderId="27" applyNumberFormat="0" applyProtection="0">
      <alignment horizontal="right" vertical="center"/>
    </xf>
    <xf numFmtId="4" fontId="60" fillId="61" borderId="27" applyNumberFormat="0" applyProtection="0">
      <alignment horizontal="right" vertical="center"/>
    </xf>
    <xf numFmtId="4" fontId="60" fillId="62" borderId="27" applyNumberFormat="0" applyProtection="0">
      <alignment horizontal="right" vertical="center"/>
    </xf>
    <xf numFmtId="4" fontId="60" fillId="63" borderId="27" applyNumberFormat="0" applyProtection="0">
      <alignment horizontal="right" vertical="center"/>
    </xf>
    <xf numFmtId="4" fontId="62" fillId="64" borderId="27" applyNumberFormat="0" applyProtection="0">
      <alignment horizontal="left" vertical="center" indent="1"/>
    </xf>
    <xf numFmtId="4" fontId="60" fillId="65" borderId="28" applyNumberFormat="0" applyProtection="0">
      <alignment horizontal="left" vertical="center" indent="1"/>
    </xf>
    <xf numFmtId="4" fontId="63" fillId="66" borderId="0" applyNumberFormat="0" applyProtection="0">
      <alignment horizontal="left" vertical="center" indent="1"/>
    </xf>
    <xf numFmtId="0" fontId="66" fillId="2" borderId="27" applyNumberFormat="0" applyProtection="0">
      <alignment horizontal="center" vertical="center"/>
    </xf>
    <xf numFmtId="4" fontId="17" fillId="65" borderId="27" applyNumberFormat="0" applyProtection="0">
      <alignment horizontal="left" vertical="center" indent="1"/>
    </xf>
    <xf numFmtId="4" fontId="17" fillId="67" borderId="27" applyNumberFormat="0" applyProtection="0">
      <alignment horizontal="left" vertical="center" indent="1"/>
    </xf>
    <xf numFmtId="0" fontId="20" fillId="67" borderId="27" applyNumberFormat="0" applyProtection="0">
      <alignment horizontal="left" vertical="center" wrapText="1" indent="1"/>
    </xf>
    <xf numFmtId="0" fontId="20" fillId="67" borderId="27" applyNumberFormat="0" applyProtection="0">
      <alignment horizontal="left" vertical="center" indent="1"/>
    </xf>
    <xf numFmtId="0" fontId="20" fillId="68" borderId="27" applyNumberFormat="0" applyProtection="0">
      <alignment horizontal="left" vertical="center" wrapText="1" indent="1"/>
    </xf>
    <xf numFmtId="0" fontId="20" fillId="68" borderId="27" applyNumberFormat="0" applyProtection="0">
      <alignment horizontal="left" vertical="center" indent="1"/>
    </xf>
    <xf numFmtId="0" fontId="20" fillId="69" borderId="27" applyNumberFormat="0" applyProtection="0">
      <alignment horizontal="left" vertical="center" wrapText="1" indent="1"/>
    </xf>
    <xf numFmtId="0" fontId="20" fillId="69" borderId="27" applyNumberFormat="0" applyProtection="0">
      <alignment horizontal="left" vertical="center" indent="1"/>
    </xf>
    <xf numFmtId="0" fontId="20" fillId="14" borderId="27" applyNumberFormat="0" applyProtection="0">
      <alignment horizontal="left" vertical="center" wrapText="1" indent="1"/>
    </xf>
    <xf numFmtId="0" fontId="20" fillId="14" borderId="27" applyNumberFormat="0" applyProtection="0">
      <alignment horizontal="left" vertical="center" indent="1"/>
    </xf>
    <xf numFmtId="0" fontId="20" fillId="0" borderId="0"/>
    <xf numFmtId="4" fontId="60" fillId="13" borderId="27" applyNumberFormat="0" applyProtection="0">
      <alignment vertical="center"/>
    </xf>
    <xf numFmtId="4" fontId="61" fillId="13" borderId="27" applyNumberFormat="0" applyProtection="0">
      <alignment vertical="center"/>
    </xf>
    <xf numFmtId="4" fontId="60" fillId="13" borderId="27" applyNumberFormat="0" applyProtection="0">
      <alignment horizontal="left" vertical="center" indent="1"/>
    </xf>
    <xf numFmtId="4" fontId="60" fillId="13" borderId="27" applyNumberFormat="0" applyProtection="0">
      <alignment horizontal="left" vertical="center" indent="1"/>
    </xf>
    <xf numFmtId="4" fontId="60" fillId="65" borderId="27" applyNumberFormat="0" applyProtection="0">
      <alignment horizontal="right" vertical="center"/>
    </xf>
    <xf numFmtId="4" fontId="61" fillId="65" borderId="27" applyNumberFormat="0" applyProtection="0">
      <alignment horizontal="right" vertical="center"/>
    </xf>
    <xf numFmtId="0" fontId="20" fillId="14" borderId="27" applyNumberFormat="0" applyProtection="0">
      <alignment horizontal="left" vertical="center" indent="1"/>
    </xf>
    <xf numFmtId="0" fontId="24" fillId="2" borderId="27" applyNumberFormat="0" applyProtection="0">
      <alignment horizontal="center" vertical="top" wrapText="1"/>
    </xf>
    <xf numFmtId="0" fontId="65" fillId="0" borderId="0" applyNumberFormat="0" applyProtection="0"/>
    <xf numFmtId="4" fontId="64" fillId="65" borderId="27" applyNumberFormat="0" applyProtection="0">
      <alignment horizontal="right" vertical="center"/>
    </xf>
    <xf numFmtId="0" fontId="22" fillId="21" borderId="0"/>
    <xf numFmtId="4" fontId="13" fillId="6" borderId="1" applyNumberFormat="0" applyProtection="0">
      <alignment horizontal="left" vertical="center" indent="1"/>
    </xf>
    <xf numFmtId="4" fontId="13" fillId="5" borderId="1" applyNumberFormat="0" applyProtection="0">
      <alignment horizontal="left" vertical="center" indent="1"/>
    </xf>
    <xf numFmtId="4" fontId="13" fillId="48" borderId="4" applyNumberFormat="0" applyProtection="0">
      <alignment horizontal="left" vertical="center" indent="1"/>
    </xf>
    <xf numFmtId="4" fontId="35" fillId="10" borderId="4" applyNumberFormat="0" applyProtection="0">
      <alignment horizontal="left" vertical="center" indent="1"/>
    </xf>
    <xf numFmtId="4" fontId="35" fillId="10" borderId="4" applyNumberFormat="0" applyProtection="0">
      <alignment horizontal="left" vertical="center" indent="1"/>
    </xf>
    <xf numFmtId="0" fontId="13" fillId="9" borderId="1" applyNumberFormat="0" applyProtection="0">
      <alignment horizontal="left" vertical="center" indent="1"/>
    </xf>
    <xf numFmtId="4" fontId="43" fillId="13" borderId="6" applyNumberFormat="0" applyProtection="0">
      <alignment vertical="center"/>
    </xf>
    <xf numFmtId="4" fontId="13" fillId="5" borderId="1" applyNumberFormat="0" applyProtection="0">
      <alignment horizontal="left" vertical="center" indent="1"/>
    </xf>
    <xf numFmtId="4" fontId="37" fillId="51" borderId="4" applyNumberFormat="0" applyProtection="0">
      <alignment horizontal="left" vertical="center" indent="1"/>
    </xf>
    <xf numFmtId="4" fontId="13" fillId="9" borderId="4" applyNumberFormat="0" applyProtection="0">
      <alignment horizontal="left" vertical="center" indent="1"/>
    </xf>
    <xf numFmtId="4" fontId="13" fillId="7" borderId="4" applyNumberFormat="0" applyProtection="0">
      <alignment horizontal="left" vertical="center" indent="1"/>
    </xf>
    <xf numFmtId="0" fontId="13" fillId="8" borderId="1" applyNumberFormat="0" applyProtection="0">
      <alignment horizontal="left" vertical="center" indent="1"/>
    </xf>
    <xf numFmtId="0" fontId="13" fillId="2" borderId="1" applyNumberFormat="0" applyProtection="0">
      <alignment horizontal="left" vertical="center" indent="1"/>
    </xf>
    <xf numFmtId="0" fontId="13" fillId="71" borderId="6"/>
    <xf numFmtId="0" fontId="20" fillId="0" borderId="0"/>
    <xf numFmtId="4" fontId="60" fillId="7" borderId="10" applyNumberFormat="0" applyProtection="0">
      <alignment horizontal="left" vertical="center" indent="1"/>
    </xf>
    <xf numFmtId="0" fontId="20" fillId="66" borderId="10" applyNumberFormat="0" applyProtection="0">
      <alignment horizontal="left" vertical="top" indent="1"/>
    </xf>
    <xf numFmtId="0" fontId="13" fillId="5" borderId="1" applyProtection="0">
      <alignment vertical="center"/>
    </xf>
    <xf numFmtId="4" fontId="62" fillId="72" borderId="0" applyNumberFormat="0" applyProtection="0">
      <alignment horizontal="left" vertical="center" indent="1"/>
    </xf>
    <xf numFmtId="4" fontId="60" fillId="9" borderId="0" applyNumberFormat="0" applyProtection="0">
      <alignment horizontal="left" vertical="center" indent="1"/>
    </xf>
    <xf numFmtId="4" fontId="60" fillId="13" borderId="10" applyNumberFormat="0" applyProtection="0">
      <alignment vertical="center"/>
    </xf>
    <xf numFmtId="4" fontId="77" fillId="51" borderId="0" applyNumberFormat="0" applyProtection="0">
      <alignment horizontal="left" vertical="top" indent="1"/>
    </xf>
    <xf numFmtId="4" fontId="62" fillId="6" borderId="10" applyNumberFormat="0" applyProtection="0">
      <alignment horizontal="left" vertical="center" indent="1"/>
    </xf>
    <xf numFmtId="0" fontId="76" fillId="66" borderId="10" applyNumberFormat="0" applyProtection="0">
      <alignment horizontal="left" vertical="center" indent="1"/>
    </xf>
    <xf numFmtId="4" fontId="60" fillId="9" borderId="10" applyNumberFormat="0" applyProtection="0">
      <alignment horizontal="right" vertical="center"/>
    </xf>
    <xf numFmtId="4" fontId="64" fillId="9" borderId="10" applyNumberFormat="0" applyProtection="0">
      <alignment horizontal="right" vertical="center"/>
    </xf>
    <xf numFmtId="0" fontId="35" fillId="72" borderId="10" applyNumberFormat="0" applyProtection="0">
      <alignment horizontal="left" vertical="center" indent="1"/>
    </xf>
    <xf numFmtId="0" fontId="20" fillId="73" borderId="10" applyNumberFormat="0" applyProtection="0">
      <alignment horizontal="left" vertical="center" indent="1"/>
    </xf>
    <xf numFmtId="0" fontId="35" fillId="20" borderId="10" applyNumberFormat="0" applyProtection="0">
      <alignment horizontal="left" vertical="center" indent="1"/>
    </xf>
  </cellStyleXfs>
  <cellXfs count="312">
    <xf numFmtId="0" fontId="0" fillId="0" borderId="0" xfId="0"/>
    <xf numFmtId="0" fontId="15" fillId="0" borderId="0" xfId="2" applyFont="1" applyAlignment="1">
      <alignment vertical="center"/>
    </xf>
    <xf numFmtId="0" fontId="16" fillId="12" borderId="5" xfId="2" applyFont="1" applyFill="1" applyBorder="1" applyAlignment="1">
      <alignment horizontal="center" vertical="center" wrapText="1"/>
    </xf>
    <xf numFmtId="0" fontId="19" fillId="0" borderId="0" xfId="2" applyFont="1" applyAlignment="1">
      <alignment vertical="center"/>
    </xf>
    <xf numFmtId="0" fontId="22" fillId="0" borderId="1" xfId="17" quotePrefix="1" applyNumberFormat="1" applyFont="1" applyFill="1">
      <alignment horizontal="left" vertical="center" indent="1" justifyLastLine="1"/>
    </xf>
    <xf numFmtId="4" fontId="0" fillId="0" borderId="0" xfId="0" applyNumberFormat="1"/>
    <xf numFmtId="3" fontId="19" fillId="13" borderId="6" xfId="2" applyNumberFormat="1" applyFont="1" applyFill="1" applyBorder="1" applyAlignment="1">
      <alignment vertical="center"/>
    </xf>
    <xf numFmtId="0" fontId="23" fillId="0" borderId="1" xfId="17" quotePrefix="1" applyNumberFormat="1" applyFont="1" applyFill="1">
      <alignment horizontal="left" vertical="center" indent="1" justifyLastLine="1"/>
    </xf>
    <xf numFmtId="0" fontId="15" fillId="0" borderId="0" xfId="2" applyFont="1" applyAlignment="1">
      <alignment vertical="center" wrapText="1"/>
    </xf>
    <xf numFmtId="0" fontId="26" fillId="0" borderId="0" xfId="2" quotePrefix="1" applyFont="1" applyAlignment="1">
      <alignment horizontal="center" vertical="center"/>
    </xf>
    <xf numFmtId="0" fontId="19" fillId="0" borderId="0" xfId="2" applyFont="1" applyAlignment="1">
      <alignment horizontal="center" vertical="center"/>
    </xf>
    <xf numFmtId="0" fontId="15" fillId="0" borderId="0" xfId="2" applyFont="1" applyAlignment="1">
      <alignment horizontal="center" vertical="center"/>
    </xf>
    <xf numFmtId="0" fontId="19" fillId="0" borderId="0" xfId="2" quotePrefix="1" applyFont="1" applyAlignment="1">
      <alignment horizontal="left" vertical="center"/>
    </xf>
    <xf numFmtId="0" fontId="29" fillId="12" borderId="1" xfId="9" quotePrefix="1" applyNumberFormat="1" applyFont="1" applyFill="1">
      <alignment horizontal="left" vertical="center" indent="1" justifyLastLine="1"/>
    </xf>
    <xf numFmtId="3" fontId="29" fillId="12" borderId="1" xfId="17" quotePrefix="1" applyNumberFormat="1" applyFont="1" applyFill="1" applyAlignment="1">
      <alignment horizontal="left" vertical="center" wrapText="1" indent="1" justifyLastLine="1"/>
    </xf>
    <xf numFmtId="3" fontId="16" fillId="12" borderId="5" xfId="2" applyNumberFormat="1" applyFont="1" applyFill="1" applyBorder="1" applyAlignment="1">
      <alignment horizontal="right"/>
    </xf>
    <xf numFmtId="0" fontId="15" fillId="0" borderId="0" xfId="2" applyFont="1"/>
    <xf numFmtId="0" fontId="14" fillId="0" borderId="0" xfId="2"/>
    <xf numFmtId="1" fontId="11" fillId="0" borderId="0" xfId="2" applyNumberFormat="1" applyFont="1" applyAlignment="1">
      <alignment vertical="center" wrapText="1"/>
    </xf>
    <xf numFmtId="0" fontId="11" fillId="0" borderId="0" xfId="2" applyFont="1" applyAlignment="1">
      <alignment vertical="center"/>
    </xf>
    <xf numFmtId="0" fontId="11" fillId="0" borderId="0" xfId="2" applyFont="1" applyAlignment="1">
      <alignment horizontal="right" vertical="center"/>
    </xf>
    <xf numFmtId="1" fontId="16" fillId="12" borderId="5" xfId="2" applyNumberFormat="1" applyFont="1" applyFill="1" applyBorder="1" applyAlignment="1">
      <alignment horizontal="left" vertical="center" wrapText="1"/>
    </xf>
    <xf numFmtId="49" fontId="15" fillId="0" borderId="6" xfId="2" applyNumberFormat="1" applyFont="1" applyBorder="1" applyAlignment="1">
      <alignment horizontal="left"/>
    </xf>
    <xf numFmtId="0" fontId="11" fillId="0" borderId="6" xfId="6" applyFont="1" applyBorder="1" applyAlignment="1">
      <alignment horizontal="left" vertical="center" wrapText="1"/>
    </xf>
    <xf numFmtId="0" fontId="15" fillId="0" borderId="0" xfId="2" applyFont="1" applyAlignment="1">
      <alignment horizontal="center" vertical="center" wrapText="1"/>
    </xf>
    <xf numFmtId="0" fontId="15" fillId="0" borderId="0" xfId="2" applyFont="1" applyAlignment="1">
      <alignment horizontal="left" vertical="center" wrapText="1"/>
    </xf>
    <xf numFmtId="0" fontId="28" fillId="0" borderId="0" xfId="2" applyFont="1" applyAlignment="1">
      <alignment vertical="center"/>
    </xf>
    <xf numFmtId="0" fontId="27" fillId="0" borderId="0" xfId="2" quotePrefix="1" applyFont="1" applyAlignment="1">
      <alignment horizontal="center" vertical="center"/>
    </xf>
    <xf numFmtId="0" fontId="27" fillId="0" borderId="0" xfId="2" applyFont="1" applyAlignment="1">
      <alignment vertical="center"/>
    </xf>
    <xf numFmtId="0" fontId="28" fillId="0" borderId="0" xfId="2" quotePrefix="1" applyFont="1" applyAlignment="1">
      <alignment horizontal="left" vertical="center" wrapText="1"/>
    </xf>
    <xf numFmtId="0" fontId="27" fillId="0" borderId="0" xfId="2" quotePrefix="1" applyFont="1" applyAlignment="1">
      <alignment horizontal="left" vertical="center" wrapText="1"/>
    </xf>
    <xf numFmtId="49" fontId="15" fillId="0" borderId="8" xfId="2" applyNumberFormat="1" applyFont="1" applyBorder="1" applyAlignment="1">
      <alignment horizontal="left"/>
    </xf>
    <xf numFmtId="0" fontId="11" fillId="0" borderId="8" xfId="6" applyFont="1" applyBorder="1" applyAlignment="1">
      <alignment horizontal="left" vertical="center" wrapText="1"/>
    </xf>
    <xf numFmtId="49" fontId="19" fillId="13" borderId="6" xfId="2" applyNumberFormat="1" applyFont="1" applyFill="1" applyBorder="1" applyAlignment="1">
      <alignment horizontal="left"/>
    </xf>
    <xf numFmtId="0" fontId="18" fillId="13" borderId="6" xfId="6" applyFont="1" applyFill="1" applyBorder="1" applyAlignment="1">
      <alignment horizontal="left" vertical="center" wrapText="1"/>
    </xf>
    <xf numFmtId="3" fontId="30" fillId="20" borderId="6" xfId="2" applyNumberFormat="1" applyFont="1" applyFill="1" applyBorder="1" applyAlignment="1">
      <alignment vertical="center"/>
    </xf>
    <xf numFmtId="0" fontId="23" fillId="53" borderId="1" xfId="17" quotePrefix="1" applyNumberFormat="1" applyFont="1" applyFill="1">
      <alignment horizontal="left" vertical="center" indent="1" justifyLastLine="1"/>
    </xf>
    <xf numFmtId="0" fontId="29" fillId="12" borderId="1" xfId="9" quotePrefix="1" applyNumberFormat="1" applyFont="1" applyFill="1" applyProtection="1">
      <alignment horizontal="left" vertical="center" indent="1" justifyLastLine="1"/>
    </xf>
    <xf numFmtId="4" fontId="29" fillId="12" borderId="13" xfId="17" applyNumberFormat="1" applyFont="1" applyFill="1" applyBorder="1" applyAlignment="1" applyProtection="1">
      <alignment horizontal="center" vertical="center" wrapText="1" justifyLastLine="1"/>
    </xf>
    <xf numFmtId="0" fontId="22" fillId="53" borderId="1" xfId="17" quotePrefix="1" applyNumberFormat="1" applyFont="1" applyFill="1" applyProtection="1">
      <alignment horizontal="left" vertical="center" indent="1" justifyLastLine="1"/>
    </xf>
    <xf numFmtId="0" fontId="45" fillId="52" borderId="0" xfId="0" applyFont="1" applyFill="1"/>
    <xf numFmtId="3" fontId="49" fillId="12" borderId="1" xfId="17" quotePrefix="1" applyNumberFormat="1" applyFont="1" applyFill="1" applyAlignment="1">
      <alignment horizontal="center" vertical="center" wrapText="1" justifyLastLine="1"/>
    </xf>
    <xf numFmtId="0" fontId="29" fillId="12" borderId="14" xfId="9" applyNumberFormat="1" applyFont="1" applyFill="1" applyBorder="1">
      <alignment horizontal="left" vertical="center" indent="1" justifyLastLine="1"/>
    </xf>
    <xf numFmtId="0" fontId="23" fillId="52" borderId="1" xfId="17" quotePrefix="1" applyNumberFormat="1" applyFont="1" applyFill="1" applyAlignment="1" applyProtection="1">
      <alignment horizontal="center" vertical="center" justifyLastLine="1"/>
      <protection locked="0"/>
    </xf>
    <xf numFmtId="0" fontId="22" fillId="0" borderId="1" xfId="17" quotePrefix="1" applyNumberFormat="1" applyFont="1" applyFill="1" applyAlignment="1" applyProtection="1">
      <alignment horizontal="center" vertical="center" justifyLastLine="1"/>
      <protection locked="0"/>
    </xf>
    <xf numFmtId="0" fontId="3" fillId="0" borderId="0" xfId="4" applyFont="1"/>
    <xf numFmtId="0" fontId="2" fillId="0" borderId="0" xfId="4" applyFont="1" applyAlignment="1">
      <alignment vertical="center"/>
    </xf>
    <xf numFmtId="0" fontId="4" fillId="0" borderId="0" xfId="4" applyFont="1" applyAlignment="1">
      <alignment vertical="center"/>
    </xf>
    <xf numFmtId="0" fontId="47" fillId="52" borderId="6" xfId="71" applyFont="1" applyFill="1" applyBorder="1" applyAlignment="1">
      <alignment horizontal="center" vertical="center"/>
    </xf>
    <xf numFmtId="0" fontId="47" fillId="52" borderId="8" xfId="71" applyFont="1" applyFill="1" applyBorder="1" applyAlignment="1">
      <alignment horizontal="center" vertical="center"/>
    </xf>
    <xf numFmtId="0" fontId="5" fillId="0" borderId="0" xfId="4" applyFont="1" applyAlignment="1">
      <alignment vertical="center"/>
    </xf>
    <xf numFmtId="0" fontId="7" fillId="0" borderId="0" xfId="4" applyFont="1" applyAlignment="1">
      <alignment horizontal="left" vertical="center" wrapText="1"/>
    </xf>
    <xf numFmtId="0" fontId="8" fillId="17" borderId="5" xfId="4" applyFont="1" applyFill="1" applyBorder="1" applyAlignment="1">
      <alignment horizontal="center" vertical="center" wrapText="1"/>
    </xf>
    <xf numFmtId="0" fontId="9" fillId="0" borderId="4" xfId="4" applyFont="1" applyBorder="1" applyAlignment="1">
      <alignment horizontal="left" vertical="center" wrapText="1"/>
    </xf>
    <xf numFmtId="3" fontId="7" fillId="11" borderId="4" xfId="4" applyNumberFormat="1" applyFont="1" applyFill="1" applyBorder="1" applyAlignment="1">
      <alignment horizontal="right" vertical="center" wrapText="1"/>
    </xf>
    <xf numFmtId="0" fontId="7" fillId="0" borderId="0" xfId="4" applyFont="1" applyAlignment="1">
      <alignment horizontal="center" vertical="center" wrapText="1"/>
    </xf>
    <xf numFmtId="0" fontId="9" fillId="0" borderId="4" xfId="4" applyFont="1" applyBorder="1" applyAlignment="1">
      <alignment horizontal="center" vertical="center" wrapText="1"/>
    </xf>
    <xf numFmtId="3" fontId="7" fillId="0" borderId="4" xfId="4" applyNumberFormat="1" applyFont="1" applyBorder="1" applyAlignment="1">
      <alignment horizontal="right" vertical="center"/>
    </xf>
    <xf numFmtId="0" fontId="9" fillId="0" borderId="4" xfId="4" applyFont="1" applyBorder="1" applyAlignment="1">
      <alignment horizontal="left" vertical="center"/>
    </xf>
    <xf numFmtId="3" fontId="2" fillId="0" borderId="0" xfId="4" applyNumberFormat="1" applyFont="1" applyAlignment="1">
      <alignment vertical="center"/>
    </xf>
    <xf numFmtId="0" fontId="9" fillId="0" borderId="4" xfId="4" applyFont="1" applyBorder="1" applyAlignment="1">
      <alignment horizontal="center" vertical="center"/>
    </xf>
    <xf numFmtId="3" fontId="7" fillId="11" borderId="4" xfId="4" applyNumberFormat="1" applyFont="1" applyFill="1" applyBorder="1" applyAlignment="1">
      <alignment horizontal="right" vertical="center"/>
    </xf>
    <xf numFmtId="3" fontId="7" fillId="0" borderId="4" xfId="4" applyNumberFormat="1" applyFont="1" applyBorder="1" applyAlignment="1">
      <alignment horizontal="right" vertical="center" wrapText="1"/>
    </xf>
    <xf numFmtId="0" fontId="7" fillId="0" borderId="4" xfId="4" applyFont="1" applyBorder="1" applyAlignment="1">
      <alignment horizontal="left" vertical="center" wrapText="1"/>
    </xf>
    <xf numFmtId="3" fontId="7" fillId="0" borderId="0" xfId="4" applyNumberFormat="1" applyFont="1" applyAlignment="1">
      <alignment horizontal="right" vertical="center"/>
    </xf>
    <xf numFmtId="3" fontId="7" fillId="19" borderId="4" xfId="4" applyNumberFormat="1" applyFont="1" applyFill="1" applyBorder="1" applyAlignment="1">
      <alignment horizontal="right" vertical="center"/>
    </xf>
    <xf numFmtId="3" fontId="7" fillId="19" borderId="4" xfId="4" applyNumberFormat="1" applyFont="1" applyFill="1" applyBorder="1" applyAlignment="1">
      <alignment horizontal="right" vertical="center" wrapText="1"/>
    </xf>
    <xf numFmtId="3" fontId="11" fillId="0" borderId="0" xfId="4" applyNumberFormat="1" applyFont="1" applyAlignment="1">
      <alignment vertical="center"/>
    </xf>
    <xf numFmtId="0" fontId="10" fillId="0" borderId="0" xfId="4" applyFont="1" applyAlignment="1">
      <alignment vertical="center"/>
    </xf>
    <xf numFmtId="0" fontId="8" fillId="17" borderId="5" xfId="4" applyFont="1" applyFill="1" applyBorder="1" applyAlignment="1">
      <alignment horizontal="left" vertical="center" wrapText="1"/>
    </xf>
    <xf numFmtId="3" fontId="8" fillId="17" borderId="5" xfId="4" applyNumberFormat="1" applyFont="1" applyFill="1" applyBorder="1" applyAlignment="1">
      <alignment horizontal="right" vertical="center"/>
    </xf>
    <xf numFmtId="164" fontId="2" fillId="0" borderId="0" xfId="4" applyNumberFormat="1" applyFont="1" applyAlignment="1">
      <alignment vertical="center"/>
    </xf>
    <xf numFmtId="0" fontId="12" fillId="0" borderId="0" xfId="4" applyFont="1"/>
    <xf numFmtId="0" fontId="12" fillId="0" borderId="0" xfId="4" applyFont="1" applyAlignment="1">
      <alignment vertical="center"/>
    </xf>
    <xf numFmtId="3" fontId="22" fillId="0" borderId="1" xfId="16" applyNumberFormat="1" applyFont="1" applyProtection="1">
      <alignment horizontal="right" vertical="center"/>
      <protection locked="0"/>
    </xf>
    <xf numFmtId="0" fontId="22" fillId="0" borderId="1" xfId="16" applyNumberFormat="1" applyFont="1" applyAlignment="1" applyProtection="1">
      <alignment horizontal="center" vertical="center"/>
      <protection locked="0"/>
    </xf>
    <xf numFmtId="0" fontId="23" fillId="53" borderId="1" xfId="17" quotePrefix="1" applyNumberFormat="1" applyFont="1" applyFill="1" applyAlignment="1">
      <alignment horizontal="center" vertical="center" justifyLastLine="1"/>
    </xf>
    <xf numFmtId="3" fontId="15" fillId="0" borderId="6" xfId="2" applyNumberFormat="1" applyFont="1" applyBorder="1" applyAlignment="1">
      <alignment vertical="center"/>
    </xf>
    <xf numFmtId="0" fontId="51" fillId="0" borderId="0" xfId="0" applyFont="1" applyAlignment="1">
      <alignment vertical="top"/>
    </xf>
    <xf numFmtId="0" fontId="22" fillId="53" borderId="1" xfId="0" applyFont="1" applyFill="1" applyBorder="1"/>
    <xf numFmtId="0" fontId="52" fillId="17" borderId="5" xfId="4" applyFont="1" applyFill="1" applyBorder="1" applyAlignment="1">
      <alignment horizontal="center" vertical="center" wrapText="1"/>
    </xf>
    <xf numFmtId="0" fontId="45" fillId="0" borderId="0" xfId="0" applyFont="1"/>
    <xf numFmtId="0" fontId="53" fillId="0" borderId="6" xfId="5" applyFont="1" applyBorder="1" applyAlignment="1">
      <alignment horizontal="left" vertical="center"/>
    </xf>
    <xf numFmtId="14" fontId="22" fillId="0" borderId="1" xfId="16" applyNumberFormat="1" applyFont="1" applyProtection="1">
      <alignment horizontal="right" vertical="center"/>
      <protection locked="0"/>
    </xf>
    <xf numFmtId="0" fontId="22" fillId="0" borderId="1" xfId="16" applyNumberFormat="1" applyFont="1" applyProtection="1">
      <alignment horizontal="right" vertical="center"/>
      <protection locked="0"/>
    </xf>
    <xf numFmtId="0" fontId="52" fillId="17" borderId="1" xfId="4" applyFont="1" applyFill="1" applyBorder="1" applyAlignment="1">
      <alignment horizontal="center" vertical="center" wrapText="1"/>
    </xf>
    <xf numFmtId="169" fontId="13" fillId="18" borderId="1" xfId="11" quotePrefix="1" applyNumberFormat="1" applyFill="1" applyAlignment="1">
      <alignment horizontal="left" vertical="center" indent="2" justifyLastLine="1"/>
    </xf>
    <xf numFmtId="0" fontId="13" fillId="18" borderId="1" xfId="11" quotePrefix="1" applyFill="1">
      <alignment horizontal="left" vertical="center" indent="1" justifyLastLine="1"/>
    </xf>
    <xf numFmtId="49" fontId="11" fillId="0" borderId="6" xfId="2" applyNumberFormat="1" applyFont="1" applyBorder="1" applyAlignment="1">
      <alignment horizontal="left"/>
    </xf>
    <xf numFmtId="0" fontId="54" fillId="12" borderId="5" xfId="2" applyFont="1" applyFill="1" applyBorder="1" applyAlignment="1">
      <alignment horizontal="center" vertical="center" wrapText="1"/>
    </xf>
    <xf numFmtId="0" fontId="0" fillId="54" borderId="0" xfId="0" applyFill="1"/>
    <xf numFmtId="0" fontId="55" fillId="54" borderId="0" xfId="0" applyFont="1" applyFill="1"/>
    <xf numFmtId="49" fontId="47" fillId="0" borderId="25" xfId="0" applyNumberFormat="1" applyFont="1" applyBorder="1" applyAlignment="1">
      <alignment horizontal="center" vertical="center"/>
    </xf>
    <xf numFmtId="49" fontId="47" fillId="52" borderId="6" xfId="2" applyNumberFormat="1" applyFont="1" applyFill="1" applyBorder="1" applyAlignment="1">
      <alignment horizontal="left" vertical="center"/>
    </xf>
    <xf numFmtId="49" fontId="0" fillId="0" borderId="0" xfId="0" applyNumberFormat="1" applyAlignment="1">
      <alignment horizontal="left"/>
    </xf>
    <xf numFmtId="1" fontId="47" fillId="0" borderId="24" xfId="0" applyNumberFormat="1" applyFont="1" applyBorder="1" applyAlignment="1">
      <alignment horizontal="right" vertical="center"/>
    </xf>
    <xf numFmtId="168" fontId="47" fillId="0" borderId="24" xfId="0" applyNumberFormat="1" applyFont="1" applyBorder="1" applyAlignment="1">
      <alignment horizontal="center" vertical="center"/>
    </xf>
    <xf numFmtId="167" fontId="47" fillId="0" borderId="23" xfId="0" applyNumberFormat="1" applyFont="1" applyBorder="1" applyAlignment="1">
      <alignment horizontal="center" vertical="center"/>
    </xf>
    <xf numFmtId="0" fontId="47" fillId="0" borderId="24" xfId="0" applyFont="1" applyBorder="1" applyAlignment="1">
      <alignment horizontal="left" vertical="center"/>
    </xf>
    <xf numFmtId="0" fontId="47" fillId="0" borderId="24" xfId="0" applyFont="1" applyBorder="1" applyAlignment="1">
      <alignment vertical="center"/>
    </xf>
    <xf numFmtId="168" fontId="47" fillId="0" borderId="24" xfId="0" applyNumberFormat="1" applyFont="1" applyBorder="1" applyAlignment="1">
      <alignment horizontal="left" vertical="center"/>
    </xf>
    <xf numFmtId="0" fontId="56" fillId="55" borderId="26" xfId="73" applyNumberFormat="1" applyFill="1" applyAlignment="1">
      <alignment horizontal="left"/>
    </xf>
    <xf numFmtId="0" fontId="56" fillId="55" borderId="26" xfId="73" applyNumberFormat="1" applyFill="1" applyAlignment="1">
      <alignment horizontal="center"/>
    </xf>
    <xf numFmtId="0" fontId="58" fillId="0" borderId="0" xfId="0" applyFont="1"/>
    <xf numFmtId="0" fontId="0" fillId="0" borderId="0" xfId="0" applyAlignment="1">
      <alignment horizontal="center"/>
    </xf>
    <xf numFmtId="0" fontId="0" fillId="0" borderId="0" xfId="0" applyAlignment="1">
      <alignment horizontal="left"/>
    </xf>
    <xf numFmtId="0" fontId="47" fillId="0" borderId="0" xfId="0" applyFont="1" applyAlignment="1">
      <alignment horizontal="left" vertical="center"/>
    </xf>
    <xf numFmtId="0" fontId="55" fillId="0" borderId="0" xfId="0" applyFont="1"/>
    <xf numFmtId="0" fontId="59" fillId="54" borderId="0" xfId="0" applyFont="1" applyFill="1"/>
    <xf numFmtId="0" fontId="20" fillId="70" borderId="27" xfId="97" quotePrefix="1" applyFill="1">
      <alignment horizontal="left" vertical="center" wrapText="1" indent="1"/>
    </xf>
    <xf numFmtId="0" fontId="20" fillId="70" borderId="27" xfId="97" quotePrefix="1" applyFill="1" applyAlignment="1">
      <alignment horizontal="left" vertical="center" wrapText="1" indent="3"/>
    </xf>
    <xf numFmtId="1" fontId="16" fillId="12" borderId="5" xfId="2" applyNumberFormat="1" applyFont="1" applyFill="1" applyBorder="1" applyAlignment="1">
      <alignment horizontal="center" vertical="center" wrapText="1"/>
    </xf>
    <xf numFmtId="0" fontId="0" fillId="0" borderId="0" xfId="0" applyAlignment="1">
      <alignment horizontal="right"/>
    </xf>
    <xf numFmtId="0" fontId="22" fillId="54" borderId="1" xfId="17" quotePrefix="1" applyNumberFormat="1" applyFont="1" applyFill="1">
      <alignment horizontal="left" vertical="center" indent="1" justifyLastLine="1"/>
    </xf>
    <xf numFmtId="4" fontId="29" fillId="12" borderId="0" xfId="17" applyNumberFormat="1" applyFont="1" applyFill="1" applyBorder="1" applyAlignment="1" applyProtection="1">
      <alignment horizontal="center" vertical="center" wrapText="1" justifyLastLine="1"/>
    </xf>
    <xf numFmtId="0" fontId="20" fillId="0" borderId="0" xfId="129"/>
    <xf numFmtId="0" fontId="68" fillId="0" borderId="0" xfId="129" applyFont="1"/>
    <xf numFmtId="0" fontId="24" fillId="0" borderId="0" xfId="129" applyFont="1"/>
    <xf numFmtId="0" fontId="47" fillId="0" borderId="3" xfId="129" applyFont="1" applyBorder="1" applyAlignment="1">
      <alignment horizontal="left" vertical="center" wrapText="1" indent="1"/>
    </xf>
    <xf numFmtId="0" fontId="69" fillId="0" borderId="0" xfId="129" applyFont="1"/>
    <xf numFmtId="0" fontId="67" fillId="0" borderId="0" xfId="129" applyFont="1" applyAlignment="1">
      <alignment horizontal="left" vertical="center" wrapText="1" indent="1"/>
    </xf>
    <xf numFmtId="0" fontId="52" fillId="17" borderId="0" xfId="4" applyFont="1" applyFill="1" applyAlignment="1">
      <alignment horizontal="center" vertical="center" wrapText="1"/>
    </xf>
    <xf numFmtId="0" fontId="7" fillId="0" borderId="4" xfId="4" quotePrefix="1" applyFont="1" applyBorder="1" applyAlignment="1">
      <alignment horizontal="left" vertical="center" wrapText="1"/>
    </xf>
    <xf numFmtId="0" fontId="50" fillId="0" borderId="0" xfId="2" applyFont="1" applyAlignment="1">
      <alignment horizontal="center" vertical="center" wrapText="1"/>
    </xf>
    <xf numFmtId="0" fontId="70" fillId="0" borderId="0" xfId="0" applyFont="1"/>
    <xf numFmtId="0" fontId="29" fillId="12" borderId="0" xfId="9" quotePrefix="1" applyNumberFormat="1" applyFont="1" applyFill="1" applyBorder="1" applyProtection="1">
      <alignment horizontal="left" vertical="center" indent="1" justifyLastLine="1"/>
    </xf>
    <xf numFmtId="0" fontId="50" fillId="0" borderId="0" xfId="2" applyFont="1" applyAlignment="1">
      <alignment vertical="center" wrapText="1"/>
    </xf>
    <xf numFmtId="0" fontId="71" fillId="20" borderId="6" xfId="2" applyFont="1" applyFill="1" applyBorder="1" applyAlignment="1">
      <alignment vertical="center" wrapText="1"/>
    </xf>
    <xf numFmtId="0" fontId="0" fillId="0" borderId="0" xfId="0" applyAlignment="1">
      <alignment wrapText="1"/>
    </xf>
    <xf numFmtId="0" fontId="18" fillId="13" borderId="6" xfId="6" applyFont="1" applyFill="1" applyBorder="1" applyAlignment="1">
      <alignment horizontal="center" vertical="center" wrapText="1"/>
    </xf>
    <xf numFmtId="0" fontId="13" fillId="0" borderId="1" xfId="116" quotePrefix="1" applyNumberFormat="1" applyFill="1">
      <alignment horizontal="left" vertical="center" indent="1"/>
    </xf>
    <xf numFmtId="0" fontId="13" fillId="0" borderId="1" xfId="122" quotePrefix="1" applyNumberFormat="1" applyFill="1">
      <alignment horizontal="left" vertical="center" indent="1"/>
    </xf>
    <xf numFmtId="49" fontId="0" fillId="0" borderId="0" xfId="0" applyNumberFormat="1"/>
    <xf numFmtId="49" fontId="13" fillId="0" borderId="1" xfId="116" quotePrefix="1" applyNumberFormat="1" applyFill="1">
      <alignment horizontal="left" vertical="center" indent="1"/>
    </xf>
    <xf numFmtId="49" fontId="13" fillId="0" borderId="1" xfId="122" quotePrefix="1" applyNumberFormat="1" applyFill="1">
      <alignment horizontal="left" vertical="center" indent="1"/>
    </xf>
    <xf numFmtId="0" fontId="22" fillId="0" borderId="1" xfId="16" applyNumberFormat="1" applyFont="1" applyAlignment="1" applyProtection="1">
      <alignment horizontal="left" vertical="center"/>
      <protection locked="0"/>
    </xf>
    <xf numFmtId="0" fontId="11" fillId="0" borderId="6" xfId="6" applyFont="1" applyBorder="1" applyAlignment="1">
      <alignment horizontal="center" vertical="center" wrapText="1"/>
    </xf>
    <xf numFmtId="0" fontId="0" fillId="0" borderId="0" xfId="0" applyAlignment="1">
      <alignment horizontal="center" vertical="center"/>
    </xf>
    <xf numFmtId="0" fontId="73" fillId="0" borderId="1" xfId="116" quotePrefix="1" applyNumberFormat="1" applyFont="1" applyFill="1">
      <alignment horizontal="left" vertical="center" indent="1"/>
    </xf>
    <xf numFmtId="0" fontId="73" fillId="0" borderId="1" xfId="122" quotePrefix="1" applyNumberFormat="1" applyFont="1" applyFill="1">
      <alignment horizontal="left" vertical="center" indent="1"/>
    </xf>
    <xf numFmtId="3" fontId="18" fillId="13" borderId="6" xfId="6" applyNumberFormat="1" applyFont="1" applyFill="1" applyBorder="1" applyAlignment="1">
      <alignment horizontal="right" vertical="center" wrapText="1"/>
    </xf>
    <xf numFmtId="0" fontId="74" fillId="0" borderId="0" xfId="0" applyFont="1" applyAlignment="1">
      <alignment horizontal="right"/>
    </xf>
    <xf numFmtId="3" fontId="18" fillId="13" borderId="6" xfId="6" applyNumberFormat="1" applyFont="1" applyFill="1" applyBorder="1" applyAlignment="1">
      <alignment vertical="center" wrapText="1"/>
    </xf>
    <xf numFmtId="1" fontId="16" fillId="12" borderId="29" xfId="2" applyNumberFormat="1" applyFont="1" applyFill="1" applyBorder="1" applyAlignment="1">
      <alignment horizontal="left" vertical="center" wrapText="1"/>
    </xf>
    <xf numFmtId="0" fontId="11" fillId="0" borderId="6" xfId="2" applyFont="1" applyBorder="1" applyAlignment="1">
      <alignment vertical="center"/>
    </xf>
    <xf numFmtId="0" fontId="76" fillId="66" borderId="10" xfId="138" quotePrefix="1" applyAlignment="1">
      <alignment horizontal="left" vertical="center" indent="2"/>
    </xf>
    <xf numFmtId="0" fontId="76" fillId="66" borderId="10" xfId="138" quotePrefix="1">
      <alignment horizontal="left" vertical="center" indent="1"/>
    </xf>
    <xf numFmtId="0" fontId="35" fillId="72" borderId="10" xfId="141" quotePrefix="1" applyAlignment="1">
      <alignment horizontal="left" vertical="center" indent="3"/>
    </xf>
    <xf numFmtId="0" fontId="35" fillId="72" borderId="10" xfId="141" quotePrefix="1">
      <alignment horizontal="left" vertical="center" indent="1"/>
    </xf>
    <xf numFmtId="0" fontId="35" fillId="20" borderId="10" xfId="143" quotePrefix="1" applyAlignment="1">
      <alignment horizontal="left" vertical="center" indent="4"/>
    </xf>
    <xf numFmtId="0" fontId="35" fillId="20" borderId="10" xfId="143" quotePrefix="1">
      <alignment horizontal="left" vertical="center" indent="1"/>
    </xf>
    <xf numFmtId="0" fontId="20" fillId="73" borderId="10" xfId="142" quotePrefix="1" applyAlignment="1">
      <alignment horizontal="left" vertical="center" indent="5"/>
    </xf>
    <xf numFmtId="0" fontId="20" fillId="73" borderId="10" xfId="142" quotePrefix="1">
      <alignment horizontal="left" vertical="center" indent="1"/>
    </xf>
    <xf numFmtId="0" fontId="20" fillId="73" borderId="10" xfId="142" quotePrefix="1" applyAlignment="1">
      <alignment horizontal="left" vertical="center" indent="6"/>
    </xf>
    <xf numFmtId="0" fontId="6" fillId="0" borderId="0" xfId="4" applyFont="1" applyAlignment="1">
      <alignment horizontal="center" vertical="center" wrapText="1"/>
    </xf>
    <xf numFmtId="0" fontId="78" fillId="0" borderId="0" xfId="0" applyFont="1" applyAlignment="1">
      <alignment horizontal="center" vertical="center" wrapText="1"/>
    </xf>
    <xf numFmtId="0" fontId="79" fillId="0" borderId="0" xfId="0" applyFont="1" applyAlignment="1">
      <alignment vertical="center" wrapText="1"/>
    </xf>
    <xf numFmtId="0" fontId="17" fillId="0" borderId="0" xfId="0" applyFont="1" applyAlignment="1">
      <alignment vertical="center" wrapText="1"/>
    </xf>
    <xf numFmtId="0" fontId="80" fillId="0" borderId="0" xfId="0" applyFont="1" applyAlignment="1">
      <alignment wrapText="1"/>
    </xf>
    <xf numFmtId="0" fontId="80" fillId="0" borderId="0" xfId="0" applyFont="1" applyAlignment="1">
      <alignment vertical="center" wrapText="1"/>
    </xf>
    <xf numFmtId="0" fontId="81" fillId="55" borderId="6" xfId="0" quotePrefix="1" applyFont="1" applyFill="1" applyBorder="1" applyAlignment="1">
      <alignment horizontal="center" vertical="center" wrapText="1"/>
    </xf>
    <xf numFmtId="0" fontId="81" fillId="55" borderId="6" xfId="0" applyFont="1" applyFill="1" applyBorder="1" applyAlignment="1">
      <alignment horizontal="center" vertical="center" wrapText="1"/>
    </xf>
    <xf numFmtId="0" fontId="82" fillId="55" borderId="6" xfId="0" quotePrefix="1" applyFont="1" applyFill="1" applyBorder="1" applyAlignment="1">
      <alignment horizontal="center" vertical="center" wrapText="1"/>
    </xf>
    <xf numFmtId="0" fontId="82" fillId="55" borderId="6" xfId="0" applyFont="1" applyFill="1" applyBorder="1" applyAlignment="1">
      <alignment horizontal="center" vertical="center" wrapText="1"/>
    </xf>
    <xf numFmtId="0" fontId="83" fillId="0" borderId="0" xfId="0" applyFont="1"/>
    <xf numFmtId="0" fontId="24" fillId="52" borderId="6" xfId="0" applyFont="1" applyFill="1" applyBorder="1" applyAlignment="1">
      <alignment horizontal="left" vertical="center" wrapText="1"/>
    </xf>
    <xf numFmtId="0" fontId="20" fillId="52" borderId="6" xfId="0" applyFont="1" applyFill="1" applyBorder="1" applyAlignment="1">
      <alignment horizontal="left" vertical="center" wrapText="1"/>
    </xf>
    <xf numFmtId="0" fontId="24" fillId="52" borderId="6" xfId="0" applyFont="1" applyFill="1" applyBorder="1" applyAlignment="1">
      <alignment horizontal="left" vertical="center"/>
    </xf>
    <xf numFmtId="0" fontId="24" fillId="52" borderId="6" xfId="0" applyFont="1" applyFill="1" applyBorder="1" applyAlignment="1">
      <alignment vertical="center" wrapText="1"/>
    </xf>
    <xf numFmtId="0" fontId="20" fillId="52" borderId="6" xfId="0" applyFont="1" applyFill="1" applyBorder="1" applyAlignment="1">
      <alignment vertical="center" wrapText="1"/>
    </xf>
    <xf numFmtId="0" fontId="84" fillId="0" borderId="0" xfId="0" applyFont="1"/>
    <xf numFmtId="0" fontId="84" fillId="0" borderId="0" xfId="0" applyFont="1" applyAlignment="1">
      <alignment wrapText="1"/>
    </xf>
    <xf numFmtId="0" fontId="84" fillId="0" borderId="0" xfId="0" applyFont="1" applyAlignment="1">
      <alignment vertical="center" wrapText="1"/>
    </xf>
    <xf numFmtId="0" fontId="85" fillId="0" borderId="0" xfId="0" applyFont="1" applyAlignment="1">
      <alignment horizontal="center" vertical="center" wrapText="1"/>
    </xf>
    <xf numFmtId="0" fontId="86" fillId="0" borderId="0" xfId="0" applyFont="1" applyAlignment="1">
      <alignment vertical="center" wrapText="1"/>
    </xf>
    <xf numFmtId="0" fontId="87" fillId="0" borderId="0" xfId="0" applyFont="1" applyAlignment="1">
      <alignment horizontal="center" vertical="center" wrapText="1"/>
    </xf>
    <xf numFmtId="0" fontId="87" fillId="55" borderId="6" xfId="0" quotePrefix="1" applyFont="1" applyFill="1" applyBorder="1" applyAlignment="1">
      <alignment horizontal="center" vertical="center" wrapText="1"/>
    </xf>
    <xf numFmtId="0" fontId="87" fillId="55" borderId="6" xfId="0" applyFont="1" applyFill="1" applyBorder="1" applyAlignment="1">
      <alignment horizontal="center" vertical="center" wrapText="1"/>
    </xf>
    <xf numFmtId="0" fontId="88" fillId="55" borderId="6" xfId="0" quotePrefix="1" applyFont="1" applyFill="1" applyBorder="1" applyAlignment="1">
      <alignment horizontal="center" vertical="center" wrapText="1"/>
    </xf>
    <xf numFmtId="0" fontId="88" fillId="55" borderId="6" xfId="0" applyFont="1" applyFill="1" applyBorder="1" applyAlignment="1">
      <alignment horizontal="center" vertical="center" wrapText="1"/>
    </xf>
    <xf numFmtId="0" fontId="89" fillId="52" borderId="6" xfId="0" applyFont="1" applyFill="1" applyBorder="1" applyAlignment="1">
      <alignment horizontal="left" vertical="center" wrapText="1"/>
    </xf>
    <xf numFmtId="0" fontId="58" fillId="52" borderId="6" xfId="0" applyFont="1" applyFill="1" applyBorder="1" applyAlignment="1">
      <alignment horizontal="left" vertical="center" wrapText="1"/>
    </xf>
    <xf numFmtId="0" fontId="89" fillId="52" borderId="6" xfId="0" quotePrefix="1" applyFont="1" applyFill="1" applyBorder="1" applyAlignment="1">
      <alignment horizontal="left" vertical="center"/>
    </xf>
    <xf numFmtId="0" fontId="58" fillId="52" borderId="6" xfId="0" quotePrefix="1" applyFont="1" applyFill="1" applyBorder="1" applyAlignment="1">
      <alignment horizontal="left" vertical="center"/>
    </xf>
    <xf numFmtId="0" fontId="1" fillId="0" borderId="0" xfId="0" applyFont="1"/>
    <xf numFmtId="0" fontId="88" fillId="0" borderId="0" xfId="0" applyFont="1" applyAlignment="1">
      <alignment vertical="center" wrapText="1"/>
    </xf>
    <xf numFmtId="0" fontId="89" fillId="52" borderId="6" xfId="0" applyFont="1" applyFill="1" applyBorder="1" applyAlignment="1">
      <alignment horizontal="left" vertical="center"/>
    </xf>
    <xf numFmtId="0" fontId="89" fillId="52" borderId="6" xfId="0" applyFont="1" applyFill="1" applyBorder="1" applyAlignment="1">
      <alignment vertical="center" wrapText="1"/>
    </xf>
    <xf numFmtId="0" fontId="58" fillId="52" borderId="6" xfId="0" applyFont="1" applyFill="1" applyBorder="1" applyAlignment="1">
      <alignment vertical="center" wrapText="1"/>
    </xf>
    <xf numFmtId="0" fontId="58" fillId="52" borderId="6" xfId="0" quotePrefix="1" applyFont="1" applyFill="1" applyBorder="1" applyAlignment="1">
      <alignment horizontal="left" vertical="center" wrapText="1"/>
    </xf>
    <xf numFmtId="0" fontId="81" fillId="55" borderId="7" xfId="0" applyFont="1" applyFill="1" applyBorder="1" applyAlignment="1">
      <alignment horizontal="center" vertical="center" wrapText="1"/>
    </xf>
    <xf numFmtId="0" fontId="82" fillId="55" borderId="7" xfId="0" applyFont="1" applyFill="1" applyBorder="1" applyAlignment="1">
      <alignment horizontal="center" vertical="center" wrapText="1"/>
    </xf>
    <xf numFmtId="0" fontId="87" fillId="55" borderId="7" xfId="0" applyFont="1" applyFill="1" applyBorder="1" applyAlignment="1">
      <alignment horizontal="center" vertical="center" wrapText="1"/>
    </xf>
    <xf numFmtId="0" fontId="88" fillId="55" borderId="7" xfId="0" applyFont="1" applyFill="1" applyBorder="1" applyAlignment="1">
      <alignment horizontal="center" vertical="center" wrapText="1"/>
    </xf>
    <xf numFmtId="0" fontId="92" fillId="53" borderId="16" xfId="4" applyFont="1" applyFill="1" applyBorder="1" applyAlignment="1">
      <alignment horizontal="left" vertical="center" wrapText="1"/>
    </xf>
    <xf numFmtId="0" fontId="92" fillId="53" borderId="22" xfId="4" applyFont="1" applyFill="1" applyBorder="1" applyAlignment="1">
      <alignment horizontal="left" vertical="center" wrapText="1"/>
    </xf>
    <xf numFmtId="0" fontId="93" fillId="0" borderId="0" xfId="0" applyFont="1"/>
    <xf numFmtId="0" fontId="94" fillId="0" borderId="0" xfId="4" applyFont="1"/>
    <xf numFmtId="0" fontId="95" fillId="0" borderId="0" xfId="4" applyFont="1" applyAlignment="1">
      <alignment vertical="center"/>
    </xf>
    <xf numFmtId="3" fontId="6" fillId="0" borderId="0" xfId="4" applyNumberFormat="1" applyFont="1" applyAlignment="1">
      <alignment horizontal="right" vertical="center"/>
    </xf>
    <xf numFmtId="3" fontId="89" fillId="52" borderId="6" xfId="0" applyNumberFormat="1" applyFont="1" applyFill="1" applyBorder="1" applyAlignment="1">
      <alignment vertical="center" wrapText="1"/>
    </xf>
    <xf numFmtId="3" fontId="89" fillId="52" borderId="6" xfId="0" applyNumberFormat="1" applyFont="1" applyFill="1" applyBorder="1" applyAlignment="1">
      <alignment horizontal="right" vertical="center" wrapText="1"/>
    </xf>
    <xf numFmtId="3" fontId="89" fillId="74" borderId="6" xfId="0" applyNumberFormat="1" applyFont="1" applyFill="1" applyBorder="1" applyAlignment="1">
      <alignment horizontal="right" vertical="center" wrapText="1"/>
    </xf>
    <xf numFmtId="3" fontId="45" fillId="52" borderId="6" xfId="0" applyNumberFormat="1" applyFont="1" applyFill="1" applyBorder="1" applyAlignment="1">
      <alignment horizontal="right" vertical="center" wrapText="1"/>
    </xf>
    <xf numFmtId="0" fontId="96" fillId="52" borderId="6" xfId="0" quotePrefix="1" applyFont="1" applyFill="1" applyBorder="1" applyAlignment="1">
      <alignment horizontal="left" vertical="center"/>
    </xf>
    <xf numFmtId="0" fontId="96" fillId="52" borderId="6" xfId="0" applyFont="1" applyFill="1" applyBorder="1" applyAlignment="1">
      <alignment horizontal="left" vertical="center" wrapText="1"/>
    </xf>
    <xf numFmtId="3" fontId="96" fillId="52" borderId="6" xfId="0" applyNumberFormat="1" applyFont="1" applyFill="1" applyBorder="1" applyAlignment="1">
      <alignment horizontal="right" vertical="center" wrapText="1"/>
    </xf>
    <xf numFmtId="0" fontId="74" fillId="0" borderId="0" xfId="0" applyFont="1"/>
    <xf numFmtId="0" fontId="96" fillId="74" borderId="6" xfId="0" applyFont="1" applyFill="1" applyBorder="1" applyAlignment="1">
      <alignment horizontal="left" vertical="center" wrapText="1"/>
    </xf>
    <xf numFmtId="3" fontId="97" fillId="74" borderId="6" xfId="0" applyNumberFormat="1" applyFont="1" applyFill="1" applyBorder="1" applyAlignment="1">
      <alignment horizontal="right"/>
    </xf>
    <xf numFmtId="0" fontId="91" fillId="0" borderId="0" xfId="0" applyFont="1" applyAlignment="1">
      <alignment horizontal="center" vertical="center" wrapText="1"/>
    </xf>
    <xf numFmtId="0" fontId="22" fillId="53" borderId="1" xfId="17" quotePrefix="1" applyNumberFormat="1" applyFont="1" applyFill="1">
      <alignment horizontal="left" vertical="center" indent="1" justifyLastLine="1"/>
    </xf>
    <xf numFmtId="0" fontId="23" fillId="52" borderId="6" xfId="17" quotePrefix="1" applyNumberFormat="1" applyFont="1" applyFill="1" applyBorder="1" applyAlignment="1" applyProtection="1">
      <alignment horizontal="center" vertical="center" justifyLastLine="1"/>
      <protection locked="0"/>
    </xf>
    <xf numFmtId="0" fontId="23" fillId="52" borderId="31" xfId="17" quotePrefix="1" applyNumberFormat="1" applyFont="1" applyFill="1" applyBorder="1" applyAlignment="1" applyProtection="1">
      <alignment horizontal="center" vertical="center" justifyLastLine="1"/>
      <protection locked="0"/>
    </xf>
    <xf numFmtId="0" fontId="22" fillId="0" borderId="32" xfId="17" quotePrefix="1" applyNumberFormat="1" applyFont="1" applyFill="1" applyBorder="1" applyAlignment="1" applyProtection="1">
      <alignment horizontal="center" vertical="center" justifyLastLine="1"/>
      <protection locked="0"/>
    </xf>
    <xf numFmtId="0" fontId="22" fillId="0" borderId="33" xfId="17" quotePrefix="1" applyNumberFormat="1" applyFont="1" applyFill="1" applyBorder="1" applyAlignment="1" applyProtection="1">
      <alignment horizontal="center" vertical="center" justifyLastLine="1"/>
      <protection locked="0"/>
    </xf>
    <xf numFmtId="0" fontId="22" fillId="0" borderId="33" xfId="16" applyNumberFormat="1" applyFont="1" applyBorder="1" applyAlignment="1" applyProtection="1">
      <alignment horizontal="center" vertical="center"/>
      <protection locked="0"/>
    </xf>
    <xf numFmtId="0" fontId="22" fillId="0" borderId="34" xfId="16" applyNumberFormat="1" applyFont="1" applyBorder="1" applyAlignment="1" applyProtection="1">
      <alignment horizontal="center" vertical="center"/>
      <protection locked="0"/>
    </xf>
    <xf numFmtId="3" fontId="22" fillId="0" borderId="1" xfId="16" applyNumberFormat="1" applyFont="1" applyAlignment="1" applyProtection="1">
      <alignment horizontal="center" vertical="center"/>
      <protection locked="0"/>
    </xf>
    <xf numFmtId="0" fontId="22" fillId="0" borderId="6" xfId="17" quotePrefix="1" applyNumberFormat="1" applyFont="1" applyFill="1" applyBorder="1" applyAlignment="1" applyProtection="1">
      <alignment horizontal="center" vertical="center" justifyLastLine="1"/>
      <protection locked="0"/>
    </xf>
    <xf numFmtId="0" fontId="22" fillId="0" borderId="6" xfId="17" quotePrefix="1" applyNumberFormat="1" applyFont="1" applyFill="1" applyBorder="1" applyAlignment="1" applyProtection="1">
      <alignment horizontal="right" vertical="center" justifyLastLine="1"/>
      <protection locked="0"/>
    </xf>
    <xf numFmtId="3" fontId="15" fillId="0" borderId="6" xfId="2" applyNumberFormat="1" applyFont="1" applyBorder="1" applyAlignment="1" applyProtection="1">
      <alignment vertical="center"/>
      <protection locked="0"/>
    </xf>
    <xf numFmtId="166" fontId="11" fillId="0" borderId="6" xfId="2" applyNumberFormat="1" applyFont="1" applyBorder="1" applyAlignment="1" applyProtection="1">
      <alignment vertical="center"/>
      <protection locked="0"/>
    </xf>
    <xf numFmtId="166" fontId="15" fillId="0" borderId="6" xfId="2" applyNumberFormat="1" applyFont="1" applyBorder="1" applyAlignment="1" applyProtection="1">
      <alignment vertical="center"/>
      <protection locked="0"/>
    </xf>
    <xf numFmtId="3" fontId="97" fillId="74" borderId="6" xfId="0" applyNumberFormat="1" applyFont="1" applyFill="1" applyBorder="1"/>
    <xf numFmtId="3" fontId="88" fillId="0" borderId="6" xfId="0" applyNumberFormat="1" applyFont="1" applyBorder="1" applyAlignment="1">
      <alignment horizontal="right"/>
    </xf>
    <xf numFmtId="0" fontId="20" fillId="0" borderId="6" xfId="0" applyFont="1" applyBorder="1" applyAlignment="1" applyProtection="1">
      <alignment horizontal="right" vertical="center" wrapText="1"/>
      <protection locked="0"/>
    </xf>
    <xf numFmtId="3" fontId="88" fillId="0" borderId="6" xfId="0" applyNumberFormat="1" applyFont="1" applyBorder="1"/>
    <xf numFmtId="3" fontId="81" fillId="52" borderId="6" xfId="0" applyNumberFormat="1" applyFont="1" applyFill="1" applyBorder="1" applyAlignment="1">
      <alignment horizontal="right"/>
    </xf>
    <xf numFmtId="0" fontId="89" fillId="0" borderId="6" xfId="0" applyFont="1" applyBorder="1" applyAlignment="1">
      <alignment horizontal="left" vertical="center" wrapText="1"/>
    </xf>
    <xf numFmtId="3" fontId="17" fillId="0" borderId="6" xfId="0" applyNumberFormat="1" applyFont="1" applyBorder="1" applyAlignment="1">
      <alignment horizontal="right"/>
    </xf>
    <xf numFmtId="0" fontId="98" fillId="0" borderId="0" xfId="0" applyFont="1"/>
    <xf numFmtId="3" fontId="81" fillId="0" borderId="6" xfId="0" applyNumberFormat="1" applyFont="1" applyBorder="1" applyAlignment="1">
      <alignment horizontal="right"/>
    </xf>
    <xf numFmtId="3" fontId="11" fillId="0" borderId="6" xfId="6" applyNumberFormat="1" applyFont="1" applyBorder="1" applyAlignment="1" applyProtection="1">
      <alignment horizontal="right" vertical="center" wrapText="1"/>
      <protection locked="0"/>
    </xf>
    <xf numFmtId="3" fontId="58" fillId="0" borderId="6" xfId="0" applyNumberFormat="1" applyFont="1" applyBorder="1" applyAlignment="1" applyProtection="1">
      <alignment horizontal="right" vertical="center" wrapText="1"/>
      <protection locked="0"/>
    </xf>
    <xf numFmtId="3" fontId="58" fillId="0" borderId="6" xfId="0" applyNumberFormat="1" applyFont="1" applyBorder="1" applyAlignment="1" applyProtection="1">
      <alignment vertical="center" wrapText="1"/>
      <protection locked="0"/>
    </xf>
    <xf numFmtId="3" fontId="58" fillId="0" borderId="6" xfId="0" quotePrefix="1" applyNumberFormat="1" applyFont="1" applyBorder="1" applyAlignment="1" applyProtection="1">
      <alignment vertical="center"/>
      <protection locked="0"/>
    </xf>
    <xf numFmtId="3" fontId="87" fillId="55" borderId="7" xfId="0" applyNumberFormat="1" applyFont="1" applyFill="1" applyBorder="1" applyAlignment="1">
      <alignment horizontal="center" vertical="center" wrapText="1"/>
    </xf>
    <xf numFmtId="3" fontId="87" fillId="55" borderId="7" xfId="0" applyNumberFormat="1" applyFont="1" applyFill="1" applyBorder="1" applyAlignment="1">
      <alignment horizontal="right" vertical="center" wrapText="1"/>
    </xf>
    <xf numFmtId="3" fontId="0" fillId="0" borderId="0" xfId="0" applyNumberFormat="1"/>
    <xf numFmtId="0" fontId="11" fillId="0" borderId="0" xfId="2" applyFont="1" applyAlignment="1">
      <alignment vertical="center" wrapText="1"/>
    </xf>
    <xf numFmtId="0" fontId="24" fillId="0" borderId="6" xfId="0" applyFont="1" applyBorder="1" applyAlignment="1">
      <alignment horizontal="left" vertical="center" wrapText="1"/>
    </xf>
    <xf numFmtId="3" fontId="0" fillId="0" borderId="6" xfId="0" applyNumberFormat="1" applyBorder="1"/>
    <xf numFmtId="0" fontId="89" fillId="74" borderId="7" xfId="0" applyFont="1" applyFill="1" applyBorder="1" applyAlignment="1">
      <alignment horizontal="left" vertical="center" wrapText="1"/>
    </xf>
    <xf numFmtId="0" fontId="89" fillId="52" borderId="7" xfId="0" applyFont="1" applyFill="1" applyBorder="1" applyAlignment="1">
      <alignment horizontal="left" vertical="center" wrapText="1"/>
    </xf>
    <xf numFmtId="0" fontId="90" fillId="52" borderId="7" xfId="0" quotePrefix="1" applyFont="1" applyFill="1" applyBorder="1" applyAlignment="1">
      <alignment horizontal="left" vertical="center" wrapText="1" indent="1"/>
    </xf>
    <xf numFmtId="0" fontId="90" fillId="52" borderId="7" xfId="0" applyFont="1" applyFill="1" applyBorder="1" applyAlignment="1">
      <alignment horizontal="left" vertical="center" indent="1"/>
    </xf>
    <xf numFmtId="0" fontId="90" fillId="52" borderId="7" xfId="0" applyFont="1" applyFill="1" applyBorder="1" applyAlignment="1">
      <alignment horizontal="left" vertical="center" wrapText="1" indent="1"/>
    </xf>
    <xf numFmtId="0" fontId="1" fillId="0" borderId="6" xfId="0" applyFont="1" applyBorder="1"/>
    <xf numFmtId="3" fontId="7" fillId="0" borderId="4" xfId="4" applyNumberFormat="1" applyFont="1" applyBorder="1" applyAlignment="1" applyProtection="1">
      <alignment horizontal="right" vertical="center" wrapText="1"/>
      <protection locked="0"/>
    </xf>
    <xf numFmtId="3" fontId="7" fillId="19" borderId="4" xfId="4" applyNumberFormat="1" applyFont="1" applyFill="1" applyBorder="1" applyAlignment="1" applyProtection="1">
      <alignment horizontal="right" vertical="center"/>
      <protection locked="0"/>
    </xf>
    <xf numFmtId="3" fontId="88" fillId="0" borderId="6" xfId="0" applyNumberFormat="1" applyFont="1" applyBorder="1" applyAlignment="1" applyProtection="1">
      <alignment horizontal="right"/>
      <protection locked="0"/>
    </xf>
    <xf numFmtId="3" fontId="7" fillId="0" borderId="4" xfId="4" applyNumberFormat="1" applyFont="1" applyBorder="1" applyAlignment="1" applyProtection="1">
      <alignment horizontal="right" vertical="center"/>
      <protection locked="0"/>
    </xf>
    <xf numFmtId="0" fontId="20" fillId="70" borderId="27" xfId="97" quotePrefix="1" applyFill="1" applyAlignment="1">
      <alignment horizontal="left" vertical="center" indent="1"/>
    </xf>
    <xf numFmtId="0" fontId="99" fillId="0" borderId="0" xfId="129" applyFont="1"/>
    <xf numFmtId="0" fontId="100" fillId="0" borderId="0" xfId="129" applyFont="1"/>
    <xf numFmtId="0" fontId="16" fillId="75" borderId="5" xfId="2" quotePrefix="1" applyFont="1" applyFill="1" applyBorder="1" applyAlignment="1">
      <alignment horizontal="center" vertical="center" wrapText="1"/>
    </xf>
    <xf numFmtId="0" fontId="16" fillId="75" borderId="5" xfId="2" applyFont="1" applyFill="1" applyBorder="1" applyAlignment="1">
      <alignment horizontal="center" vertical="center" wrapText="1"/>
    </xf>
    <xf numFmtId="0" fontId="9" fillId="0" borderId="0" xfId="0" applyFont="1"/>
    <xf numFmtId="169" fontId="13" fillId="54" borderId="1" xfId="12" quotePrefix="1" applyNumberFormat="1" applyFill="1" applyAlignment="1">
      <alignment horizontal="left" vertical="center" indent="3" justifyLastLine="1"/>
    </xf>
    <xf numFmtId="0" fontId="13" fillId="54" borderId="1" xfId="12" quotePrefix="1" applyFill="1">
      <alignment horizontal="left" vertical="center" indent="1" justifyLastLine="1"/>
    </xf>
    <xf numFmtId="1" fontId="16" fillId="12" borderId="29" xfId="2" applyNumberFormat="1" applyFont="1" applyFill="1" applyBorder="1" applyAlignment="1">
      <alignment horizontal="center" vertical="center" wrapText="1"/>
    </xf>
    <xf numFmtId="0" fontId="11" fillId="0" borderId="0" xfId="2" applyFont="1" applyAlignment="1">
      <alignment horizontal="center" vertical="center"/>
    </xf>
    <xf numFmtId="49" fontId="57" fillId="55" borderId="26" xfId="73" applyNumberFormat="1" applyFont="1" applyFill="1" applyAlignment="1">
      <alignment horizontal="left" wrapText="1"/>
    </xf>
    <xf numFmtId="0" fontId="22" fillId="0" borderId="34" xfId="16" applyNumberFormat="1" applyFont="1" applyBorder="1" applyProtection="1">
      <alignment horizontal="right" vertical="center"/>
      <protection locked="0"/>
    </xf>
    <xf numFmtId="169" fontId="13" fillId="54" borderId="1" xfId="11" quotePrefix="1" applyNumberFormat="1" applyFill="1" applyAlignment="1">
      <alignment horizontal="left" vertical="center" indent="2" justifyLastLine="1"/>
    </xf>
    <xf numFmtId="0" fontId="13" fillId="54" borderId="1" xfId="11" quotePrefix="1" applyFill="1">
      <alignment horizontal="left" vertical="center" indent="1" justifyLastLine="1"/>
    </xf>
    <xf numFmtId="0" fontId="52" fillId="17" borderId="0" xfId="4" applyFont="1" applyFill="1" applyAlignment="1">
      <alignment horizontal="left" vertical="center" wrapText="1"/>
    </xf>
    <xf numFmtId="0" fontId="23" fillId="52" borderId="1" xfId="17" quotePrefix="1" applyNumberFormat="1" applyFont="1" applyFill="1" applyAlignment="1" applyProtection="1">
      <alignment horizontal="left" vertical="center" justifyLastLine="1"/>
      <protection locked="0"/>
    </xf>
    <xf numFmtId="4" fontId="0" fillId="0" borderId="0" xfId="0" applyNumberFormat="1" applyAlignment="1">
      <alignment horizontal="left"/>
    </xf>
    <xf numFmtId="0" fontId="23" fillId="52" borderId="0" xfId="17" quotePrefix="1" applyNumberFormat="1" applyFont="1" applyFill="1" applyBorder="1" applyAlignment="1" applyProtection="1">
      <alignment horizontal="left" vertical="center" justifyLastLine="1"/>
      <protection locked="0"/>
    </xf>
    <xf numFmtId="0" fontId="98" fillId="0" borderId="6" xfId="0" applyFont="1" applyBorder="1"/>
    <xf numFmtId="0" fontId="20" fillId="54" borderId="10" xfId="142" quotePrefix="1" applyFill="1" applyAlignment="1">
      <alignment horizontal="left" vertical="center" indent="5"/>
    </xf>
    <xf numFmtId="0" fontId="20" fillId="54" borderId="10" xfId="142" quotePrefix="1" applyFill="1">
      <alignment horizontal="left" vertical="center" indent="1"/>
    </xf>
    <xf numFmtId="0" fontId="59" fillId="0" borderId="0" xfId="0" applyFont="1"/>
    <xf numFmtId="0" fontId="101" fillId="52" borderId="6" xfId="0" quotePrefix="1" applyFont="1" applyFill="1" applyBorder="1" applyAlignment="1">
      <alignment horizontal="left" vertical="center" wrapText="1"/>
    </xf>
    <xf numFmtId="0" fontId="70" fillId="0" borderId="0" xfId="0" applyFont="1" applyAlignment="1">
      <alignment wrapText="1"/>
    </xf>
    <xf numFmtId="0" fontId="99" fillId="52" borderId="6" xfId="0" applyFont="1" applyFill="1" applyBorder="1" applyAlignment="1">
      <alignment vertical="center" wrapText="1"/>
    </xf>
    <xf numFmtId="0" fontId="102" fillId="0" borderId="1" xfId="17" quotePrefix="1" applyNumberFormat="1" applyFont="1" applyFill="1">
      <alignment horizontal="left" vertical="center" indent="1" justifyLastLine="1"/>
    </xf>
    <xf numFmtId="0" fontId="99" fillId="52" borderId="6" xfId="0" applyFont="1" applyFill="1" applyBorder="1" applyAlignment="1">
      <alignment horizontal="left" vertical="center" wrapText="1"/>
    </xf>
    <xf numFmtId="3" fontId="9" fillId="53" borderId="4" xfId="4" applyNumberFormat="1" applyFont="1" applyFill="1" applyBorder="1" applyAlignment="1">
      <alignment horizontal="right" vertical="center" wrapText="1"/>
    </xf>
    <xf numFmtId="3" fontId="103" fillId="76" borderId="4" xfId="4" applyNumberFormat="1" applyFont="1" applyFill="1" applyBorder="1" applyAlignment="1">
      <alignment horizontal="right" vertical="center"/>
    </xf>
    <xf numFmtId="0" fontId="22" fillId="0" borderId="32" xfId="16" applyNumberFormat="1" applyFont="1" applyBorder="1" applyAlignment="1" applyProtection="1">
      <alignment horizontal="center" vertical="center"/>
      <protection locked="0"/>
    </xf>
    <xf numFmtId="3" fontId="104" fillId="0" borderId="0" xfId="0" applyNumberFormat="1" applyFont="1" applyProtection="1">
      <protection locked="0"/>
    </xf>
    <xf numFmtId="0" fontId="22" fillId="75" borderId="1" xfId="17" quotePrefix="1" applyNumberFormat="1" applyFont="1" applyFill="1">
      <alignment horizontal="left" vertical="center" indent="1" justifyLastLine="1"/>
    </xf>
    <xf numFmtId="0" fontId="92" fillId="0" borderId="17" xfId="4" applyFont="1" applyBorder="1" applyAlignment="1" applyProtection="1">
      <alignment horizontal="center" vertical="center" wrapText="1"/>
      <protection locked="0"/>
    </xf>
    <xf numFmtId="0" fontId="92" fillId="0" borderId="18" xfId="4" applyFont="1" applyBorder="1" applyAlignment="1" applyProtection="1">
      <alignment horizontal="center" vertical="center" wrapText="1"/>
      <protection locked="0"/>
    </xf>
    <xf numFmtId="0" fontId="92" fillId="0" borderId="19" xfId="4" applyFont="1" applyBorder="1" applyAlignment="1" applyProtection="1">
      <alignment horizontal="center" vertical="center" wrapText="1"/>
      <protection locked="0"/>
    </xf>
    <xf numFmtId="0" fontId="92" fillId="0" borderId="20" xfId="4" applyFont="1" applyBorder="1" applyAlignment="1" applyProtection="1">
      <alignment horizontal="left" vertical="center" wrapText="1"/>
      <protection locked="0"/>
    </xf>
    <xf numFmtId="0" fontId="92" fillId="0" borderId="15" xfId="4" applyFont="1" applyBorder="1" applyAlignment="1" applyProtection="1">
      <alignment horizontal="left" vertical="center" wrapText="1"/>
      <protection locked="0"/>
    </xf>
    <xf numFmtId="0" fontId="92" fillId="0" borderId="21" xfId="4" applyFont="1" applyBorder="1" applyAlignment="1" applyProtection="1">
      <alignment horizontal="left" vertical="center" wrapText="1"/>
      <protection locked="0"/>
    </xf>
    <xf numFmtId="0" fontId="7" fillId="0" borderId="0" xfId="4" applyFont="1" applyAlignment="1">
      <alignment horizontal="center" vertical="center" wrapText="1"/>
    </xf>
    <xf numFmtId="0" fontId="3" fillId="0" borderId="0" xfId="4" applyFont="1"/>
    <xf numFmtId="0" fontId="6" fillId="0" borderId="0" xfId="4" applyFont="1" applyAlignment="1">
      <alignment horizontal="center" vertical="center" wrapText="1"/>
    </xf>
    <xf numFmtId="0" fontId="94" fillId="0" borderId="0" xfId="4" applyFont="1"/>
    <xf numFmtId="0" fontId="48" fillId="0" borderId="12" xfId="0" applyFont="1" applyBorder="1"/>
    <xf numFmtId="0" fontId="48" fillId="0" borderId="0" xfId="0" applyFont="1"/>
    <xf numFmtId="0" fontId="50" fillId="0" borderId="0" xfId="2" applyFont="1" applyAlignment="1">
      <alignment horizontal="center" vertical="center" wrapText="1"/>
    </xf>
    <xf numFmtId="0" fontId="88" fillId="55" borderId="9" xfId="0" applyFont="1" applyFill="1" applyBorder="1" applyAlignment="1">
      <alignment horizontal="center" vertical="center" wrapText="1"/>
    </xf>
    <xf numFmtId="0" fontId="88" fillId="55" borderId="30" xfId="0" applyFont="1" applyFill="1" applyBorder="1" applyAlignment="1">
      <alignment horizontal="center" vertical="center" wrapText="1"/>
    </xf>
    <xf numFmtId="0" fontId="88" fillId="55" borderId="7" xfId="0" applyFont="1" applyFill="1" applyBorder="1" applyAlignment="1">
      <alignment horizontal="center" vertical="center" wrapText="1"/>
    </xf>
    <xf numFmtId="0" fontId="91" fillId="0" borderId="0" xfId="0" applyFont="1" applyAlignment="1">
      <alignment horizontal="center" vertical="center" wrapText="1"/>
    </xf>
    <xf numFmtId="0" fontId="87" fillId="55" borderId="9" xfId="0" applyFont="1" applyFill="1" applyBorder="1" applyAlignment="1">
      <alignment horizontal="center" vertical="center" wrapText="1"/>
    </xf>
    <xf numFmtId="0" fontId="87" fillId="55" borderId="30" xfId="0" applyFont="1" applyFill="1" applyBorder="1" applyAlignment="1">
      <alignment horizontal="center" vertical="center" wrapText="1"/>
    </xf>
    <xf numFmtId="0" fontId="87" fillId="55" borderId="7" xfId="0" applyFont="1" applyFill="1" applyBorder="1" applyAlignment="1">
      <alignment horizontal="center" vertical="center" wrapText="1"/>
    </xf>
    <xf numFmtId="0" fontId="63" fillId="0" borderId="0" xfId="0" applyFont="1" applyAlignment="1">
      <alignment horizontal="center" vertical="center" wrapText="1"/>
    </xf>
    <xf numFmtId="0" fontId="81" fillId="55" borderId="9" xfId="0" applyFont="1" applyFill="1" applyBorder="1" applyAlignment="1">
      <alignment horizontal="center" vertical="center" wrapText="1"/>
    </xf>
    <xf numFmtId="0" fontId="81" fillId="55" borderId="30" xfId="0" applyFont="1" applyFill="1" applyBorder="1" applyAlignment="1">
      <alignment horizontal="center" vertical="center" wrapText="1"/>
    </xf>
    <xf numFmtId="0" fontId="81" fillId="55" borderId="7" xfId="0" applyFont="1" applyFill="1" applyBorder="1" applyAlignment="1">
      <alignment horizontal="center" vertical="center" wrapText="1"/>
    </xf>
    <xf numFmtId="0" fontId="82" fillId="55" borderId="9" xfId="0" applyFont="1" applyFill="1" applyBorder="1" applyAlignment="1">
      <alignment horizontal="center" vertical="center" wrapText="1"/>
    </xf>
    <xf numFmtId="0" fontId="82" fillId="55" borderId="30" xfId="0" applyFont="1" applyFill="1" applyBorder="1" applyAlignment="1">
      <alignment horizontal="center" vertical="center" wrapText="1"/>
    </xf>
    <xf numFmtId="0" fontId="82" fillId="55" borderId="7" xfId="0" applyFont="1" applyFill="1" applyBorder="1" applyAlignment="1">
      <alignment horizontal="center" vertical="center" wrapText="1"/>
    </xf>
  </cellXfs>
  <cellStyles count="144">
    <cellStyle name="Accent1 - 20%" xfId="19" xr:uid="{00000000-0005-0000-0000-000000000000}"/>
    <cellStyle name="Accent1 - 40%" xfId="20" xr:uid="{00000000-0005-0000-0000-000001000000}"/>
    <cellStyle name="Accent1 - 60%" xfId="21" xr:uid="{00000000-0005-0000-0000-000002000000}"/>
    <cellStyle name="Accent2 - 20%" xfId="22" xr:uid="{00000000-0005-0000-0000-000003000000}"/>
    <cellStyle name="Accent2 - 40%" xfId="23" xr:uid="{00000000-0005-0000-0000-000004000000}"/>
    <cellStyle name="Accent2 - 60%" xfId="24" xr:uid="{00000000-0005-0000-0000-000005000000}"/>
    <cellStyle name="Accent3 - 20%" xfId="25" xr:uid="{00000000-0005-0000-0000-000006000000}"/>
    <cellStyle name="Accent3 - 40%" xfId="26" xr:uid="{00000000-0005-0000-0000-000007000000}"/>
    <cellStyle name="Accent3 - 60%" xfId="27" xr:uid="{00000000-0005-0000-0000-000008000000}"/>
    <cellStyle name="Accent4 - 20%" xfId="28" xr:uid="{00000000-0005-0000-0000-000009000000}"/>
    <cellStyle name="Accent4 - 40%" xfId="29" xr:uid="{00000000-0005-0000-0000-00000A000000}"/>
    <cellStyle name="Accent4 - 60%" xfId="30" xr:uid="{00000000-0005-0000-0000-00000B000000}"/>
    <cellStyle name="Accent5 - 20%" xfId="31" xr:uid="{00000000-0005-0000-0000-00000C000000}"/>
    <cellStyle name="Accent5 - 40%" xfId="32" xr:uid="{00000000-0005-0000-0000-00000D000000}"/>
    <cellStyle name="Accent5 - 60%" xfId="33" xr:uid="{00000000-0005-0000-0000-00000E000000}"/>
    <cellStyle name="Accent6 - 20%" xfId="34" xr:uid="{00000000-0005-0000-0000-00000F000000}"/>
    <cellStyle name="Accent6 - 40%" xfId="35" xr:uid="{00000000-0005-0000-0000-000010000000}"/>
    <cellStyle name="Accent6 - 60%" xfId="36" xr:uid="{00000000-0005-0000-0000-000011000000}"/>
    <cellStyle name="Comma 2" xfId="1" xr:uid="{00000000-0005-0000-0000-000012000000}"/>
    <cellStyle name="Emphasis 1" xfId="37" xr:uid="{00000000-0005-0000-0000-000013000000}"/>
    <cellStyle name="Emphasis 2" xfId="38" xr:uid="{00000000-0005-0000-0000-000014000000}"/>
    <cellStyle name="Emphasis 3" xfId="39" xr:uid="{00000000-0005-0000-0000-000015000000}"/>
    <cellStyle name="Naslov 1" xfId="73" xr:uid="{00000000-0005-0000-0000-000016000000}"/>
    <cellStyle name="Normal 2" xfId="2" xr:uid="{00000000-0005-0000-0000-000018000000}"/>
    <cellStyle name="Normal 2 2" xfId="114" xr:uid="{00000000-0005-0000-0000-000019000000}"/>
    <cellStyle name="Normal 2 3" xfId="129" xr:uid="{00000000-0005-0000-0000-00001A000000}"/>
    <cellStyle name="Normal 3" xfId="18" xr:uid="{00000000-0005-0000-0000-00001B000000}"/>
    <cellStyle name="Normal 3 3" xfId="3" xr:uid="{00000000-0005-0000-0000-00001C000000}"/>
    <cellStyle name="Normal 4" xfId="74" xr:uid="{00000000-0005-0000-0000-00001D000000}"/>
    <cellStyle name="Normal 6" xfId="4" xr:uid="{00000000-0005-0000-0000-00001E000000}"/>
    <cellStyle name="Normalno" xfId="0" builtinId="0"/>
    <cellStyle name="Obično_01_ZAGREBAČKA ŽUPANIJA" xfId="71" xr:uid="{00000000-0005-0000-0000-00001F000000}"/>
    <cellStyle name="Obično_List4" xfId="5" xr:uid="{00000000-0005-0000-0000-000020000000}"/>
    <cellStyle name="Obično_List7" xfId="6" xr:uid="{00000000-0005-0000-0000-000021000000}"/>
    <cellStyle name="SAPBEXaggData" xfId="7" xr:uid="{00000000-0005-0000-0000-000022000000}"/>
    <cellStyle name="SAPBEXaggData 2" xfId="75" xr:uid="{00000000-0005-0000-0000-000023000000}"/>
    <cellStyle name="SAPBEXaggData 3" xfId="135" xr:uid="{00000000-0005-0000-0000-000024000000}"/>
    <cellStyle name="SAPBEXaggDataEmph" xfId="40" xr:uid="{00000000-0005-0000-0000-000025000000}"/>
    <cellStyle name="SAPBEXaggDataEmph 2" xfId="76" xr:uid="{00000000-0005-0000-0000-000026000000}"/>
    <cellStyle name="SAPBEXaggItem" xfId="8" xr:uid="{00000000-0005-0000-0000-000027000000}"/>
    <cellStyle name="SAPBEXaggItem 2" xfId="77" xr:uid="{00000000-0005-0000-0000-000028000000}"/>
    <cellStyle name="SAPBEXaggItem 3" xfId="115" xr:uid="{00000000-0005-0000-0000-000029000000}"/>
    <cellStyle name="SAPBEXaggItem 4" xfId="137" xr:uid="{00000000-0005-0000-0000-00002A000000}"/>
    <cellStyle name="SAPBEXaggItemX" xfId="41" xr:uid="{00000000-0005-0000-0000-00002B000000}"/>
    <cellStyle name="SAPBEXaggItemX 2" xfId="78" xr:uid="{00000000-0005-0000-0000-00002C000000}"/>
    <cellStyle name="SAPBEXchaText" xfId="9" xr:uid="{00000000-0005-0000-0000-00002D000000}"/>
    <cellStyle name="SAPBEXchaText 2" xfId="79" xr:uid="{00000000-0005-0000-0000-00002E000000}"/>
    <cellStyle name="SAPBEXchaText 3" xfId="116" xr:uid="{00000000-0005-0000-0000-00002F000000}"/>
    <cellStyle name="SAPBEXchaText 4" xfId="132" xr:uid="{00000000-0005-0000-0000-000030000000}"/>
    <cellStyle name="SAPBEXchaText 5" xfId="133" xr:uid="{00000000-0005-0000-0000-000031000000}"/>
    <cellStyle name="SAPBEXexcBad7" xfId="42" xr:uid="{00000000-0005-0000-0000-000032000000}"/>
    <cellStyle name="SAPBEXexcBad7 2" xfId="80" xr:uid="{00000000-0005-0000-0000-000033000000}"/>
    <cellStyle name="SAPBEXexcBad8" xfId="43" xr:uid="{00000000-0005-0000-0000-000034000000}"/>
    <cellStyle name="SAPBEXexcBad8 2" xfId="81" xr:uid="{00000000-0005-0000-0000-000035000000}"/>
    <cellStyle name="SAPBEXexcBad9" xfId="44" xr:uid="{00000000-0005-0000-0000-000036000000}"/>
    <cellStyle name="SAPBEXexcBad9 2" xfId="82" xr:uid="{00000000-0005-0000-0000-000037000000}"/>
    <cellStyle name="SAPBEXexcCritical4" xfId="45" xr:uid="{00000000-0005-0000-0000-000038000000}"/>
    <cellStyle name="SAPBEXexcCritical4 2" xfId="83" xr:uid="{00000000-0005-0000-0000-000039000000}"/>
    <cellStyle name="SAPBEXexcCritical5" xfId="46" xr:uid="{00000000-0005-0000-0000-00003A000000}"/>
    <cellStyle name="SAPBEXexcCritical5 2" xfId="84" xr:uid="{00000000-0005-0000-0000-00003B000000}"/>
    <cellStyle name="SAPBEXexcCritical6" xfId="47" xr:uid="{00000000-0005-0000-0000-00003C000000}"/>
    <cellStyle name="SAPBEXexcCritical6 2" xfId="85" xr:uid="{00000000-0005-0000-0000-00003D000000}"/>
    <cellStyle name="SAPBEXexcGood1" xfId="48" xr:uid="{00000000-0005-0000-0000-00003E000000}"/>
    <cellStyle name="SAPBEXexcGood1 2" xfId="86" xr:uid="{00000000-0005-0000-0000-00003F000000}"/>
    <cellStyle name="SAPBEXexcGood2" xfId="49" xr:uid="{00000000-0005-0000-0000-000040000000}"/>
    <cellStyle name="SAPBEXexcGood2 2" xfId="87" xr:uid="{00000000-0005-0000-0000-000041000000}"/>
    <cellStyle name="SAPBEXexcGood3" xfId="50" xr:uid="{00000000-0005-0000-0000-000042000000}"/>
    <cellStyle name="SAPBEXexcGood3 2" xfId="88" xr:uid="{00000000-0005-0000-0000-000043000000}"/>
    <cellStyle name="SAPBEXfilterDrill" xfId="51" xr:uid="{00000000-0005-0000-0000-000044000000}"/>
    <cellStyle name="SAPBEXfilterDrill 2" xfId="89" xr:uid="{00000000-0005-0000-0000-000045000000}"/>
    <cellStyle name="SAPBEXfilterDrill 3" xfId="117" xr:uid="{00000000-0005-0000-0000-000046000000}"/>
    <cellStyle name="SAPBEXfilterItem" xfId="52" xr:uid="{00000000-0005-0000-0000-000047000000}"/>
    <cellStyle name="SAPBEXfilterItem 2" xfId="90" xr:uid="{00000000-0005-0000-0000-000048000000}"/>
    <cellStyle name="SAPBEXfilterItem 3" xfId="118" xr:uid="{00000000-0005-0000-0000-000049000000}"/>
    <cellStyle name="SAPBEXfilterItem 4" xfId="134" xr:uid="{00000000-0005-0000-0000-00004A000000}"/>
    <cellStyle name="SAPBEXfilterText" xfId="53" xr:uid="{00000000-0005-0000-0000-00004B000000}"/>
    <cellStyle name="SAPBEXfilterText 2" xfId="91" xr:uid="{00000000-0005-0000-0000-00004C000000}"/>
    <cellStyle name="SAPBEXfilterText 3" xfId="119" xr:uid="{00000000-0005-0000-0000-00004D000000}"/>
    <cellStyle name="SAPBEXformats" xfId="10" xr:uid="{00000000-0005-0000-0000-00004E000000}"/>
    <cellStyle name="SAPBEXformats 2" xfId="92" xr:uid="{00000000-0005-0000-0000-00004F000000}"/>
    <cellStyle name="SAPBEXheaderItem" xfId="54" xr:uid="{00000000-0005-0000-0000-000050000000}"/>
    <cellStyle name="SAPBEXheaderItem 2" xfId="93" xr:uid="{00000000-0005-0000-0000-000051000000}"/>
    <cellStyle name="SAPBEXheaderItem 3" xfId="124" xr:uid="{00000000-0005-0000-0000-000052000000}"/>
    <cellStyle name="SAPBEXheaderText" xfId="55" xr:uid="{00000000-0005-0000-0000-000053000000}"/>
    <cellStyle name="SAPBEXheaderText 2" xfId="94" xr:uid="{00000000-0005-0000-0000-000054000000}"/>
    <cellStyle name="SAPBEXheaderText 3" xfId="125" xr:uid="{00000000-0005-0000-0000-000055000000}"/>
    <cellStyle name="SAPBEXHLevel0" xfId="11" xr:uid="{00000000-0005-0000-0000-000056000000}"/>
    <cellStyle name="SAPBEXHLevel0 2" xfId="72" xr:uid="{00000000-0005-0000-0000-000057000000}"/>
    <cellStyle name="SAPBEXHLevel0 3" xfId="95" xr:uid="{00000000-0005-0000-0000-000058000000}"/>
    <cellStyle name="SAPBEXHLevel0 4" xfId="138" xr:uid="{00000000-0005-0000-0000-000059000000}"/>
    <cellStyle name="SAPBEXHLevel0X" xfId="56" xr:uid="{00000000-0005-0000-0000-00005A000000}"/>
    <cellStyle name="SAPBEXHLevel0X 2" xfId="96" xr:uid="{00000000-0005-0000-0000-00005B000000}"/>
    <cellStyle name="SAPBEXHLevel0X 3" xfId="131" xr:uid="{00000000-0005-0000-0000-00005C000000}"/>
    <cellStyle name="SAPBEXHLevel1" xfId="12" xr:uid="{00000000-0005-0000-0000-00005D000000}"/>
    <cellStyle name="SAPBEXHLevel1 2" xfId="97" xr:uid="{00000000-0005-0000-0000-00005E000000}"/>
    <cellStyle name="SAPBEXHLevel1 3" xfId="126" xr:uid="{00000000-0005-0000-0000-00005F000000}"/>
    <cellStyle name="SAPBEXHLevel1 4" xfId="141" xr:uid="{00000000-0005-0000-0000-000060000000}"/>
    <cellStyle name="SAPBEXHLevel1X" xfId="57" xr:uid="{00000000-0005-0000-0000-000061000000}"/>
    <cellStyle name="SAPBEXHLevel1X 2" xfId="98" xr:uid="{00000000-0005-0000-0000-000062000000}"/>
    <cellStyle name="SAPBEXHLevel2" xfId="13" xr:uid="{00000000-0005-0000-0000-000063000000}"/>
    <cellStyle name="SAPBEXHLevel2 2" xfId="99" xr:uid="{00000000-0005-0000-0000-000064000000}"/>
    <cellStyle name="SAPBEXHLevel2 3" xfId="127" xr:uid="{00000000-0005-0000-0000-000065000000}"/>
    <cellStyle name="SAPBEXHLevel2 4" xfId="143" xr:uid="{00000000-0005-0000-0000-000066000000}"/>
    <cellStyle name="SAPBEXHLevel2X" xfId="58" xr:uid="{00000000-0005-0000-0000-000067000000}"/>
    <cellStyle name="SAPBEXHLevel2X 2" xfId="100" xr:uid="{00000000-0005-0000-0000-000068000000}"/>
    <cellStyle name="SAPBEXHLevel3" xfId="14" xr:uid="{00000000-0005-0000-0000-000069000000}"/>
    <cellStyle name="SAPBEXHLevel3 2" xfId="101" xr:uid="{00000000-0005-0000-0000-00006A000000}"/>
    <cellStyle name="SAPBEXHLevel3 3" xfId="120" xr:uid="{00000000-0005-0000-0000-00006B000000}"/>
    <cellStyle name="SAPBEXHLevel3 4" xfId="142" xr:uid="{00000000-0005-0000-0000-00006C000000}"/>
    <cellStyle name="SAPBEXHLevel3X" xfId="59" xr:uid="{00000000-0005-0000-0000-00006D000000}"/>
    <cellStyle name="SAPBEXHLevel3X 2" xfId="102" xr:uid="{00000000-0005-0000-0000-00006E000000}"/>
    <cellStyle name="SAPBEXinputData" xfId="60" xr:uid="{00000000-0005-0000-0000-00006F000000}"/>
    <cellStyle name="SAPBEXinputData 2" xfId="103" xr:uid="{00000000-0005-0000-0000-000070000000}"/>
    <cellStyle name="SAPBEXItemHeader" xfId="15" xr:uid="{00000000-0005-0000-0000-000071000000}"/>
    <cellStyle name="SAPBEXresData" xfId="61" xr:uid="{00000000-0005-0000-0000-000072000000}"/>
    <cellStyle name="SAPBEXresData 2" xfId="104" xr:uid="{00000000-0005-0000-0000-000073000000}"/>
    <cellStyle name="SAPBEXresDataEmph" xfId="62" xr:uid="{00000000-0005-0000-0000-000074000000}"/>
    <cellStyle name="SAPBEXresDataEmph 2" xfId="105" xr:uid="{00000000-0005-0000-0000-000075000000}"/>
    <cellStyle name="SAPBEXresDataEmph 3" xfId="121" xr:uid="{00000000-0005-0000-0000-000076000000}"/>
    <cellStyle name="SAPBEXresItem" xfId="63" xr:uid="{00000000-0005-0000-0000-000077000000}"/>
    <cellStyle name="SAPBEXresItem 2" xfId="106" xr:uid="{00000000-0005-0000-0000-000078000000}"/>
    <cellStyle name="SAPBEXresItemX" xfId="64" xr:uid="{00000000-0005-0000-0000-000079000000}"/>
    <cellStyle name="SAPBEXresItemX 2" xfId="107" xr:uid="{00000000-0005-0000-0000-00007A000000}"/>
    <cellStyle name="SAPBEXstdData" xfId="16" xr:uid="{00000000-0005-0000-0000-00007B000000}"/>
    <cellStyle name="SAPBEXstdData 2" xfId="108" xr:uid="{00000000-0005-0000-0000-00007C000000}"/>
    <cellStyle name="SAPBEXstdData 3" xfId="139" xr:uid="{00000000-0005-0000-0000-00007D000000}"/>
    <cellStyle name="SAPBEXstdDataEmph" xfId="65" xr:uid="{00000000-0005-0000-0000-00007E000000}"/>
    <cellStyle name="SAPBEXstdDataEmph 2" xfId="109" xr:uid="{00000000-0005-0000-0000-00007F000000}"/>
    <cellStyle name="SAPBEXstdItem" xfId="17" xr:uid="{00000000-0005-0000-0000-000080000000}"/>
    <cellStyle name="SAPBEXstdItem 2" xfId="110" xr:uid="{00000000-0005-0000-0000-000081000000}"/>
    <cellStyle name="SAPBEXstdItem 3" xfId="122" xr:uid="{00000000-0005-0000-0000-000082000000}"/>
    <cellStyle name="SAPBEXstdItem 4" xfId="130" xr:uid="{00000000-0005-0000-0000-000083000000}"/>
    <cellStyle name="SAPBEXstdItemX" xfId="66" xr:uid="{00000000-0005-0000-0000-000084000000}"/>
    <cellStyle name="SAPBEXstdItemX 2" xfId="111" xr:uid="{00000000-0005-0000-0000-000085000000}"/>
    <cellStyle name="SAPBEXtitle" xfId="67" xr:uid="{00000000-0005-0000-0000-000086000000}"/>
    <cellStyle name="SAPBEXtitle 2" xfId="112" xr:uid="{00000000-0005-0000-0000-000087000000}"/>
    <cellStyle name="SAPBEXtitle 3" xfId="123" xr:uid="{00000000-0005-0000-0000-000088000000}"/>
    <cellStyle name="SAPBEXtitle 4" xfId="136" xr:uid="{00000000-0005-0000-0000-000089000000}"/>
    <cellStyle name="SAPBEXunassignedItem" xfId="68" xr:uid="{00000000-0005-0000-0000-00008A000000}"/>
    <cellStyle name="SAPBEXunassignedItem 2" xfId="128" xr:uid="{00000000-0005-0000-0000-00008B000000}"/>
    <cellStyle name="SAPBEXundefined" xfId="69" xr:uid="{00000000-0005-0000-0000-00008C000000}"/>
    <cellStyle name="SAPBEXundefined 2" xfId="113" xr:uid="{00000000-0005-0000-0000-00008D000000}"/>
    <cellStyle name="SAPBEXundefined 3" xfId="140" xr:uid="{00000000-0005-0000-0000-00008E000000}"/>
    <cellStyle name="Sheet Title" xfId="70" xr:uid="{00000000-0005-0000-0000-00008F00000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9525</xdr:colOff>
      <xdr:row>3</xdr:row>
      <xdr:rowOff>0</xdr:rowOff>
    </xdr:from>
    <xdr:to>
      <xdr:col>1</xdr:col>
      <xdr:colOff>1085850</xdr:colOff>
      <xdr:row>4</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485775" y="1133475"/>
          <a:ext cx="314325" cy="130492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4" name="Line 1">
          <a:extLst>
            <a:ext uri="{FF2B5EF4-FFF2-40B4-BE49-F238E27FC236}">
              <a16:creationId xmlns:a16="http://schemas.microsoft.com/office/drawing/2014/main" id="{00000000-0008-0000-0400-000004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5" name="Line 1">
          <a:extLst>
            <a:ext uri="{FF2B5EF4-FFF2-40B4-BE49-F238E27FC236}">
              <a16:creationId xmlns:a16="http://schemas.microsoft.com/office/drawing/2014/main" id="{00000000-0008-0000-0400-000005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7" name="Line 1">
          <a:extLst>
            <a:ext uri="{FF2B5EF4-FFF2-40B4-BE49-F238E27FC236}">
              <a16:creationId xmlns:a16="http://schemas.microsoft.com/office/drawing/2014/main" id="{00000000-0008-0000-0400-000007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8" name="Line 2">
          <a:extLst>
            <a:ext uri="{FF2B5EF4-FFF2-40B4-BE49-F238E27FC236}">
              <a16:creationId xmlns:a16="http://schemas.microsoft.com/office/drawing/2014/main" id="{00000000-0008-0000-0400-000008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9" name="Line 1">
          <a:extLst>
            <a:ext uri="{FF2B5EF4-FFF2-40B4-BE49-F238E27FC236}">
              <a16:creationId xmlns:a16="http://schemas.microsoft.com/office/drawing/2014/main" id="{00000000-0008-0000-0400-000009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10" name="Line 2">
          <a:extLst>
            <a:ext uri="{FF2B5EF4-FFF2-40B4-BE49-F238E27FC236}">
              <a16:creationId xmlns:a16="http://schemas.microsoft.com/office/drawing/2014/main" id="{00000000-0008-0000-0400-00000A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11" name="Line 1">
          <a:extLst>
            <a:ext uri="{FF2B5EF4-FFF2-40B4-BE49-F238E27FC236}">
              <a16:creationId xmlns:a16="http://schemas.microsoft.com/office/drawing/2014/main" id="{00000000-0008-0000-0400-00000B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12" name="Line 2">
          <a:extLst>
            <a:ext uri="{FF2B5EF4-FFF2-40B4-BE49-F238E27FC236}">
              <a16:creationId xmlns:a16="http://schemas.microsoft.com/office/drawing/2014/main" id="{00000000-0008-0000-0400-00000C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13" name="Line 1">
          <a:extLst>
            <a:ext uri="{FF2B5EF4-FFF2-40B4-BE49-F238E27FC236}">
              <a16:creationId xmlns:a16="http://schemas.microsoft.com/office/drawing/2014/main" id="{00000000-0008-0000-0400-00000D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9525</xdr:colOff>
      <xdr:row>3</xdr:row>
      <xdr:rowOff>0</xdr:rowOff>
    </xdr:from>
    <xdr:to>
      <xdr:col>1</xdr:col>
      <xdr:colOff>1085850</xdr:colOff>
      <xdr:row>4</xdr:row>
      <xdr:rowOff>0</xdr:rowOff>
    </xdr:to>
    <xdr:sp macro="" textlink="">
      <xdr:nvSpPr>
        <xdr:cNvPr id="14" name="Line 2">
          <a:extLst>
            <a:ext uri="{FF2B5EF4-FFF2-40B4-BE49-F238E27FC236}">
              <a16:creationId xmlns:a16="http://schemas.microsoft.com/office/drawing/2014/main" id="{00000000-0008-0000-0400-00000E000000}"/>
            </a:ext>
          </a:extLst>
        </xdr:cNvPr>
        <xdr:cNvSpPr>
          <a:spLocks noChangeShapeType="1"/>
        </xdr:cNvSpPr>
      </xdr:nvSpPr>
      <xdr:spPr bwMode="auto">
        <a:xfrm>
          <a:off x="485775" y="1133475"/>
          <a:ext cx="314325" cy="130492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15" name="Line 1">
          <a:extLst>
            <a:ext uri="{FF2B5EF4-FFF2-40B4-BE49-F238E27FC236}">
              <a16:creationId xmlns:a16="http://schemas.microsoft.com/office/drawing/2014/main" id="{00000000-0008-0000-0400-00000F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16" name="Line 1">
          <a:extLst>
            <a:ext uri="{FF2B5EF4-FFF2-40B4-BE49-F238E27FC236}">
              <a16:creationId xmlns:a16="http://schemas.microsoft.com/office/drawing/2014/main" id="{00000000-0008-0000-0400-000010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9525</xdr:colOff>
      <xdr:row>3</xdr:row>
      <xdr:rowOff>0</xdr:rowOff>
    </xdr:from>
    <xdr:to>
      <xdr:col>1</xdr:col>
      <xdr:colOff>1085850</xdr:colOff>
      <xdr:row>4</xdr:row>
      <xdr:rowOff>0</xdr:rowOff>
    </xdr:to>
    <xdr:sp macro="" textlink="">
      <xdr:nvSpPr>
        <xdr:cNvPr id="17" name="Line 2">
          <a:extLst>
            <a:ext uri="{FF2B5EF4-FFF2-40B4-BE49-F238E27FC236}">
              <a16:creationId xmlns:a16="http://schemas.microsoft.com/office/drawing/2014/main" id="{00000000-0008-0000-0400-000011000000}"/>
            </a:ext>
          </a:extLst>
        </xdr:cNvPr>
        <xdr:cNvSpPr>
          <a:spLocks noChangeShapeType="1"/>
        </xdr:cNvSpPr>
      </xdr:nvSpPr>
      <xdr:spPr bwMode="auto">
        <a:xfrm>
          <a:off x="485775" y="1133475"/>
          <a:ext cx="314325" cy="130492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18" name="Line 1">
          <a:extLst>
            <a:ext uri="{FF2B5EF4-FFF2-40B4-BE49-F238E27FC236}">
              <a16:creationId xmlns:a16="http://schemas.microsoft.com/office/drawing/2014/main" id="{00000000-0008-0000-0400-000012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9525</xdr:colOff>
      <xdr:row>11</xdr:row>
      <xdr:rowOff>0</xdr:rowOff>
    </xdr:from>
    <xdr:to>
      <xdr:col>1</xdr:col>
      <xdr:colOff>1085850</xdr:colOff>
      <xdr:row>12</xdr:row>
      <xdr:rowOff>0</xdr:rowOff>
    </xdr:to>
    <xdr:sp macro="" textlink="">
      <xdr:nvSpPr>
        <xdr:cNvPr id="19" name="Line 2">
          <a:extLst>
            <a:ext uri="{FF2B5EF4-FFF2-40B4-BE49-F238E27FC236}">
              <a16:creationId xmlns:a16="http://schemas.microsoft.com/office/drawing/2014/main" id="{00000000-0008-0000-0400-000013000000}"/>
            </a:ext>
          </a:extLst>
        </xdr:cNvPr>
        <xdr:cNvSpPr>
          <a:spLocks noChangeShapeType="1"/>
        </xdr:cNvSpPr>
      </xdr:nvSpPr>
      <xdr:spPr bwMode="auto">
        <a:xfrm>
          <a:off x="485775" y="6067425"/>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0" name="Line 1">
          <a:extLst>
            <a:ext uri="{FF2B5EF4-FFF2-40B4-BE49-F238E27FC236}">
              <a16:creationId xmlns:a16="http://schemas.microsoft.com/office/drawing/2014/main" id="{00000000-0008-0000-0400-000014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1" name="Line 2">
          <a:extLst>
            <a:ext uri="{FF2B5EF4-FFF2-40B4-BE49-F238E27FC236}">
              <a16:creationId xmlns:a16="http://schemas.microsoft.com/office/drawing/2014/main" id="{00000000-0008-0000-0400-000015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2" name="Line 1">
          <a:extLst>
            <a:ext uri="{FF2B5EF4-FFF2-40B4-BE49-F238E27FC236}">
              <a16:creationId xmlns:a16="http://schemas.microsoft.com/office/drawing/2014/main" id="{00000000-0008-0000-0400-000016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3" name="Line 2">
          <a:extLst>
            <a:ext uri="{FF2B5EF4-FFF2-40B4-BE49-F238E27FC236}">
              <a16:creationId xmlns:a16="http://schemas.microsoft.com/office/drawing/2014/main" id="{00000000-0008-0000-0400-000017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4" name="Line 1">
          <a:extLst>
            <a:ext uri="{FF2B5EF4-FFF2-40B4-BE49-F238E27FC236}">
              <a16:creationId xmlns:a16="http://schemas.microsoft.com/office/drawing/2014/main" id="{00000000-0008-0000-0400-000018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5" name="Line 2">
          <a:extLst>
            <a:ext uri="{FF2B5EF4-FFF2-40B4-BE49-F238E27FC236}">
              <a16:creationId xmlns:a16="http://schemas.microsoft.com/office/drawing/2014/main" id="{00000000-0008-0000-0400-000019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6" name="Line 1">
          <a:extLst>
            <a:ext uri="{FF2B5EF4-FFF2-40B4-BE49-F238E27FC236}">
              <a16:creationId xmlns:a16="http://schemas.microsoft.com/office/drawing/2014/main" id="{00000000-0008-0000-0400-00001A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7" name="Line 2">
          <a:extLst>
            <a:ext uri="{FF2B5EF4-FFF2-40B4-BE49-F238E27FC236}">
              <a16:creationId xmlns:a16="http://schemas.microsoft.com/office/drawing/2014/main" id="{00000000-0008-0000-0400-00001B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8" name="Line 2">
          <a:extLst>
            <a:ext uri="{FF2B5EF4-FFF2-40B4-BE49-F238E27FC236}">
              <a16:creationId xmlns:a16="http://schemas.microsoft.com/office/drawing/2014/main" id="{00000000-0008-0000-0400-00001C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9" name="Line 1">
          <a:extLst>
            <a:ext uri="{FF2B5EF4-FFF2-40B4-BE49-F238E27FC236}">
              <a16:creationId xmlns:a16="http://schemas.microsoft.com/office/drawing/2014/main" id="{00000000-0008-0000-0400-00001D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30" name="Line 2">
          <a:extLst>
            <a:ext uri="{FF2B5EF4-FFF2-40B4-BE49-F238E27FC236}">
              <a16:creationId xmlns:a16="http://schemas.microsoft.com/office/drawing/2014/main" id="{00000000-0008-0000-0400-00001E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31" name="Line 1">
          <a:extLst>
            <a:ext uri="{FF2B5EF4-FFF2-40B4-BE49-F238E27FC236}">
              <a16:creationId xmlns:a16="http://schemas.microsoft.com/office/drawing/2014/main" id="{00000000-0008-0000-0400-00001F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32" name="Line 2">
          <a:extLst>
            <a:ext uri="{FF2B5EF4-FFF2-40B4-BE49-F238E27FC236}">
              <a16:creationId xmlns:a16="http://schemas.microsoft.com/office/drawing/2014/main" id="{00000000-0008-0000-0400-000020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33" name="Line 1">
          <a:extLst>
            <a:ext uri="{FF2B5EF4-FFF2-40B4-BE49-F238E27FC236}">
              <a16:creationId xmlns:a16="http://schemas.microsoft.com/office/drawing/2014/main" id="{00000000-0008-0000-0400-000021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34" name="Line 2">
          <a:extLst>
            <a:ext uri="{FF2B5EF4-FFF2-40B4-BE49-F238E27FC236}">
              <a16:creationId xmlns:a16="http://schemas.microsoft.com/office/drawing/2014/main" id="{00000000-0008-0000-0400-000022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35" name="Line 1">
          <a:extLst>
            <a:ext uri="{FF2B5EF4-FFF2-40B4-BE49-F238E27FC236}">
              <a16:creationId xmlns:a16="http://schemas.microsoft.com/office/drawing/2014/main" id="{00000000-0008-0000-0400-000023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36" name="Line 2">
          <a:extLst>
            <a:ext uri="{FF2B5EF4-FFF2-40B4-BE49-F238E27FC236}">
              <a16:creationId xmlns:a16="http://schemas.microsoft.com/office/drawing/2014/main" id="{00000000-0008-0000-0400-000024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994"/>
  <sheetViews>
    <sheetView showGridLines="0" tabSelected="1" zoomScale="80" zoomScaleNormal="80" workbookViewId="0">
      <selection activeCell="C1" sqref="C1:G1"/>
    </sheetView>
  </sheetViews>
  <sheetFormatPr defaultColWidth="0" defaultRowHeight="15" zeroHeight="1"/>
  <cols>
    <col min="1" max="1" width="7.5703125" style="45" customWidth="1"/>
    <col min="2" max="2" width="36.140625" style="45" bestFit="1" customWidth="1"/>
    <col min="3" max="4" width="19.5703125" style="45" customWidth="1"/>
    <col min="5" max="5" width="21.42578125" style="45" customWidth="1"/>
    <col min="6" max="6" width="21.140625" style="45" customWidth="1"/>
    <col min="7" max="7" width="21.7109375" style="45" customWidth="1"/>
    <col min="8" max="8" width="11.85546875" style="45" customWidth="1"/>
    <col min="9" max="9" width="3.140625" style="45" hidden="1" customWidth="1"/>
    <col min="10" max="10" width="3.7109375" style="45" hidden="1" customWidth="1"/>
    <col min="11" max="11" width="4.7109375" style="45" hidden="1" customWidth="1"/>
    <col min="12" max="12" width="2.140625" style="45" hidden="1" customWidth="1"/>
    <col min="13" max="13" width="7.42578125" style="45" hidden="1" customWidth="1"/>
    <col min="14" max="14" width="105" style="45" hidden="1" customWidth="1"/>
    <col min="15" max="15" width="7.7109375" style="45" hidden="1" customWidth="1"/>
    <col min="16" max="16" width="84.85546875" style="45" hidden="1" customWidth="1"/>
    <col min="17" max="17" width="33.5703125" style="45" hidden="1" customWidth="1"/>
    <col min="18" max="18" width="50.140625" style="45" hidden="1" customWidth="1"/>
    <col min="19" max="19" width="39.140625" style="45" hidden="1" customWidth="1"/>
    <col min="20" max="20" width="14.42578125" style="45" hidden="1" customWidth="1"/>
    <col min="21" max="21" width="15.5703125" style="45" hidden="1" customWidth="1"/>
    <col min="22" max="22" width="49.28515625" style="45" hidden="1" customWidth="1"/>
    <col min="23" max="23" width="7.42578125" style="45" hidden="1" customWidth="1"/>
    <col min="24" max="28" width="11.42578125" style="45" hidden="1" customWidth="1"/>
    <col min="29" max="16384" width="9.140625" style="45" hidden="1"/>
  </cols>
  <sheetData>
    <row r="1" spans="1:28" ht="36.75" customHeight="1" thickBot="1">
      <c r="A1" s="46"/>
      <c r="B1" s="194" t="s">
        <v>253</v>
      </c>
      <c r="C1" s="285" t="s">
        <v>6675</v>
      </c>
      <c r="D1" s="286"/>
      <c r="E1" s="286"/>
      <c r="F1" s="286"/>
      <c r="G1" s="287"/>
      <c r="H1" s="46"/>
      <c r="I1" s="46"/>
      <c r="J1" s="46"/>
      <c r="K1" s="46"/>
      <c r="L1" s="46"/>
      <c r="M1" s="46"/>
      <c r="N1" s="46"/>
      <c r="O1" s="46"/>
      <c r="P1" s="46"/>
      <c r="Q1" s="46"/>
      <c r="R1" s="46"/>
      <c r="S1" s="46"/>
      <c r="T1" s="46"/>
      <c r="U1" s="46"/>
      <c r="V1" s="46"/>
      <c r="W1" s="46"/>
      <c r="X1" s="46"/>
      <c r="Y1" s="46"/>
      <c r="Z1" s="46"/>
      <c r="AA1" s="46"/>
      <c r="AB1" s="46"/>
    </row>
    <row r="2" spans="1:28" ht="16.5" thickBot="1">
      <c r="A2" s="46"/>
      <c r="B2" s="195" t="s">
        <v>0</v>
      </c>
      <c r="C2" s="288" t="s">
        <v>6677</v>
      </c>
      <c r="D2" s="289"/>
      <c r="E2" s="289"/>
      <c r="F2" s="289"/>
      <c r="G2" s="290"/>
      <c r="H2" s="46"/>
      <c r="I2" s="46"/>
      <c r="J2" s="46"/>
      <c r="K2" s="46"/>
      <c r="L2" s="46"/>
      <c r="M2" s="46"/>
      <c r="N2" s="46"/>
      <c r="O2" s="46"/>
      <c r="P2" s="46"/>
      <c r="Q2" s="46"/>
      <c r="R2" s="46"/>
      <c r="S2" s="46"/>
      <c r="T2" s="46"/>
      <c r="U2" s="46"/>
      <c r="V2" s="46"/>
      <c r="W2" s="46"/>
      <c r="X2" s="46"/>
      <c r="Y2" s="46"/>
      <c r="Z2" s="46"/>
      <c r="AA2" s="46"/>
      <c r="AB2" s="46"/>
    </row>
    <row r="3" spans="1:28" ht="16.5" thickBot="1">
      <c r="A3" s="47"/>
      <c r="B3" s="195" t="s">
        <v>1</v>
      </c>
      <c r="C3" s="288" t="s">
        <v>6678</v>
      </c>
      <c r="D3" s="289"/>
      <c r="E3" s="289"/>
      <c r="F3" s="289"/>
      <c r="G3" s="290"/>
      <c r="H3" s="46"/>
      <c r="I3" s="46"/>
      <c r="J3" s="46"/>
      <c r="K3" s="46"/>
      <c r="L3" s="46"/>
      <c r="M3" s="48" t="s">
        <v>256</v>
      </c>
      <c r="N3" s="48" t="s">
        <v>620</v>
      </c>
      <c r="O3" s="48" t="s">
        <v>257</v>
      </c>
      <c r="P3" s="48" t="s">
        <v>258</v>
      </c>
      <c r="Q3" s="48" t="s">
        <v>259</v>
      </c>
      <c r="R3" s="48" t="s">
        <v>260</v>
      </c>
      <c r="S3" s="48" t="s">
        <v>261</v>
      </c>
      <c r="T3" s="48" t="s">
        <v>262</v>
      </c>
      <c r="U3" s="48" t="s">
        <v>263</v>
      </c>
      <c r="V3" s="48" t="s">
        <v>618</v>
      </c>
      <c r="W3" s="49" t="s">
        <v>199</v>
      </c>
      <c r="X3" s="46"/>
      <c r="Y3" s="46"/>
      <c r="Z3" s="46"/>
      <c r="AA3" s="46"/>
      <c r="AB3" s="46"/>
    </row>
    <row r="4" spans="1:28" ht="16.5" thickBot="1">
      <c r="A4" s="50"/>
      <c r="B4" s="195" t="s">
        <v>2</v>
      </c>
      <c r="C4" s="288" t="s">
        <v>6680</v>
      </c>
      <c r="D4" s="289"/>
      <c r="E4" s="289"/>
      <c r="F4" s="289"/>
      <c r="G4" s="290"/>
      <c r="H4" s="46"/>
      <c r="I4" s="46"/>
      <c r="J4" s="46"/>
      <c r="K4" s="46"/>
      <c r="L4" s="46"/>
      <c r="M4" s="45">
        <v>0</v>
      </c>
      <c r="N4" s="45" t="s">
        <v>621</v>
      </c>
      <c r="V4" s="45" t="s">
        <v>641</v>
      </c>
      <c r="W4" s="45" t="s">
        <v>641</v>
      </c>
      <c r="X4" s="46"/>
      <c r="Y4" s="46"/>
      <c r="Z4" s="46"/>
      <c r="AA4" s="46"/>
      <c r="AB4" s="46"/>
    </row>
    <row r="5" spans="1:28" ht="16.5" thickBot="1">
      <c r="A5" s="50"/>
      <c r="B5" s="195" t="s">
        <v>252</v>
      </c>
      <c r="C5" s="288" t="s">
        <v>6679</v>
      </c>
      <c r="D5" s="289"/>
      <c r="E5" s="289"/>
      <c r="F5" s="289"/>
      <c r="G5" s="290"/>
      <c r="H5" s="46"/>
      <c r="I5" s="46"/>
      <c r="J5" s="46"/>
      <c r="K5" s="46"/>
      <c r="L5" s="46"/>
      <c r="M5" s="97">
        <f t="shared" ref="M5:M71" si="0">+M4+1</f>
        <v>1</v>
      </c>
      <c r="N5" s="95" t="str">
        <f t="shared" ref="N5:N36" si="1">O5&amp;" "&amp;P5</f>
        <v>1222 MINISTARSTVO ZNANOSTI, OBRAZOVANJA I MLADIH</v>
      </c>
      <c r="O5" s="95">
        <v>1222</v>
      </c>
      <c r="P5" s="98" t="s">
        <v>3741</v>
      </c>
      <c r="Q5" s="99"/>
      <c r="R5" s="100" t="s">
        <v>264</v>
      </c>
      <c r="S5" s="98" t="s">
        <v>265</v>
      </c>
      <c r="T5" s="96">
        <v>3271030</v>
      </c>
      <c r="U5" s="92" t="s">
        <v>1217</v>
      </c>
      <c r="V5" s="93" t="s">
        <v>953</v>
      </c>
      <c r="W5" s="94" t="s">
        <v>742</v>
      </c>
      <c r="X5" s="46"/>
      <c r="Y5" s="46"/>
      <c r="Z5" s="46"/>
      <c r="AA5" s="46"/>
      <c r="AB5" s="46"/>
    </row>
    <row r="6" spans="1:28" ht="15.75">
      <c r="A6" s="50"/>
      <c r="B6" s="50"/>
      <c r="C6" s="50"/>
      <c r="D6" s="50"/>
      <c r="E6" s="46"/>
      <c r="F6" s="46"/>
      <c r="G6" s="46"/>
      <c r="H6" s="46"/>
      <c r="I6" s="46"/>
      <c r="J6" s="46"/>
      <c r="K6" s="46"/>
      <c r="L6" s="46"/>
      <c r="M6" s="97">
        <f t="shared" si="0"/>
        <v>2</v>
      </c>
      <c r="N6" s="95" t="str">
        <f t="shared" si="1"/>
        <v>1757 SVEUČILIŠTE U ZAGREBU - FAKULTET ELEKTROTEHNIKE I RAČUNARSTVA</v>
      </c>
      <c r="O6" s="95">
        <v>1757</v>
      </c>
      <c r="P6" s="98" t="s">
        <v>406</v>
      </c>
      <c r="Q6" s="99" t="s">
        <v>387</v>
      </c>
      <c r="R6" s="100" t="s">
        <v>407</v>
      </c>
      <c r="S6" s="98" t="s">
        <v>265</v>
      </c>
      <c r="T6" s="96">
        <v>3276643</v>
      </c>
      <c r="U6" s="92" t="s">
        <v>408</v>
      </c>
      <c r="V6" s="93" t="s">
        <v>43</v>
      </c>
      <c r="W6" s="94" t="s">
        <v>42</v>
      </c>
      <c r="X6" s="46"/>
      <c r="Y6" s="46"/>
      <c r="Z6" s="46"/>
      <c r="AA6" s="46"/>
      <c r="AB6" s="46"/>
    </row>
    <row r="7" spans="1:28" s="197" customFormat="1" ht="28.5" customHeight="1">
      <c r="B7" s="293" t="s">
        <v>3701</v>
      </c>
      <c r="C7" s="293"/>
      <c r="D7" s="293"/>
      <c r="E7" s="294"/>
      <c r="F7" s="294"/>
      <c r="G7" s="294"/>
      <c r="H7" s="198"/>
      <c r="I7" s="198"/>
      <c r="J7" s="198"/>
      <c r="K7" s="198"/>
      <c r="L7" s="198"/>
      <c r="M7" s="97">
        <f t="shared" si="0"/>
        <v>3</v>
      </c>
      <c r="N7" s="95" t="str">
        <f t="shared" si="1"/>
        <v>1781 SVEUČILIŠTE U ZAGREBU - PRIRODOSLOVNO-MATEMATIČKI FAKULTET</v>
      </c>
      <c r="O7" s="95">
        <v>1781</v>
      </c>
      <c r="P7" s="98" t="s">
        <v>459</v>
      </c>
      <c r="Q7" s="99" t="s">
        <v>387</v>
      </c>
      <c r="R7" s="100" t="s">
        <v>460</v>
      </c>
      <c r="S7" s="98" t="s">
        <v>265</v>
      </c>
      <c r="T7" s="96">
        <v>3270149</v>
      </c>
      <c r="U7" s="92" t="s">
        <v>461</v>
      </c>
      <c r="V7" s="93" t="s">
        <v>43</v>
      </c>
      <c r="W7" s="94" t="s">
        <v>42</v>
      </c>
      <c r="X7" s="198"/>
      <c r="Y7" s="198"/>
      <c r="Z7" s="198"/>
      <c r="AA7" s="198"/>
      <c r="AB7" s="198"/>
    </row>
    <row r="8" spans="1:28" s="197" customFormat="1" ht="12" customHeight="1">
      <c r="B8" s="154"/>
      <c r="C8" s="154"/>
      <c r="D8" s="154"/>
      <c r="H8" s="198"/>
      <c r="I8" s="198"/>
      <c r="J8" s="198"/>
      <c r="K8" s="198"/>
      <c r="L8" s="198"/>
      <c r="M8" s="97">
        <f t="shared" si="0"/>
        <v>4</v>
      </c>
      <c r="N8" s="95" t="str">
        <f t="shared" si="1"/>
        <v>1790 SVEUČILIŠTE U ZAGREBU - FAKULTET KEMIJSKOG INŽENJERSTVA I TEHNOLOGIJE</v>
      </c>
      <c r="O8" s="95">
        <v>1790</v>
      </c>
      <c r="P8" s="98" t="s">
        <v>413</v>
      </c>
      <c r="Q8" s="99" t="s">
        <v>387</v>
      </c>
      <c r="R8" s="100" t="s">
        <v>414</v>
      </c>
      <c r="S8" s="98" t="s">
        <v>265</v>
      </c>
      <c r="T8" s="96">
        <v>3250270</v>
      </c>
      <c r="U8" s="92" t="s">
        <v>415</v>
      </c>
      <c r="V8" s="93" t="s">
        <v>43</v>
      </c>
      <c r="W8" s="94" t="s">
        <v>42</v>
      </c>
      <c r="X8" s="198"/>
      <c r="Y8" s="198"/>
      <c r="Z8" s="198"/>
      <c r="AA8" s="198"/>
      <c r="AB8" s="198"/>
    </row>
    <row r="9" spans="1:28" s="197" customFormat="1" ht="12" customHeight="1">
      <c r="B9" s="293" t="s">
        <v>2864</v>
      </c>
      <c r="C9" s="293"/>
      <c r="D9" s="293"/>
      <c r="E9" s="294"/>
      <c r="F9" s="294"/>
      <c r="G9" s="294"/>
      <c r="H9" s="198"/>
      <c r="I9" s="198"/>
      <c r="J9" s="198"/>
      <c r="K9" s="198"/>
      <c r="L9" s="198"/>
      <c r="M9" s="97">
        <f t="shared" si="0"/>
        <v>5</v>
      </c>
      <c r="N9" s="95" t="str">
        <f t="shared" si="1"/>
        <v>1804 SVEUČILIŠTE U ZAGREBU - TEKSTILNO TEHNOLOŠKI FAKULTET</v>
      </c>
      <c r="O9" s="95">
        <v>1804</v>
      </c>
      <c r="P9" s="98" t="s">
        <v>469</v>
      </c>
      <c r="Q9" s="99" t="s">
        <v>387</v>
      </c>
      <c r="R9" s="100" t="s">
        <v>470</v>
      </c>
      <c r="S9" s="98" t="s">
        <v>265</v>
      </c>
      <c r="T9" s="96">
        <v>3207064</v>
      </c>
      <c r="U9" s="92" t="s">
        <v>471</v>
      </c>
      <c r="V9" s="93" t="s">
        <v>43</v>
      </c>
      <c r="W9" s="94" t="s">
        <v>42</v>
      </c>
      <c r="X9" s="198"/>
      <c r="Y9" s="198"/>
      <c r="Z9" s="198"/>
      <c r="AA9" s="198"/>
      <c r="AB9" s="198"/>
    </row>
    <row r="10" spans="1:28" s="197" customFormat="1" ht="12" customHeight="1">
      <c r="B10" s="154"/>
      <c r="C10" s="154"/>
      <c r="D10" s="154"/>
      <c r="H10" s="198"/>
      <c r="I10" s="198"/>
      <c r="J10" s="198"/>
      <c r="K10" s="198"/>
      <c r="L10" s="198"/>
      <c r="M10" s="97">
        <f t="shared" si="0"/>
        <v>6</v>
      </c>
      <c r="N10" s="95" t="str">
        <f t="shared" si="1"/>
        <v>1812 SVEUČILIŠTE U ZAGREBU - FAKULTET PROMETNIH ZNANOSTI</v>
      </c>
      <c r="O10" s="95">
        <v>1812</v>
      </c>
      <c r="P10" s="98" t="s">
        <v>419</v>
      </c>
      <c r="Q10" s="99" t="s">
        <v>387</v>
      </c>
      <c r="R10" s="100" t="s">
        <v>420</v>
      </c>
      <c r="S10" s="98" t="s">
        <v>265</v>
      </c>
      <c r="T10" s="96">
        <v>3260771</v>
      </c>
      <c r="U10" s="92" t="s">
        <v>421</v>
      </c>
      <c r="V10" s="93" t="s">
        <v>43</v>
      </c>
      <c r="W10" s="94" t="s">
        <v>42</v>
      </c>
      <c r="X10" s="198"/>
      <c r="Y10" s="198"/>
      <c r="Z10" s="198"/>
      <c r="AA10" s="198"/>
      <c r="AB10" s="198"/>
    </row>
    <row r="11" spans="1:28" s="197" customFormat="1" ht="17.25" customHeight="1">
      <c r="B11" s="293" t="s">
        <v>3709</v>
      </c>
      <c r="C11" s="293"/>
      <c r="D11" s="293"/>
      <c r="E11" s="294"/>
      <c r="F11" s="294"/>
      <c r="G11" s="294"/>
      <c r="H11" s="154"/>
      <c r="I11" s="198"/>
      <c r="J11" s="198"/>
      <c r="K11" s="198"/>
      <c r="L11" s="198"/>
      <c r="M11" s="97">
        <f t="shared" si="0"/>
        <v>7</v>
      </c>
      <c r="N11" s="95" t="str">
        <f t="shared" si="1"/>
        <v>1829 SVEUČILIŠTE U ZAGREBU - FAKULTET STROJARSTVA I BRODOGRADNJE</v>
      </c>
      <c r="O11" s="95">
        <v>1829</v>
      </c>
      <c r="P11" s="98" t="s">
        <v>422</v>
      </c>
      <c r="Q11" s="99" t="s">
        <v>387</v>
      </c>
      <c r="R11" s="100" t="s">
        <v>423</v>
      </c>
      <c r="S11" s="98" t="s">
        <v>265</v>
      </c>
      <c r="T11" s="96">
        <v>3276546</v>
      </c>
      <c r="U11" s="92" t="s">
        <v>424</v>
      </c>
      <c r="V11" s="93" t="s">
        <v>43</v>
      </c>
      <c r="W11" s="94" t="s">
        <v>42</v>
      </c>
      <c r="X11" s="198"/>
      <c r="Y11" s="198"/>
      <c r="Z11" s="198"/>
      <c r="AA11" s="198"/>
      <c r="AB11" s="198"/>
    </row>
    <row r="12" spans="1:28" ht="16.5" customHeight="1">
      <c r="A12" s="51"/>
      <c r="B12" s="51"/>
      <c r="C12" s="51"/>
      <c r="D12" s="51"/>
      <c r="E12" s="46"/>
      <c r="F12" s="46"/>
      <c r="G12" s="112" t="s">
        <v>3017</v>
      </c>
      <c r="H12" s="55"/>
      <c r="I12" s="46"/>
      <c r="J12" s="46"/>
      <c r="K12" s="46"/>
      <c r="L12" s="46"/>
      <c r="M12" s="97">
        <f t="shared" si="0"/>
        <v>8</v>
      </c>
      <c r="N12" s="95" t="str">
        <f t="shared" si="1"/>
        <v>1837 SVEUČILIŠTE U ZAGREBU - GRAĐEVINSKI FAKULTET</v>
      </c>
      <c r="O12" s="95">
        <v>1837</v>
      </c>
      <c r="P12" s="98" t="s">
        <v>437</v>
      </c>
      <c r="Q12" s="99" t="s">
        <v>387</v>
      </c>
      <c r="R12" s="100" t="s">
        <v>438</v>
      </c>
      <c r="S12" s="98" t="s">
        <v>265</v>
      </c>
      <c r="T12" s="96">
        <v>3227120</v>
      </c>
      <c r="U12" s="92" t="s">
        <v>439</v>
      </c>
      <c r="V12" s="93" t="s">
        <v>43</v>
      </c>
      <c r="W12" s="94" t="s">
        <v>42</v>
      </c>
      <c r="X12" s="46"/>
      <c r="Y12" s="46"/>
      <c r="Z12" s="46"/>
      <c r="AA12" s="46"/>
      <c r="AB12" s="46"/>
    </row>
    <row r="13" spans="1:28" ht="30">
      <c r="A13" s="52"/>
      <c r="B13" s="52"/>
      <c r="C13" s="52" t="s">
        <v>3702</v>
      </c>
      <c r="D13" s="52" t="s">
        <v>3703</v>
      </c>
      <c r="E13" s="52" t="s">
        <v>3706</v>
      </c>
      <c r="F13" s="52" t="s">
        <v>3707</v>
      </c>
      <c r="G13" s="52" t="s">
        <v>3708</v>
      </c>
      <c r="H13" s="46"/>
      <c r="I13" s="46"/>
      <c r="J13" s="46"/>
      <c r="K13" s="46"/>
      <c r="L13" s="46"/>
      <c r="M13" s="97">
        <f t="shared" si="0"/>
        <v>9</v>
      </c>
      <c r="N13" s="95" t="str">
        <f t="shared" si="1"/>
        <v>1845 SVEUČILIŠTE U ZAGREBU - PREHRAMBENO BIOTEHNOLOŠKI FAKULTET</v>
      </c>
      <c r="O13" s="95">
        <v>1845</v>
      </c>
      <c r="P13" s="98" t="s">
        <v>457</v>
      </c>
      <c r="Q13" s="99" t="s">
        <v>387</v>
      </c>
      <c r="R13" s="100" t="s">
        <v>463</v>
      </c>
      <c r="S13" s="98" t="s">
        <v>265</v>
      </c>
      <c r="T13" s="96">
        <v>3207102</v>
      </c>
      <c r="U13" s="92" t="s">
        <v>458</v>
      </c>
      <c r="V13" s="93" t="s">
        <v>43</v>
      </c>
      <c r="W13" s="94" t="s">
        <v>42</v>
      </c>
      <c r="X13" s="46"/>
      <c r="Y13" s="46"/>
      <c r="Z13" s="46"/>
      <c r="AA13" s="46"/>
      <c r="AB13" s="46"/>
    </row>
    <row r="14" spans="1:28" ht="19.5" customHeight="1">
      <c r="A14" s="56">
        <v>6</v>
      </c>
      <c r="B14" s="53" t="s">
        <v>4</v>
      </c>
      <c r="C14" s="252">
        <v>4115515</v>
      </c>
      <c r="D14" s="252">
        <v>4708355</v>
      </c>
      <c r="E14" s="57">
        <f>'A.1 PRIHODI I RASHODI EK'!F11</f>
        <v>6010390</v>
      </c>
      <c r="F14" s="57">
        <f>'A.1 PRIHODI I RASHODI EK'!G11</f>
        <v>5921146</v>
      </c>
      <c r="G14" s="57">
        <f>'A.1 PRIHODI I RASHODI EK'!H11</f>
        <v>5457356</v>
      </c>
      <c r="H14" s="46"/>
      <c r="I14" s="59"/>
      <c r="J14" s="46"/>
      <c r="K14" s="46"/>
      <c r="L14" s="46"/>
      <c r="M14" s="97">
        <f t="shared" si="0"/>
        <v>10</v>
      </c>
      <c r="N14" s="95" t="str">
        <f t="shared" si="1"/>
        <v>1853 SVEUČILIŠTE U ZAGREBU - GEODETSKI FAKULTET</v>
      </c>
      <c r="O14" s="95">
        <v>1853</v>
      </c>
      <c r="P14" s="98" t="s">
        <v>431</v>
      </c>
      <c r="Q14" s="99" t="s">
        <v>387</v>
      </c>
      <c r="R14" s="100" t="s">
        <v>1193</v>
      </c>
      <c r="S14" s="98" t="s">
        <v>265</v>
      </c>
      <c r="T14" s="96">
        <v>3204987</v>
      </c>
      <c r="U14" s="92" t="s">
        <v>432</v>
      </c>
      <c r="V14" s="93" t="s">
        <v>43</v>
      </c>
      <c r="W14" s="94" t="s">
        <v>42</v>
      </c>
      <c r="X14" s="46"/>
      <c r="Y14" s="46"/>
      <c r="Z14" s="46"/>
      <c r="AA14" s="46"/>
      <c r="AB14" s="46"/>
    </row>
    <row r="15" spans="1:28" ht="19.5" customHeight="1">
      <c r="A15" s="56">
        <v>7</v>
      </c>
      <c r="B15" s="58" t="s">
        <v>5</v>
      </c>
      <c r="C15" s="252">
        <v>960</v>
      </c>
      <c r="D15" s="252"/>
      <c r="E15" s="57">
        <f>'A.1 PRIHODI I RASHODI EK'!F19</f>
        <v>500</v>
      </c>
      <c r="F15" s="57">
        <f>'A.1 PRIHODI I RASHODI EK'!G19</f>
        <v>500</v>
      </c>
      <c r="G15" s="57">
        <f>'A.1 PRIHODI I RASHODI EK'!H19</f>
        <v>500</v>
      </c>
      <c r="H15" s="46"/>
      <c r="I15" s="46"/>
      <c r="J15" s="46"/>
      <c r="K15" s="46"/>
      <c r="L15" s="46"/>
      <c r="M15" s="97">
        <f t="shared" si="0"/>
        <v>11</v>
      </c>
      <c r="N15" s="95" t="str">
        <f t="shared" si="1"/>
        <v xml:space="preserve">1861 SVEUČILIŠTE U ZAGREBU - ARHITEKTONSKI FAKULTET </v>
      </c>
      <c r="O15" s="95">
        <v>1861</v>
      </c>
      <c r="P15" s="98" t="s">
        <v>398</v>
      </c>
      <c r="Q15" s="99" t="s">
        <v>387</v>
      </c>
      <c r="R15" s="100" t="s">
        <v>399</v>
      </c>
      <c r="S15" s="98" t="s">
        <v>265</v>
      </c>
      <c r="T15" s="96">
        <v>3204952</v>
      </c>
      <c r="U15" s="92" t="s">
        <v>400</v>
      </c>
      <c r="V15" s="93" t="s">
        <v>43</v>
      </c>
      <c r="W15" s="94" t="s">
        <v>42</v>
      </c>
      <c r="X15" s="46"/>
      <c r="Y15" s="46"/>
      <c r="Z15" s="46"/>
      <c r="AA15" s="46"/>
      <c r="AB15" s="46"/>
    </row>
    <row r="16" spans="1:28" ht="19.5" customHeight="1">
      <c r="A16" s="53"/>
      <c r="B16" s="53" t="s">
        <v>3</v>
      </c>
      <c r="C16" s="54">
        <f>SUM(C14:C15)</f>
        <v>4116475</v>
      </c>
      <c r="D16" s="54">
        <f>SUM(D14:D15)</f>
        <v>4708355</v>
      </c>
      <c r="E16" s="54">
        <f>SUM(E14:E15)</f>
        <v>6010890</v>
      </c>
      <c r="F16" s="54">
        <f>+F14+F15</f>
        <v>5921646</v>
      </c>
      <c r="G16" s="54">
        <f>+G14+G15</f>
        <v>5457856</v>
      </c>
      <c r="H16" s="46"/>
      <c r="I16" s="46"/>
      <c r="J16" s="46"/>
      <c r="K16" s="46"/>
      <c r="L16" s="46"/>
      <c r="M16" s="97">
        <f t="shared" si="0"/>
        <v>12</v>
      </c>
      <c r="N16" s="95" t="str">
        <f t="shared" si="1"/>
        <v>1870 SVEUČILIŠTE U ZAGREBU - STOMATOLOŠKI FAKULTET</v>
      </c>
      <c r="O16" s="95">
        <v>1870</v>
      </c>
      <c r="P16" s="98" t="s">
        <v>465</v>
      </c>
      <c r="Q16" s="99" t="s">
        <v>387</v>
      </c>
      <c r="R16" s="100" t="s">
        <v>466</v>
      </c>
      <c r="S16" s="98" t="s">
        <v>265</v>
      </c>
      <c r="T16" s="96">
        <v>3204995</v>
      </c>
      <c r="U16" s="92" t="s">
        <v>467</v>
      </c>
      <c r="V16" s="93" t="s">
        <v>43</v>
      </c>
      <c r="W16" s="94" t="s">
        <v>42</v>
      </c>
      <c r="X16" s="46"/>
      <c r="Y16" s="46"/>
      <c r="Z16" s="46"/>
      <c r="AA16" s="46"/>
      <c r="AB16" s="46"/>
    </row>
    <row r="17" spans="1:28" ht="19.5" customHeight="1">
      <c r="A17" s="60">
        <v>3</v>
      </c>
      <c r="B17" s="53" t="s">
        <v>7</v>
      </c>
      <c r="C17" s="249">
        <v>4188417</v>
      </c>
      <c r="D17" s="249">
        <v>4504903</v>
      </c>
      <c r="E17" s="62">
        <f>'A.1 PRIHODI I RASHODI EK'!F27</f>
        <v>5754712</v>
      </c>
      <c r="F17" s="62">
        <f>'A.1 PRIHODI I RASHODI EK'!G27</f>
        <v>5670370</v>
      </c>
      <c r="G17" s="62">
        <f>'A.1 PRIHODI I RASHODI EK'!H27</f>
        <v>5238343</v>
      </c>
      <c r="H17" s="46"/>
      <c r="I17" s="46"/>
      <c r="J17" s="46"/>
      <c r="K17" s="46"/>
      <c r="L17" s="46"/>
      <c r="M17" s="97">
        <f t="shared" si="0"/>
        <v>13</v>
      </c>
      <c r="N17" s="95" t="str">
        <f t="shared" si="1"/>
        <v>1888 SVEUČILIŠTE U ZAGREBU - MEDICINSKI FAKULTET</v>
      </c>
      <c r="O17" s="95">
        <v>1888</v>
      </c>
      <c r="P17" s="98" t="s">
        <v>446</v>
      </c>
      <c r="Q17" s="99" t="s">
        <v>387</v>
      </c>
      <c r="R17" s="100" t="s">
        <v>447</v>
      </c>
      <c r="S17" s="98" t="s">
        <v>265</v>
      </c>
      <c r="T17" s="96">
        <v>3270211</v>
      </c>
      <c r="U17" s="92" t="s">
        <v>448</v>
      </c>
      <c r="V17" s="93" t="s">
        <v>43</v>
      </c>
      <c r="W17" s="94" t="s">
        <v>42</v>
      </c>
      <c r="X17" s="46"/>
      <c r="Y17" s="46"/>
      <c r="Z17" s="46"/>
      <c r="AA17" s="46"/>
      <c r="AB17" s="46"/>
    </row>
    <row r="18" spans="1:28" ht="19.5" customHeight="1">
      <c r="A18" s="56">
        <v>4</v>
      </c>
      <c r="B18" s="58" t="s">
        <v>8</v>
      </c>
      <c r="C18" s="249">
        <v>29200</v>
      </c>
      <c r="D18" s="249">
        <v>238590</v>
      </c>
      <c r="E18" s="62">
        <f>'A.1 PRIHODI I RASHODI EK'!F35</f>
        <v>102164</v>
      </c>
      <c r="F18" s="62">
        <f>'A.1 PRIHODI I RASHODI EK'!G35</f>
        <v>97264</v>
      </c>
      <c r="G18" s="62">
        <f>'A.1 PRIHODI I RASHODI EK'!H35</f>
        <v>65501</v>
      </c>
      <c r="H18" s="46"/>
      <c r="I18" s="46"/>
      <c r="J18" s="46"/>
      <c r="K18" s="46"/>
      <c r="L18" s="46"/>
      <c r="M18" s="97">
        <f t="shared" si="0"/>
        <v>14</v>
      </c>
      <c r="N18" s="95" t="str">
        <f t="shared" si="1"/>
        <v>1896 SVEUČILIŠTE U ZAGREBU - FAKULTET ŠUMARSTVA I DRVNE TEHNOLOGIJE</v>
      </c>
      <c r="O18" s="95">
        <v>1896</v>
      </c>
      <c r="P18" s="98" t="s">
        <v>1239</v>
      </c>
      <c r="Q18" s="99" t="s">
        <v>387</v>
      </c>
      <c r="R18" s="100" t="s">
        <v>390</v>
      </c>
      <c r="S18" s="98" t="s">
        <v>265</v>
      </c>
      <c r="T18" s="96">
        <v>3281485</v>
      </c>
      <c r="U18" s="92" t="s">
        <v>468</v>
      </c>
      <c r="V18" s="93" t="s">
        <v>43</v>
      </c>
      <c r="W18" s="94" t="s">
        <v>42</v>
      </c>
      <c r="X18" s="46"/>
      <c r="Y18" s="46"/>
      <c r="Z18" s="46"/>
      <c r="AA18" s="46"/>
      <c r="AB18" s="46"/>
    </row>
    <row r="19" spans="1:28" ht="19.5" customHeight="1">
      <c r="A19" s="60"/>
      <c r="B19" s="58" t="s">
        <v>6</v>
      </c>
      <c r="C19" s="61">
        <f>SUM(C17:C18)</f>
        <v>4217617</v>
      </c>
      <c r="D19" s="61">
        <f>SUM(D17:D18)</f>
        <v>4743493</v>
      </c>
      <c r="E19" s="61">
        <f>SUM(E17:E18)</f>
        <v>5856876</v>
      </c>
      <c r="F19" s="61">
        <f>+F17+F18</f>
        <v>5767634</v>
      </c>
      <c r="G19" s="61">
        <f>+G17+G18</f>
        <v>5303844</v>
      </c>
      <c r="H19" s="46"/>
      <c r="I19" s="46"/>
      <c r="J19" s="46"/>
      <c r="K19" s="46"/>
      <c r="L19" s="46"/>
      <c r="M19" s="97">
        <f t="shared" si="0"/>
        <v>15</v>
      </c>
      <c r="N19" s="95" t="str">
        <f t="shared" si="1"/>
        <v>1907 SVEUČILIŠTE U ZAGREBU - FAKULTET POLITIČKIH ZNANOSTI</v>
      </c>
      <c r="O19" s="95">
        <v>1907</v>
      </c>
      <c r="P19" s="98" t="s">
        <v>416</v>
      </c>
      <c r="Q19" s="99" t="s">
        <v>387</v>
      </c>
      <c r="R19" s="100" t="s">
        <v>417</v>
      </c>
      <c r="S19" s="98" t="s">
        <v>265</v>
      </c>
      <c r="T19" s="96">
        <v>3270262</v>
      </c>
      <c r="U19" s="92" t="s">
        <v>418</v>
      </c>
      <c r="V19" s="93" t="s">
        <v>43</v>
      </c>
      <c r="W19" s="94" t="s">
        <v>42</v>
      </c>
      <c r="X19" s="46"/>
      <c r="Y19" s="46"/>
      <c r="Z19" s="46"/>
      <c r="AA19" s="46"/>
      <c r="AB19" s="46"/>
    </row>
    <row r="20" spans="1:28" ht="15.75">
      <c r="A20" s="53"/>
      <c r="B20" s="53" t="s">
        <v>9</v>
      </c>
      <c r="C20" s="54">
        <f>+C16-C19</f>
        <v>-101142</v>
      </c>
      <c r="D20" s="54">
        <f>+D16-D19</f>
        <v>-35138</v>
      </c>
      <c r="E20" s="54">
        <f>+E16-E19</f>
        <v>154014</v>
      </c>
      <c r="F20" s="54">
        <f>+F16-F19</f>
        <v>154012</v>
      </c>
      <c r="G20" s="54">
        <f>+G16-G19</f>
        <v>154012</v>
      </c>
      <c r="H20" s="46"/>
      <c r="I20" s="46"/>
      <c r="J20" s="59"/>
      <c r="K20" s="46"/>
      <c r="L20" s="46"/>
      <c r="M20" s="97">
        <f t="shared" si="0"/>
        <v>16</v>
      </c>
      <c r="N20" s="95" t="str">
        <f t="shared" si="1"/>
        <v>1915 SVEUČILIŠTE U ZAGREBU - PRAVNI FAKULTET</v>
      </c>
      <c r="O20" s="95">
        <v>1915</v>
      </c>
      <c r="P20" s="98" t="s">
        <v>454</v>
      </c>
      <c r="Q20" s="99" t="s">
        <v>387</v>
      </c>
      <c r="R20" s="100" t="s">
        <v>455</v>
      </c>
      <c r="S20" s="98" t="s">
        <v>265</v>
      </c>
      <c r="T20" s="96">
        <v>3225909</v>
      </c>
      <c r="U20" s="92" t="s">
        <v>456</v>
      </c>
      <c r="V20" s="93" t="s">
        <v>43</v>
      </c>
      <c r="W20" s="94" t="s">
        <v>42</v>
      </c>
      <c r="X20" s="46"/>
      <c r="Y20" s="46"/>
      <c r="Z20" s="46"/>
      <c r="AA20" s="46"/>
      <c r="AB20" s="46"/>
    </row>
    <row r="21" spans="1:28" ht="11.25" customHeight="1">
      <c r="B21" s="291"/>
      <c r="C21" s="291"/>
      <c r="D21" s="291"/>
      <c r="E21" s="292"/>
      <c r="F21" s="292"/>
      <c r="G21" s="292"/>
      <c r="H21" s="46"/>
      <c r="I21" s="46"/>
      <c r="J21" s="64"/>
      <c r="K21" s="46"/>
      <c r="L21" s="46"/>
      <c r="M21" s="97">
        <f t="shared" si="0"/>
        <v>17</v>
      </c>
      <c r="N21" s="95" t="str">
        <f t="shared" si="1"/>
        <v>1923 SVEUČILIŠTE U ZAGREBU - AGRONOMSKI FAKULTET</v>
      </c>
      <c r="O21" s="95">
        <v>1923</v>
      </c>
      <c r="P21" s="98" t="s">
        <v>389</v>
      </c>
      <c r="Q21" s="99" t="s">
        <v>387</v>
      </c>
      <c r="R21" s="100" t="s">
        <v>390</v>
      </c>
      <c r="S21" s="98" t="s">
        <v>265</v>
      </c>
      <c r="T21" s="96">
        <v>3283097</v>
      </c>
      <c r="U21" s="92" t="s">
        <v>391</v>
      </c>
      <c r="V21" s="93" t="s">
        <v>43</v>
      </c>
      <c r="W21" s="94" t="s">
        <v>42</v>
      </c>
      <c r="X21" s="46"/>
      <c r="Y21" s="46"/>
      <c r="Z21" s="46"/>
      <c r="AA21" s="46"/>
      <c r="AB21" s="46"/>
    </row>
    <row r="22" spans="1:28" s="197" customFormat="1" ht="18">
      <c r="B22" s="293" t="s">
        <v>3710</v>
      </c>
      <c r="C22" s="293"/>
      <c r="D22" s="293"/>
      <c r="E22" s="294"/>
      <c r="F22" s="294"/>
      <c r="G22" s="294"/>
      <c r="H22" s="198"/>
      <c r="I22" s="198"/>
      <c r="J22" s="199"/>
      <c r="K22" s="198"/>
      <c r="L22" s="198"/>
      <c r="M22" s="97">
        <f t="shared" si="0"/>
        <v>18</v>
      </c>
      <c r="N22" s="95" t="str">
        <f t="shared" si="1"/>
        <v>1931 SVEUČILIŠTE U ZAGREBU - EKONOMSKI FAKULTET</v>
      </c>
      <c r="O22" s="95">
        <v>1931</v>
      </c>
      <c r="P22" s="98" t="s">
        <v>404</v>
      </c>
      <c r="Q22" s="99" t="s">
        <v>387</v>
      </c>
      <c r="R22" s="100" t="s">
        <v>1188</v>
      </c>
      <c r="S22" s="98" t="s">
        <v>265</v>
      </c>
      <c r="T22" s="96">
        <v>3272079</v>
      </c>
      <c r="U22" s="92" t="s">
        <v>405</v>
      </c>
      <c r="V22" s="93" t="s">
        <v>43</v>
      </c>
      <c r="W22" s="94" t="s">
        <v>42</v>
      </c>
      <c r="X22" s="198"/>
      <c r="Y22" s="198"/>
      <c r="Z22" s="198"/>
      <c r="AA22" s="198"/>
      <c r="AB22" s="198"/>
    </row>
    <row r="23" spans="1:28" ht="15.75">
      <c r="A23" s="51"/>
      <c r="B23" s="51"/>
      <c r="C23" s="51"/>
      <c r="D23" s="51"/>
      <c r="E23" s="46"/>
      <c r="F23" s="46"/>
      <c r="G23" s="112" t="s">
        <v>3017</v>
      </c>
      <c r="H23" s="46"/>
      <c r="I23" s="46"/>
      <c r="J23" s="46"/>
      <c r="K23" s="46"/>
      <c r="L23" s="46"/>
      <c r="M23" s="97">
        <f t="shared" si="0"/>
        <v>19</v>
      </c>
      <c r="N23" s="95" t="str">
        <f t="shared" si="1"/>
        <v>1940 SVEUČILIŠTE U ZAGREBU - UČITELJSKI FAKULTET</v>
      </c>
      <c r="O23" s="95">
        <v>1940</v>
      </c>
      <c r="P23" s="98" t="s">
        <v>472</v>
      </c>
      <c r="Q23" s="99" t="s">
        <v>387</v>
      </c>
      <c r="R23" s="100" t="s">
        <v>473</v>
      </c>
      <c r="S23" s="98" t="s">
        <v>265</v>
      </c>
      <c r="T23" s="96">
        <v>1422545</v>
      </c>
      <c r="U23" s="92" t="s">
        <v>474</v>
      </c>
      <c r="V23" s="93" t="s">
        <v>43</v>
      </c>
      <c r="W23" s="94" t="s">
        <v>42</v>
      </c>
      <c r="X23" s="46"/>
      <c r="Y23" s="46"/>
      <c r="Z23" s="46"/>
      <c r="AA23" s="46"/>
      <c r="AB23" s="46"/>
    </row>
    <row r="24" spans="1:28" ht="30.75" customHeight="1">
      <c r="A24" s="52"/>
      <c r="B24" s="52"/>
      <c r="C24" s="52" t="s">
        <v>3702</v>
      </c>
      <c r="D24" s="52" t="s">
        <v>3703</v>
      </c>
      <c r="E24" s="52" t="s">
        <v>3706</v>
      </c>
      <c r="F24" s="52" t="s">
        <v>3707</v>
      </c>
      <c r="G24" s="52" t="s">
        <v>3708</v>
      </c>
      <c r="H24" s="46"/>
      <c r="I24" s="46"/>
      <c r="J24" s="67"/>
      <c r="K24" s="46"/>
      <c r="L24" s="46"/>
      <c r="M24" s="97">
        <f t="shared" si="0"/>
        <v>20</v>
      </c>
      <c r="N24" s="95" t="str">
        <f t="shared" si="1"/>
        <v>1958 SVEUČILIŠTE U ZAGREBU - FILOZOFSKI FAKULTET</v>
      </c>
      <c r="O24" s="95">
        <v>1958</v>
      </c>
      <c r="P24" s="98" t="s">
        <v>428</v>
      </c>
      <c r="Q24" s="99" t="s">
        <v>387</v>
      </c>
      <c r="R24" s="100" t="s">
        <v>429</v>
      </c>
      <c r="S24" s="98" t="s">
        <v>265</v>
      </c>
      <c r="T24" s="96">
        <v>3254852</v>
      </c>
      <c r="U24" s="92" t="s">
        <v>430</v>
      </c>
      <c r="V24" s="93" t="s">
        <v>43</v>
      </c>
      <c r="W24" s="94" t="s">
        <v>42</v>
      </c>
      <c r="X24" s="46"/>
      <c r="Y24" s="46"/>
      <c r="Z24" s="46"/>
      <c r="AA24" s="46"/>
      <c r="AB24" s="46"/>
    </row>
    <row r="25" spans="1:28" ht="30">
      <c r="A25" s="56">
        <v>8</v>
      </c>
      <c r="B25" s="53" t="s">
        <v>12</v>
      </c>
      <c r="C25" s="252"/>
      <c r="D25" s="252"/>
      <c r="E25" s="57">
        <f>'B.1 RAČUN FINANC EK'!F10</f>
        <v>0</v>
      </c>
      <c r="F25" s="57">
        <f>'B.1 RAČUN FINANC EK'!G10</f>
        <v>0</v>
      </c>
      <c r="G25" s="57">
        <f>'B.1 RAČUN FINANC EK'!H10</f>
        <v>0</v>
      </c>
      <c r="H25" s="46"/>
      <c r="I25" s="46"/>
      <c r="J25" s="46"/>
      <c r="K25" s="46"/>
      <c r="L25" s="46"/>
      <c r="M25" s="97">
        <f t="shared" si="0"/>
        <v>21</v>
      </c>
      <c r="N25" s="95" t="str">
        <f t="shared" si="1"/>
        <v xml:space="preserve">1966 SVEUČILIŠTE U ZAGREBU - EDUKACIJSKO-REHABILITACIJSKI FAKULTET </v>
      </c>
      <c r="O25" s="95">
        <v>1966</v>
      </c>
      <c r="P25" s="98" t="s">
        <v>401</v>
      </c>
      <c r="Q25" s="99" t="s">
        <v>387</v>
      </c>
      <c r="R25" s="100" t="s">
        <v>402</v>
      </c>
      <c r="S25" s="98" t="s">
        <v>265</v>
      </c>
      <c r="T25" s="96">
        <v>3219780</v>
      </c>
      <c r="U25" s="92" t="s">
        <v>403</v>
      </c>
      <c r="V25" s="93" t="s">
        <v>43</v>
      </c>
      <c r="W25" s="94" t="s">
        <v>42</v>
      </c>
      <c r="X25" s="46"/>
      <c r="Y25" s="46"/>
      <c r="Z25" s="46"/>
      <c r="AA25" s="46"/>
      <c r="AB25" s="46"/>
    </row>
    <row r="26" spans="1:28" ht="30">
      <c r="A26" s="56">
        <v>5</v>
      </c>
      <c r="B26" s="53" t="s">
        <v>13</v>
      </c>
      <c r="C26" s="252"/>
      <c r="D26" s="252"/>
      <c r="E26" s="57">
        <f>'B.1 RAČUN FINANC EK'!F15</f>
        <v>0</v>
      </c>
      <c r="F26" s="57">
        <f>'B.1 RAČUN FINANC EK'!G15</f>
        <v>0</v>
      </c>
      <c r="G26" s="57">
        <f>'B.1 RAČUN FINANC EK'!H15</f>
        <v>0</v>
      </c>
      <c r="H26" s="68"/>
      <c r="I26" s="46"/>
      <c r="J26" s="46"/>
      <c r="K26" s="46"/>
      <c r="L26" s="46"/>
      <c r="M26" s="97">
        <f t="shared" si="0"/>
        <v>22</v>
      </c>
      <c r="N26" s="95" t="str">
        <f t="shared" si="1"/>
        <v>1974 SVEUČILIŠTE U ZAGREBU - AKADEMIJA DRAMSKE UMJETNOSTI</v>
      </c>
      <c r="O26" s="95">
        <v>1974</v>
      </c>
      <c r="P26" s="98" t="s">
        <v>392</v>
      </c>
      <c r="Q26" s="99" t="s">
        <v>387</v>
      </c>
      <c r="R26" s="100" t="s">
        <v>393</v>
      </c>
      <c r="S26" s="98" t="s">
        <v>265</v>
      </c>
      <c r="T26" s="96">
        <v>3205029</v>
      </c>
      <c r="U26" s="92" t="s">
        <v>394</v>
      </c>
      <c r="V26" s="93" t="s">
        <v>43</v>
      </c>
      <c r="W26" s="94" t="s">
        <v>42</v>
      </c>
      <c r="X26" s="46"/>
      <c r="Y26" s="46"/>
      <c r="Z26" s="46"/>
      <c r="AA26" s="46"/>
      <c r="AB26" s="46"/>
    </row>
    <row r="27" spans="1:28" ht="18.75" customHeight="1">
      <c r="A27" s="53"/>
      <c r="B27" s="53" t="s">
        <v>3651</v>
      </c>
      <c r="C27" s="61">
        <f>+C25-C26</f>
        <v>0</v>
      </c>
      <c r="D27" s="61">
        <f>+D25-D26</f>
        <v>0</v>
      </c>
      <c r="E27" s="61">
        <f>+E25-E26</f>
        <v>0</v>
      </c>
      <c r="F27" s="61">
        <f>+F25-F26</f>
        <v>0</v>
      </c>
      <c r="G27" s="61">
        <f>+G25-G26</f>
        <v>0</v>
      </c>
      <c r="H27" s="46"/>
      <c r="I27" s="46"/>
      <c r="J27" s="46"/>
      <c r="K27" s="46"/>
      <c r="L27" s="46"/>
      <c r="M27" s="97">
        <f t="shared" si="0"/>
        <v>23</v>
      </c>
      <c r="N27" s="95" t="str">
        <f t="shared" si="1"/>
        <v>1982 SVEUČILIŠTE U ZAGREBU - AKADEMIJA LIKOVNIH UMJETNOSTI</v>
      </c>
      <c r="O27" s="95">
        <v>1982</v>
      </c>
      <c r="P27" s="98" t="s">
        <v>395</v>
      </c>
      <c r="Q27" s="99" t="s">
        <v>387</v>
      </c>
      <c r="R27" s="100" t="s">
        <v>396</v>
      </c>
      <c r="S27" s="98" t="s">
        <v>265</v>
      </c>
      <c r="T27" s="96">
        <v>3207919</v>
      </c>
      <c r="U27" s="92" t="s">
        <v>397</v>
      </c>
      <c r="V27" s="93" t="s">
        <v>43</v>
      </c>
      <c r="W27" s="94" t="s">
        <v>42</v>
      </c>
      <c r="X27" s="46"/>
      <c r="Y27" s="46"/>
      <c r="Z27" s="46"/>
      <c r="AA27" s="46"/>
      <c r="AB27" s="46"/>
    </row>
    <row r="28" spans="1:28" ht="30">
      <c r="A28" s="63" t="s">
        <v>10</v>
      </c>
      <c r="B28" s="122" t="s">
        <v>2862</v>
      </c>
      <c r="C28" s="280"/>
      <c r="D28" s="249">
        <v>261500</v>
      </c>
      <c r="E28" s="62">
        <f>+'Unos prijenosa'!D5</f>
        <v>241505</v>
      </c>
      <c r="F28" s="62">
        <f>+'Unos prijenosa'!D13</f>
        <v>395519</v>
      </c>
      <c r="G28" s="62">
        <f>+'Unos prijenosa'!D21</f>
        <v>549531</v>
      </c>
      <c r="H28" s="46"/>
      <c r="I28" s="46"/>
      <c r="J28" s="46"/>
      <c r="K28" s="46"/>
      <c r="L28" s="46"/>
      <c r="M28" s="97">
        <f t="shared" si="0"/>
        <v>24</v>
      </c>
      <c r="N28" s="95" t="str">
        <f t="shared" si="1"/>
        <v>1999 SVEUČILIŠTE U ZAGREBU - MUZIČKA AKADEMIJA</v>
      </c>
      <c r="O28" s="95">
        <v>1999</v>
      </c>
      <c r="P28" s="98" t="s">
        <v>452</v>
      </c>
      <c r="Q28" s="99" t="s">
        <v>387</v>
      </c>
      <c r="R28" s="100" t="s">
        <v>1195</v>
      </c>
      <c r="S28" s="98" t="s">
        <v>265</v>
      </c>
      <c r="T28" s="96">
        <v>3205002</v>
      </c>
      <c r="U28" s="92" t="s">
        <v>453</v>
      </c>
      <c r="V28" s="93" t="s">
        <v>43</v>
      </c>
      <c r="W28" s="94" t="s">
        <v>42</v>
      </c>
      <c r="X28" s="46"/>
      <c r="Y28" s="46"/>
      <c r="Z28" s="46"/>
      <c r="AA28" s="46"/>
      <c r="AB28" s="46"/>
    </row>
    <row r="29" spans="1:28" ht="30">
      <c r="A29" s="63" t="s">
        <v>11</v>
      </c>
      <c r="B29" s="122" t="s">
        <v>3652</v>
      </c>
      <c r="C29" s="281"/>
      <c r="D29" s="250">
        <v>-226362</v>
      </c>
      <c r="E29" s="65">
        <f>+'Unos prijenosa'!D7</f>
        <v>-395519</v>
      </c>
      <c r="F29" s="65">
        <f>+'Unos prijenosa'!D15</f>
        <v>-549531</v>
      </c>
      <c r="G29" s="66">
        <f>+'Unos prijenosa'!D23</f>
        <v>-703543</v>
      </c>
      <c r="H29" s="46"/>
      <c r="I29" s="71"/>
      <c r="J29" s="46"/>
      <c r="K29" s="46"/>
      <c r="L29" s="46"/>
      <c r="M29" s="97">
        <f t="shared" si="0"/>
        <v>25</v>
      </c>
      <c r="N29" s="95" t="str">
        <f t="shared" si="1"/>
        <v>2006 SVEUČILIŠTE U ZAGREBU - KINEZIOLOŠKI FAKULTET</v>
      </c>
      <c r="O29" s="95">
        <v>2006</v>
      </c>
      <c r="P29" s="98" t="s">
        <v>443</v>
      </c>
      <c r="Q29" s="99" t="s">
        <v>387</v>
      </c>
      <c r="R29" s="100" t="s">
        <v>444</v>
      </c>
      <c r="S29" s="98" t="s">
        <v>265</v>
      </c>
      <c r="T29" s="96">
        <v>3274080</v>
      </c>
      <c r="U29" s="92" t="s">
        <v>445</v>
      </c>
      <c r="V29" s="93" t="s">
        <v>43</v>
      </c>
      <c r="W29" s="94" t="s">
        <v>42</v>
      </c>
      <c r="X29" s="46"/>
      <c r="Y29" s="46"/>
      <c r="Z29" s="46"/>
      <c r="AA29" s="46"/>
      <c r="AB29" s="46"/>
    </row>
    <row r="30" spans="1:28" ht="18.75" customHeight="1">
      <c r="A30" s="53"/>
      <c r="B30" s="53" t="s">
        <v>14</v>
      </c>
      <c r="C30" s="61">
        <f>+C27+C28+C29</f>
        <v>0</v>
      </c>
      <c r="D30" s="61">
        <f>+D27+D28+D29</f>
        <v>35138</v>
      </c>
      <c r="E30" s="61">
        <f>+E27+E28+E29</f>
        <v>-154014</v>
      </c>
      <c r="F30" s="61">
        <f>+F27+F28+F29</f>
        <v>-154012</v>
      </c>
      <c r="G30" s="61">
        <f>+G27+G28+G29</f>
        <v>-154012</v>
      </c>
      <c r="H30" s="46"/>
      <c r="I30" s="46"/>
      <c r="J30" s="46"/>
      <c r="K30" s="46"/>
      <c r="L30" s="46"/>
      <c r="M30" s="97">
        <f t="shared" si="0"/>
        <v>26</v>
      </c>
      <c r="N30" s="95" t="str">
        <f t="shared" si="1"/>
        <v xml:space="preserve">2014 SVEUČILIŠTE U ZAGREBU - FARMACEUTSKO-BIOKEMIJSKI FAKULTET </v>
      </c>
      <c r="O30" s="95">
        <v>2014</v>
      </c>
      <c r="P30" s="98" t="s">
        <v>425</v>
      </c>
      <c r="Q30" s="99" t="s">
        <v>387</v>
      </c>
      <c r="R30" s="100" t="s">
        <v>426</v>
      </c>
      <c r="S30" s="98" t="s">
        <v>265</v>
      </c>
      <c r="T30" s="96">
        <v>3205037</v>
      </c>
      <c r="U30" s="92" t="s">
        <v>427</v>
      </c>
      <c r="V30" s="93" t="s">
        <v>43</v>
      </c>
      <c r="W30" s="94" t="s">
        <v>42</v>
      </c>
      <c r="X30" s="46"/>
      <c r="Y30" s="46"/>
      <c r="Z30" s="46"/>
      <c r="AA30" s="46"/>
      <c r="AB30" s="46"/>
    </row>
    <row r="31" spans="1:28" ht="15.75">
      <c r="B31" s="291"/>
      <c r="C31" s="291"/>
      <c r="D31" s="291"/>
      <c r="E31" s="292"/>
      <c r="F31" s="292"/>
      <c r="G31" s="292"/>
      <c r="H31" s="72"/>
      <c r="I31" s="73"/>
      <c r="J31" s="73"/>
      <c r="K31" s="73"/>
      <c r="L31" s="73"/>
      <c r="M31" s="97">
        <f t="shared" si="0"/>
        <v>27</v>
      </c>
      <c r="N31" s="95" t="str">
        <f t="shared" si="1"/>
        <v>2022 SVEUČILIŠTE U ZAGREBU - VETERINARSKI FAKULTET</v>
      </c>
      <c r="O31" s="95">
        <v>2022</v>
      </c>
      <c r="P31" s="98" t="s">
        <v>475</v>
      </c>
      <c r="Q31" s="99" t="s">
        <v>387</v>
      </c>
      <c r="R31" s="100" t="s">
        <v>476</v>
      </c>
      <c r="S31" s="98" t="s">
        <v>265</v>
      </c>
      <c r="T31" s="96">
        <v>3225755</v>
      </c>
      <c r="U31" s="92" t="s">
        <v>477</v>
      </c>
      <c r="V31" s="93" t="s">
        <v>43</v>
      </c>
      <c r="W31" s="94" t="s">
        <v>42</v>
      </c>
      <c r="X31" s="73"/>
      <c r="Y31" s="73"/>
      <c r="Z31" s="73"/>
      <c r="AA31" s="73"/>
      <c r="AB31" s="73"/>
    </row>
    <row r="32" spans="1:28" ht="24.6" customHeight="1">
      <c r="A32" s="69"/>
      <c r="B32" s="69" t="s">
        <v>2863</v>
      </c>
      <c r="C32" s="70">
        <f>+C20+C30</f>
        <v>-101142</v>
      </c>
      <c r="D32" s="70">
        <f>+D20+D30</f>
        <v>0</v>
      </c>
      <c r="E32" s="70">
        <f>+E20+E30</f>
        <v>0</v>
      </c>
      <c r="F32" s="70">
        <f>+F20+F30</f>
        <v>0</v>
      </c>
      <c r="G32" s="70">
        <f>+G20+G30</f>
        <v>0</v>
      </c>
      <c r="H32" s="46"/>
      <c r="I32" s="46"/>
      <c r="J32" s="46"/>
      <c r="K32" s="46"/>
      <c r="L32" s="46"/>
      <c r="M32" s="97">
        <f t="shared" si="0"/>
        <v>28</v>
      </c>
      <c r="N32" s="95" t="str">
        <f t="shared" si="1"/>
        <v>2047 SVEUČILIŠTE U ZAGREBU - RUDARSKO-GEOLOŠKO-NAFTNI FAKULTET</v>
      </c>
      <c r="O32" s="95">
        <v>2047</v>
      </c>
      <c r="P32" s="98" t="s">
        <v>462</v>
      </c>
      <c r="Q32" s="99" t="s">
        <v>387</v>
      </c>
      <c r="R32" s="100" t="s">
        <v>463</v>
      </c>
      <c r="S32" s="98" t="s">
        <v>265</v>
      </c>
      <c r="T32" s="96">
        <v>3207005</v>
      </c>
      <c r="U32" s="92" t="s">
        <v>464</v>
      </c>
      <c r="V32" s="93" t="s">
        <v>43</v>
      </c>
      <c r="W32" s="94" t="s">
        <v>42</v>
      </c>
      <c r="X32" s="46"/>
      <c r="Y32" s="46"/>
      <c r="Z32" s="46"/>
      <c r="AA32" s="46"/>
      <c r="AB32" s="46"/>
    </row>
    <row r="33" spans="1:28" ht="15.75">
      <c r="A33" s="51"/>
      <c r="B33" s="51"/>
      <c r="C33" s="51"/>
      <c r="D33" s="51"/>
      <c r="E33" s="46"/>
      <c r="F33" s="46"/>
      <c r="G33" s="46"/>
      <c r="H33" s="46"/>
      <c r="I33" s="46"/>
      <c r="J33" s="46"/>
      <c r="K33" s="46"/>
      <c r="L33" s="46"/>
      <c r="M33" s="97">
        <f t="shared" si="0"/>
        <v>29</v>
      </c>
      <c r="N33" s="95" t="str">
        <f t="shared" si="1"/>
        <v>2063 FAKULTET ORGANIZACIJE I INFORMATIKE U VARAŽDINU</v>
      </c>
      <c r="O33" s="95">
        <v>2063</v>
      </c>
      <c r="P33" s="98" t="s">
        <v>478</v>
      </c>
      <c r="Q33" s="99" t="s">
        <v>387</v>
      </c>
      <c r="R33" s="100" t="s">
        <v>479</v>
      </c>
      <c r="S33" s="98" t="s">
        <v>435</v>
      </c>
      <c r="T33" s="96">
        <v>3006107</v>
      </c>
      <c r="U33" s="92" t="s">
        <v>480</v>
      </c>
      <c r="V33" s="93" t="s">
        <v>43</v>
      </c>
      <c r="W33" s="94" t="s">
        <v>42</v>
      </c>
      <c r="X33" s="46"/>
      <c r="Y33" s="46"/>
      <c r="Z33" s="46"/>
      <c r="AA33" s="46"/>
      <c r="AB33" s="46"/>
    </row>
    <row r="34" spans="1:28" ht="15.75">
      <c r="A34" s="46"/>
      <c r="B34" s="46"/>
      <c r="C34" s="46"/>
      <c r="D34" s="46"/>
      <c r="E34" s="46"/>
      <c r="F34" s="46"/>
      <c r="G34" s="46"/>
      <c r="H34" s="46"/>
      <c r="I34" s="46"/>
      <c r="J34" s="46"/>
      <c r="K34" s="46"/>
      <c r="L34" s="46"/>
      <c r="M34" s="97">
        <f t="shared" si="0"/>
        <v>30</v>
      </c>
      <c r="N34" s="95" t="str">
        <f t="shared" si="1"/>
        <v>2071 SVEUČILIŠTE U ZAGREBU - METALURŠKI FAKULTET SISAK</v>
      </c>
      <c r="O34" s="95">
        <v>2071</v>
      </c>
      <c r="P34" s="98" t="s">
        <v>449</v>
      </c>
      <c r="Q34" s="99" t="s">
        <v>387</v>
      </c>
      <c r="R34" s="100" t="s">
        <v>450</v>
      </c>
      <c r="S34" s="98" t="s">
        <v>1194</v>
      </c>
      <c r="T34" s="96">
        <v>3313786</v>
      </c>
      <c r="U34" s="92" t="s">
        <v>451</v>
      </c>
      <c r="V34" s="93" t="s">
        <v>43</v>
      </c>
      <c r="W34" s="94" t="s">
        <v>42</v>
      </c>
      <c r="X34" s="46"/>
      <c r="Y34" s="46"/>
      <c r="Z34" s="46"/>
      <c r="AA34" s="46"/>
      <c r="AB34" s="46"/>
    </row>
    <row r="35" spans="1:28" ht="15.75">
      <c r="A35" s="46"/>
      <c r="B35" s="46"/>
      <c r="C35" s="46"/>
      <c r="D35" s="46"/>
      <c r="E35" s="46"/>
      <c r="F35" s="46"/>
      <c r="G35" s="46"/>
      <c r="H35" s="46"/>
      <c r="I35" s="46"/>
      <c r="J35" s="46"/>
      <c r="K35" s="46"/>
      <c r="L35" s="46"/>
      <c r="M35" s="97">
        <f t="shared" si="0"/>
        <v>31</v>
      </c>
      <c r="N35" s="95" t="str">
        <f t="shared" si="1"/>
        <v>2080 SVEUČILIŠTE U ZAGREBU - GRAFIČKI FAKULTET</v>
      </c>
      <c r="O35" s="95">
        <v>2080</v>
      </c>
      <c r="P35" s="98" t="s">
        <v>440</v>
      </c>
      <c r="Q35" s="99" t="s">
        <v>387</v>
      </c>
      <c r="R35" s="100" t="s">
        <v>441</v>
      </c>
      <c r="S35" s="98" t="s">
        <v>265</v>
      </c>
      <c r="T35" s="96">
        <v>3219763</v>
      </c>
      <c r="U35" s="92" t="s">
        <v>442</v>
      </c>
      <c r="V35" s="93" t="s">
        <v>43</v>
      </c>
      <c r="W35" s="94" t="s">
        <v>42</v>
      </c>
      <c r="X35" s="46"/>
      <c r="Y35" s="46"/>
      <c r="Z35" s="46"/>
      <c r="AA35" s="46"/>
      <c r="AB35" s="46"/>
    </row>
    <row r="36" spans="1:28" ht="15.75">
      <c r="A36" s="46"/>
      <c r="B36" s="46"/>
      <c r="C36" s="46"/>
      <c r="D36" s="46"/>
      <c r="E36" s="46"/>
      <c r="F36" s="46"/>
      <c r="G36" s="46"/>
      <c r="H36" s="46"/>
      <c r="I36" s="46"/>
      <c r="J36" s="46"/>
      <c r="K36" s="46"/>
      <c r="L36" s="46"/>
      <c r="M36" s="97">
        <f t="shared" si="0"/>
        <v>32</v>
      </c>
      <c r="N36" s="95" t="str">
        <f t="shared" si="1"/>
        <v>2102 SVEUČILIŠTE U ZAGREBU - GEOTEHNIČKI FAKULTET</v>
      </c>
      <c r="O36" s="95">
        <v>2102</v>
      </c>
      <c r="P36" s="98" t="s">
        <v>433</v>
      </c>
      <c r="Q36" s="99" t="s">
        <v>387</v>
      </c>
      <c r="R36" s="100" t="s">
        <v>434</v>
      </c>
      <c r="S36" s="98" t="s">
        <v>435</v>
      </c>
      <c r="T36" s="96">
        <v>3042316</v>
      </c>
      <c r="U36" s="92" t="s">
        <v>436</v>
      </c>
      <c r="V36" s="93" t="s">
        <v>43</v>
      </c>
      <c r="W36" s="94" t="s">
        <v>42</v>
      </c>
      <c r="X36" s="46"/>
      <c r="Y36" s="46"/>
      <c r="Z36" s="46"/>
      <c r="AA36" s="46"/>
      <c r="AB36" s="46"/>
    </row>
    <row r="37" spans="1:28" ht="15.75" hidden="1">
      <c r="A37" s="46"/>
      <c r="B37" s="46"/>
      <c r="C37" s="46"/>
      <c r="D37" s="46"/>
      <c r="E37" s="46"/>
      <c r="F37" s="46"/>
      <c r="G37" s="46"/>
      <c r="H37" s="46"/>
      <c r="I37" s="46"/>
      <c r="J37" s="46"/>
      <c r="K37" s="46"/>
      <c r="L37" s="46"/>
      <c r="M37" s="97">
        <f t="shared" si="0"/>
        <v>33</v>
      </c>
      <c r="N37" s="95" t="str">
        <f t="shared" ref="N37:N63" si="2">O37&amp;" "&amp;P37</f>
        <v xml:space="preserve">2135 SVEUČILIŠTE U ZAGREBU - KATOLIČKI BOGOSLOVNI FAKULTET </v>
      </c>
      <c r="O37" s="95">
        <v>2135</v>
      </c>
      <c r="P37" s="98" t="s">
        <v>411</v>
      </c>
      <c r="Q37" s="99" t="s">
        <v>387</v>
      </c>
      <c r="R37" s="100" t="s">
        <v>412</v>
      </c>
      <c r="S37" s="98" t="s">
        <v>265</v>
      </c>
      <c r="T37" s="96">
        <v>3703088</v>
      </c>
      <c r="U37" s="92">
        <v>48987767944</v>
      </c>
      <c r="V37" s="93" t="s">
        <v>43</v>
      </c>
      <c r="W37" s="94" t="s">
        <v>42</v>
      </c>
      <c r="X37" s="46"/>
      <c r="Y37" s="46"/>
      <c r="Z37" s="46"/>
      <c r="AA37" s="46"/>
      <c r="AB37" s="46"/>
    </row>
    <row r="38" spans="1:28" ht="15.75" hidden="1">
      <c r="A38" s="46"/>
      <c r="B38" s="46"/>
      <c r="C38" s="46"/>
      <c r="D38" s="46"/>
      <c r="E38" s="46"/>
      <c r="F38" s="46"/>
      <c r="G38" s="46"/>
      <c r="H38" s="46"/>
      <c r="I38" s="46"/>
      <c r="J38" s="46"/>
      <c r="K38" s="46"/>
      <c r="L38" s="46"/>
      <c r="M38" s="97">
        <f t="shared" si="0"/>
        <v>34</v>
      </c>
      <c r="N38" s="95" t="str">
        <f t="shared" si="2"/>
        <v>2151 SVEUČILIŠTE U RIJECI - TEHNIČKI FAKULTET</v>
      </c>
      <c r="O38" s="95">
        <v>2151</v>
      </c>
      <c r="P38" s="98" t="s">
        <v>339</v>
      </c>
      <c r="Q38" s="99" t="s">
        <v>308</v>
      </c>
      <c r="R38" s="100" t="s">
        <v>340</v>
      </c>
      <c r="S38" s="98" t="s">
        <v>310</v>
      </c>
      <c r="T38" s="96">
        <v>3334317</v>
      </c>
      <c r="U38" s="92" t="s">
        <v>341</v>
      </c>
      <c r="V38" s="93" t="s">
        <v>43</v>
      </c>
      <c r="W38" s="94" t="s">
        <v>42</v>
      </c>
      <c r="X38" s="46"/>
      <c r="Y38" s="46"/>
      <c r="Z38" s="46"/>
      <c r="AA38" s="46"/>
      <c r="AB38" s="46"/>
    </row>
    <row r="39" spans="1:28" ht="15.75" hidden="1">
      <c r="A39" s="46"/>
      <c r="B39" s="46"/>
      <c r="C39" s="46"/>
      <c r="D39" s="46"/>
      <c r="E39" s="46"/>
      <c r="F39" s="46"/>
      <c r="G39" s="46"/>
      <c r="H39" s="46"/>
      <c r="I39" s="46"/>
      <c r="J39" s="46"/>
      <c r="K39" s="46"/>
      <c r="L39" s="46"/>
      <c r="M39" s="97">
        <f t="shared" si="0"/>
        <v>35</v>
      </c>
      <c r="N39" s="95" t="str">
        <f t="shared" si="2"/>
        <v>2160 SVEUČILIŠTE U RIJECI - GRAĐEVINSKI FAKULTET</v>
      </c>
      <c r="O39" s="95">
        <v>2160</v>
      </c>
      <c r="P39" s="98" t="s">
        <v>1183</v>
      </c>
      <c r="Q39" s="99" t="s">
        <v>308</v>
      </c>
      <c r="R39" s="100" t="s">
        <v>325</v>
      </c>
      <c r="S39" s="98" t="s">
        <v>310</v>
      </c>
      <c r="T39" s="96">
        <v>3395855</v>
      </c>
      <c r="U39" s="92" t="s">
        <v>326</v>
      </c>
      <c r="V39" s="93" t="s">
        <v>43</v>
      </c>
      <c r="W39" s="94" t="s">
        <v>42</v>
      </c>
      <c r="X39" s="46"/>
      <c r="Y39" s="46"/>
      <c r="Z39" s="46"/>
      <c r="AA39" s="46"/>
      <c r="AB39" s="46"/>
    </row>
    <row r="40" spans="1:28" ht="15.75" hidden="1">
      <c r="A40" s="46"/>
      <c r="B40" s="46"/>
      <c r="C40" s="46"/>
      <c r="D40" s="46"/>
      <c r="E40" s="46"/>
      <c r="F40" s="46"/>
      <c r="G40" s="46"/>
      <c r="H40" s="46"/>
      <c r="I40" s="46"/>
      <c r="J40" s="46"/>
      <c r="K40" s="46"/>
      <c r="L40" s="46"/>
      <c r="M40" s="97">
        <f t="shared" si="0"/>
        <v>36</v>
      </c>
      <c r="N40" s="95" t="str">
        <f t="shared" si="2"/>
        <v>2186 SVEUČILIŠTE U RIJECI - EKONOMSKI FAKULTET</v>
      </c>
      <c r="O40" s="95">
        <v>2186</v>
      </c>
      <c r="P40" s="98" t="s">
        <v>315</v>
      </c>
      <c r="Q40" s="99" t="s">
        <v>308</v>
      </c>
      <c r="R40" s="100" t="s">
        <v>316</v>
      </c>
      <c r="S40" s="98" t="s">
        <v>310</v>
      </c>
      <c r="T40" s="96">
        <v>3328627</v>
      </c>
      <c r="U40" s="92" t="s">
        <v>317</v>
      </c>
      <c r="V40" s="93" t="s">
        <v>43</v>
      </c>
      <c r="W40" s="94" t="s">
        <v>42</v>
      </c>
      <c r="X40" s="46"/>
      <c r="Y40" s="46"/>
      <c r="Z40" s="46"/>
      <c r="AA40" s="46"/>
      <c r="AB40" s="46"/>
    </row>
    <row r="41" spans="1:28" ht="15.75" hidden="1">
      <c r="A41" s="46"/>
      <c r="B41" s="46"/>
      <c r="C41" s="46"/>
      <c r="D41" s="46"/>
      <c r="E41" s="46"/>
      <c r="F41" s="46"/>
      <c r="G41" s="46"/>
      <c r="H41" s="46"/>
      <c r="I41" s="46"/>
      <c r="J41" s="46"/>
      <c r="K41" s="46"/>
      <c r="L41" s="46"/>
      <c r="M41" s="97">
        <f t="shared" si="0"/>
        <v>37</v>
      </c>
      <c r="N41" s="95" t="str">
        <f t="shared" si="2"/>
        <v>2194 SVEUČILIŠTE U RIJECI - FAKULTET ZA MENADŽMENT U TURIZMU I UGOSTITELJSTVU</v>
      </c>
      <c r="O41" s="95">
        <v>2194</v>
      </c>
      <c r="P41" s="98" t="s">
        <v>318</v>
      </c>
      <c r="Q41" s="99" t="s">
        <v>308</v>
      </c>
      <c r="R41" s="100" t="s">
        <v>319</v>
      </c>
      <c r="S41" s="98" t="s">
        <v>320</v>
      </c>
      <c r="T41" s="96">
        <v>3091732</v>
      </c>
      <c r="U41" s="92" t="s">
        <v>321</v>
      </c>
      <c r="V41" s="93" t="s">
        <v>43</v>
      </c>
      <c r="W41" s="94" t="s">
        <v>42</v>
      </c>
      <c r="X41" s="46"/>
      <c r="Y41" s="46"/>
      <c r="Z41" s="46"/>
      <c r="AA41" s="46"/>
      <c r="AB41" s="46"/>
    </row>
    <row r="42" spans="1:28" ht="15.75" hidden="1">
      <c r="A42" s="46"/>
      <c r="B42" s="46"/>
      <c r="C42" s="46"/>
      <c r="D42" s="46"/>
      <c r="E42" s="46"/>
      <c r="F42" s="46"/>
      <c r="G42" s="46"/>
      <c r="H42" s="46"/>
      <c r="I42" s="46"/>
      <c r="J42" s="46"/>
      <c r="K42" s="46"/>
      <c r="L42" s="46"/>
      <c r="M42" s="97">
        <f t="shared" si="0"/>
        <v>38</v>
      </c>
      <c r="N42" s="95" t="str">
        <f t="shared" si="2"/>
        <v>2217 SVEUČILIŠTE U RIJECI - PRAVNI FAKULTET</v>
      </c>
      <c r="O42" s="95">
        <v>2217</v>
      </c>
      <c r="P42" s="98" t="s">
        <v>333</v>
      </c>
      <c r="Q42" s="99" t="s">
        <v>308</v>
      </c>
      <c r="R42" s="100" t="s">
        <v>334</v>
      </c>
      <c r="S42" s="98" t="s">
        <v>310</v>
      </c>
      <c r="T42" s="96">
        <v>3328562</v>
      </c>
      <c r="U42" s="92" t="s">
        <v>335</v>
      </c>
      <c r="V42" s="93" t="s">
        <v>43</v>
      </c>
      <c r="W42" s="94" t="s">
        <v>42</v>
      </c>
      <c r="X42" s="46"/>
      <c r="Y42" s="46"/>
      <c r="Z42" s="46"/>
      <c r="AA42" s="46"/>
      <c r="AB42" s="46"/>
    </row>
    <row r="43" spans="1:28" ht="15.75" hidden="1">
      <c r="A43" s="46"/>
      <c r="B43" s="46"/>
      <c r="C43" s="46"/>
      <c r="D43" s="46"/>
      <c r="E43" s="46"/>
      <c r="F43" s="46"/>
      <c r="G43" s="46"/>
      <c r="H43" s="46"/>
      <c r="I43" s="46"/>
      <c r="J43" s="46"/>
      <c r="K43" s="46"/>
      <c r="L43" s="46"/>
      <c r="M43" s="97">
        <f t="shared" si="0"/>
        <v>39</v>
      </c>
      <c r="N43" s="95" t="str">
        <f t="shared" si="2"/>
        <v>2225 SVEUČILIŠTE U RIJECI - MEDICINSKI FAKULTET</v>
      </c>
      <c r="O43" s="95">
        <v>2225</v>
      </c>
      <c r="P43" s="98" t="s">
        <v>327</v>
      </c>
      <c r="Q43" s="99" t="s">
        <v>308</v>
      </c>
      <c r="R43" s="100" t="s">
        <v>328</v>
      </c>
      <c r="S43" s="98" t="s">
        <v>310</v>
      </c>
      <c r="T43" s="96">
        <v>3328554</v>
      </c>
      <c r="U43" s="92" t="s">
        <v>329</v>
      </c>
      <c r="V43" s="93" t="s">
        <v>43</v>
      </c>
      <c r="W43" s="94" t="s">
        <v>42</v>
      </c>
      <c r="X43" s="46"/>
      <c r="Y43" s="46"/>
      <c r="Z43" s="46"/>
      <c r="AA43" s="46"/>
      <c r="AB43" s="46"/>
    </row>
    <row r="44" spans="1:28" ht="15.75" hidden="1">
      <c r="A44" s="46"/>
      <c r="B44" s="46"/>
      <c r="C44" s="46"/>
      <c r="D44" s="46"/>
      <c r="E44" s="46"/>
      <c r="F44" s="46"/>
      <c r="G44" s="46"/>
      <c r="H44" s="46"/>
      <c r="I44" s="46"/>
      <c r="J44" s="46"/>
      <c r="K44" s="46"/>
      <c r="L44" s="46"/>
      <c r="M44" s="97">
        <f t="shared" si="0"/>
        <v>40</v>
      </c>
      <c r="N44" s="95" t="str">
        <f t="shared" si="2"/>
        <v>2250 SVEUČILIŠTE J. J. STROSSMAYERA U OSIJEKU - GRAĐEVINSKI I ARHITEKTONSKI FAKULTET OSIJEK</v>
      </c>
      <c r="O44" s="95">
        <v>2250</v>
      </c>
      <c r="P44" s="98" t="s">
        <v>1227</v>
      </c>
      <c r="Q44" s="99" t="s">
        <v>266</v>
      </c>
      <c r="R44" s="100" t="s">
        <v>1179</v>
      </c>
      <c r="S44" s="98" t="s">
        <v>268</v>
      </c>
      <c r="T44" s="96">
        <v>3397335</v>
      </c>
      <c r="U44" s="92" t="s">
        <v>278</v>
      </c>
      <c r="V44" s="93" t="s">
        <v>43</v>
      </c>
      <c r="W44" s="94" t="s">
        <v>42</v>
      </c>
      <c r="X44" s="46"/>
      <c r="Y44" s="46"/>
      <c r="Z44" s="46"/>
      <c r="AA44" s="46"/>
      <c r="AB44" s="46"/>
    </row>
    <row r="45" spans="1:28" ht="15.75" hidden="1">
      <c r="A45" s="46"/>
      <c r="B45" s="46"/>
      <c r="C45" s="46"/>
      <c r="D45" s="46"/>
      <c r="E45" s="46"/>
      <c r="F45" s="46"/>
      <c r="G45" s="46"/>
      <c r="H45" s="46"/>
      <c r="I45" s="46"/>
      <c r="J45" s="46"/>
      <c r="K45" s="46"/>
      <c r="L45" s="46"/>
      <c r="M45" s="97">
        <f t="shared" si="0"/>
        <v>41</v>
      </c>
      <c r="N45" s="95" t="str">
        <f t="shared" si="2"/>
        <v>2268 SVEUČILIŠTE J. J. STROSSMAYERA U OSIJEKU - FAKULTET AGROBIOTEHNIČKIH ZNANOSTI OSIJEK</v>
      </c>
      <c r="O45" s="95">
        <v>2268</v>
      </c>
      <c r="P45" s="98" t="s">
        <v>1221</v>
      </c>
      <c r="Q45" s="99" t="s">
        <v>266</v>
      </c>
      <c r="R45" s="100" t="s">
        <v>281</v>
      </c>
      <c r="S45" s="98" t="s">
        <v>268</v>
      </c>
      <c r="T45" s="96">
        <v>3058212</v>
      </c>
      <c r="U45" s="92" t="s">
        <v>282</v>
      </c>
      <c r="V45" s="93" t="s">
        <v>43</v>
      </c>
      <c r="W45" s="94" t="s">
        <v>42</v>
      </c>
      <c r="X45" s="46"/>
      <c r="Y45" s="46"/>
      <c r="Z45" s="46"/>
      <c r="AA45" s="46"/>
      <c r="AB45" s="46"/>
    </row>
    <row r="46" spans="1:28" ht="15.75" hidden="1">
      <c r="A46" s="46"/>
      <c r="B46" s="46"/>
      <c r="C46" s="46"/>
      <c r="D46" s="46"/>
      <c r="E46" s="46"/>
      <c r="F46" s="46"/>
      <c r="G46" s="46"/>
      <c r="H46" s="46"/>
      <c r="I46" s="46"/>
      <c r="J46" s="46"/>
      <c r="K46" s="46"/>
      <c r="L46" s="46"/>
      <c r="M46" s="97">
        <f t="shared" si="0"/>
        <v>42</v>
      </c>
      <c r="N46" s="95" t="str">
        <f t="shared" si="2"/>
        <v>2276 SVEUČILIŠTE J. J. STROSSMAYERA U OSIJEKU - PREHRAMBENO TEHNOLOŠKI FAKULTET</v>
      </c>
      <c r="O46" s="95">
        <v>2276</v>
      </c>
      <c r="P46" s="98" t="s">
        <v>1234</v>
      </c>
      <c r="Q46" s="99" t="s">
        <v>266</v>
      </c>
      <c r="R46" s="100" t="s">
        <v>1235</v>
      </c>
      <c r="S46" s="98" t="s">
        <v>268</v>
      </c>
      <c r="T46" s="96">
        <v>3058204</v>
      </c>
      <c r="U46" s="92" t="s">
        <v>285</v>
      </c>
      <c r="V46" s="93" t="s">
        <v>43</v>
      </c>
      <c r="W46" s="94" t="s">
        <v>42</v>
      </c>
      <c r="X46" s="46"/>
      <c r="Y46" s="46"/>
      <c r="Z46" s="46"/>
      <c r="AA46" s="46"/>
      <c r="AB46" s="46"/>
    </row>
    <row r="47" spans="1:28" ht="15.75" hidden="1">
      <c r="A47" s="46"/>
      <c r="B47" s="46"/>
      <c r="C47" s="46"/>
      <c r="D47" s="46"/>
      <c r="E47" s="46"/>
      <c r="F47" s="46"/>
      <c r="G47" s="46"/>
      <c r="H47" s="46"/>
      <c r="I47" s="46"/>
      <c r="J47" s="46"/>
      <c r="K47" s="46"/>
      <c r="L47" s="46"/>
      <c r="M47" s="97">
        <f t="shared" si="0"/>
        <v>43</v>
      </c>
      <c r="N47" s="95" t="str">
        <f t="shared" si="2"/>
        <v>2284 SVEUČILIŠTE J. J. STROSSMAYERA U OSIJEKU - EKONOMSKI FAKULTET</v>
      </c>
      <c r="O47" s="95">
        <v>2284</v>
      </c>
      <c r="P47" s="98" t="s">
        <v>1220</v>
      </c>
      <c r="Q47" s="99" t="s">
        <v>266</v>
      </c>
      <c r="R47" s="100" t="s">
        <v>270</v>
      </c>
      <c r="S47" s="98" t="s">
        <v>268</v>
      </c>
      <c r="T47" s="96">
        <v>3021645</v>
      </c>
      <c r="U47" s="92" t="s">
        <v>271</v>
      </c>
      <c r="V47" s="93" t="s">
        <v>43</v>
      </c>
      <c r="W47" s="94" t="s">
        <v>42</v>
      </c>
      <c r="X47" s="46"/>
      <c r="Y47" s="46"/>
      <c r="Z47" s="46"/>
      <c r="AA47" s="46"/>
      <c r="AB47" s="46"/>
    </row>
    <row r="48" spans="1:28" ht="15.75" hidden="1">
      <c r="A48" s="46"/>
      <c r="B48" s="46"/>
      <c r="C48" s="46"/>
      <c r="D48" s="46"/>
      <c r="E48" s="46"/>
      <c r="F48" s="46"/>
      <c r="G48" s="46"/>
      <c r="H48" s="46"/>
      <c r="I48" s="46"/>
      <c r="J48" s="46"/>
      <c r="K48" s="46"/>
      <c r="L48" s="46"/>
      <c r="M48" s="97">
        <f t="shared" si="0"/>
        <v>44</v>
      </c>
      <c r="N48" s="95" t="str">
        <f t="shared" si="2"/>
        <v>2292 SVEUČILIŠTE J. J. STROSSMAYERA U OSIJEKU - PRAVNI FAKULTET</v>
      </c>
      <c r="O48" s="95">
        <v>2292</v>
      </c>
      <c r="P48" s="98" t="s">
        <v>1233</v>
      </c>
      <c r="Q48" s="99" t="s">
        <v>266</v>
      </c>
      <c r="R48" s="100" t="s">
        <v>283</v>
      </c>
      <c r="S48" s="98" t="s">
        <v>268</v>
      </c>
      <c r="T48" s="96">
        <v>3014193</v>
      </c>
      <c r="U48" s="92" t="s">
        <v>284</v>
      </c>
      <c r="V48" s="93" t="s">
        <v>43</v>
      </c>
      <c r="W48" s="94" t="s">
        <v>42</v>
      </c>
      <c r="X48" s="46"/>
      <c r="Y48" s="46"/>
      <c r="Z48" s="46"/>
      <c r="AA48" s="46"/>
      <c r="AB48" s="46"/>
    </row>
    <row r="49" spans="1:28" ht="15.75" hidden="1">
      <c r="A49" s="46"/>
      <c r="B49" s="46"/>
      <c r="C49" s="46"/>
      <c r="D49" s="46"/>
      <c r="E49" s="46"/>
      <c r="F49" s="46"/>
      <c r="G49" s="46"/>
      <c r="H49" s="46"/>
      <c r="I49" s="46"/>
      <c r="J49" s="46"/>
      <c r="K49" s="46"/>
      <c r="L49" s="46"/>
      <c r="M49" s="97">
        <f t="shared" si="0"/>
        <v>45</v>
      </c>
      <c r="N49" s="95" t="str">
        <f t="shared" si="2"/>
        <v>2313 SVEUČILIŠTE J. J. STROSSMAYERA U OSIJEKU - FAKULTET ELEKTROTEHNIKE, RAČUNARSTVA I INFORMACIJSKIH TEHNOLOGIJA OSIJEK</v>
      </c>
      <c r="O49" s="95">
        <v>2313</v>
      </c>
      <c r="P49" s="98" t="s">
        <v>1222</v>
      </c>
      <c r="Q49" s="99" t="s">
        <v>266</v>
      </c>
      <c r="R49" s="100" t="s">
        <v>272</v>
      </c>
      <c r="S49" s="98" t="s">
        <v>268</v>
      </c>
      <c r="T49" s="96">
        <v>3392589</v>
      </c>
      <c r="U49" s="92" t="s">
        <v>273</v>
      </c>
      <c r="V49" s="93" t="s">
        <v>43</v>
      </c>
      <c r="W49" s="94" t="s">
        <v>42</v>
      </c>
      <c r="X49" s="46"/>
      <c r="Y49" s="46"/>
      <c r="Z49" s="46"/>
      <c r="AA49" s="46"/>
      <c r="AB49" s="46"/>
    </row>
    <row r="50" spans="1:28" ht="15.75" hidden="1">
      <c r="A50" s="46"/>
      <c r="B50" s="46"/>
      <c r="C50" s="46"/>
      <c r="D50" s="46"/>
      <c r="E50" s="46"/>
      <c r="F50" s="46"/>
      <c r="G50" s="46"/>
      <c r="H50" s="46"/>
      <c r="I50" s="46"/>
      <c r="J50" s="46"/>
      <c r="K50" s="46"/>
      <c r="L50" s="46"/>
      <c r="M50" s="97">
        <f t="shared" si="0"/>
        <v>46</v>
      </c>
      <c r="N50" s="95" t="str">
        <f t="shared" si="2"/>
        <v>2321 SVEUČILIŠTE J. J. STROSSMAYERA U OSIJEKU - FILOZOFSKI FAKULTET</v>
      </c>
      <c r="O50" s="95">
        <v>2321</v>
      </c>
      <c r="P50" s="98" t="s">
        <v>1225</v>
      </c>
      <c r="Q50" s="99" t="s">
        <v>266</v>
      </c>
      <c r="R50" s="100" t="s">
        <v>274</v>
      </c>
      <c r="S50" s="98" t="s">
        <v>268</v>
      </c>
      <c r="T50" s="96">
        <v>3014185</v>
      </c>
      <c r="U50" s="92" t="s">
        <v>275</v>
      </c>
      <c r="V50" s="93" t="s">
        <v>43</v>
      </c>
      <c r="W50" s="94" t="s">
        <v>42</v>
      </c>
      <c r="X50" s="46"/>
      <c r="Y50" s="46"/>
      <c r="Z50" s="46"/>
      <c r="AA50" s="46"/>
      <c r="AB50" s="46"/>
    </row>
    <row r="51" spans="1:28" ht="15.75" hidden="1">
      <c r="A51" s="46"/>
      <c r="B51" s="46"/>
      <c r="C51" s="46"/>
      <c r="D51" s="46"/>
      <c r="E51" s="46"/>
      <c r="F51" s="46"/>
      <c r="G51" s="46"/>
      <c r="H51" s="46"/>
      <c r="I51" s="46"/>
      <c r="J51" s="46"/>
      <c r="K51" s="46"/>
      <c r="L51" s="46"/>
      <c r="M51" s="97">
        <f t="shared" si="0"/>
        <v>47</v>
      </c>
      <c r="N51" s="95" t="str">
        <f t="shared" si="2"/>
        <v>2330 SVEUČILIŠTE U SPLITU - FAKULTET ELEKTROTEHNIKE, STROJARSTVA I BRODOGRADNJE</v>
      </c>
      <c r="O51" s="95">
        <v>2330</v>
      </c>
      <c r="P51" s="98" t="s">
        <v>355</v>
      </c>
      <c r="Q51" s="99" t="s">
        <v>349</v>
      </c>
      <c r="R51" s="100" t="s">
        <v>356</v>
      </c>
      <c r="S51" s="98" t="s">
        <v>350</v>
      </c>
      <c r="T51" s="96">
        <v>3118339</v>
      </c>
      <c r="U51" s="92" t="s">
        <v>357</v>
      </c>
      <c r="V51" s="93" t="s">
        <v>43</v>
      </c>
      <c r="W51" s="94" t="s">
        <v>42</v>
      </c>
      <c r="X51" s="46"/>
      <c r="Y51" s="46"/>
      <c r="Z51" s="46"/>
      <c r="AA51" s="46"/>
      <c r="AB51" s="46"/>
    </row>
    <row r="52" spans="1:28" ht="15.75" hidden="1">
      <c r="A52" s="46"/>
      <c r="B52" s="46"/>
      <c r="C52" s="46"/>
      <c r="D52" s="46"/>
      <c r="E52" s="46"/>
      <c r="F52" s="46"/>
      <c r="G52" s="46"/>
      <c r="H52" s="46"/>
      <c r="I52" s="46"/>
      <c r="J52" s="46"/>
      <c r="K52" s="46"/>
      <c r="L52" s="46"/>
      <c r="M52" s="97">
        <f t="shared" si="0"/>
        <v>48</v>
      </c>
      <c r="N52" s="95" t="str">
        <f t="shared" si="2"/>
        <v>2348 SVEUČILIŠTE U SPLITU - FAKULTET GRAĐEVINARSTVA, ARHITEKTURE I GEODEZIJE</v>
      </c>
      <c r="O52" s="95">
        <v>2348</v>
      </c>
      <c r="P52" s="98" t="s">
        <v>361</v>
      </c>
      <c r="Q52" s="99" t="s">
        <v>349</v>
      </c>
      <c r="R52" s="100" t="s">
        <v>362</v>
      </c>
      <c r="S52" s="98" t="s">
        <v>350</v>
      </c>
      <c r="T52" s="96">
        <v>3149463</v>
      </c>
      <c r="U52" s="92" t="s">
        <v>363</v>
      </c>
      <c r="V52" s="93" t="s">
        <v>43</v>
      </c>
      <c r="W52" s="94" t="s">
        <v>42</v>
      </c>
      <c r="X52" s="46"/>
      <c r="Y52" s="46"/>
      <c r="Z52" s="46"/>
      <c r="AA52" s="46"/>
      <c r="AB52" s="46"/>
    </row>
    <row r="53" spans="1:28" ht="15.75" hidden="1">
      <c r="A53" s="46"/>
      <c r="B53" s="46"/>
      <c r="C53" s="46"/>
      <c r="D53" s="46"/>
      <c r="E53" s="46"/>
      <c r="F53" s="46"/>
      <c r="G53" s="46"/>
      <c r="H53" s="46"/>
      <c r="I53" s="46"/>
      <c r="J53" s="46"/>
      <c r="K53" s="46"/>
      <c r="L53" s="46"/>
      <c r="M53" s="97">
        <f t="shared" si="0"/>
        <v>49</v>
      </c>
      <c r="N53" s="95" t="str">
        <f t="shared" si="2"/>
        <v>2356 SVEUČILIŠTE U SPLITU - KEMIJSKO-TEHNOLOŠKI FAKULTET</v>
      </c>
      <c r="O53" s="95">
        <v>2356</v>
      </c>
      <c r="P53" s="98" t="s">
        <v>364</v>
      </c>
      <c r="Q53" s="99" t="s">
        <v>349</v>
      </c>
      <c r="R53" s="100" t="s">
        <v>1184</v>
      </c>
      <c r="S53" s="98" t="s">
        <v>350</v>
      </c>
      <c r="T53" s="96">
        <v>3119068</v>
      </c>
      <c r="U53" s="92" t="s">
        <v>365</v>
      </c>
      <c r="V53" s="93" t="s">
        <v>43</v>
      </c>
      <c r="W53" s="94" t="s">
        <v>42</v>
      </c>
      <c r="X53" s="46"/>
      <c r="Y53" s="46"/>
      <c r="Z53" s="46"/>
      <c r="AA53" s="46"/>
      <c r="AB53" s="46"/>
    </row>
    <row r="54" spans="1:28" ht="15" hidden="1" customHeight="1">
      <c r="A54" s="46"/>
      <c r="B54" s="46"/>
      <c r="C54" s="46"/>
      <c r="D54" s="46"/>
      <c r="E54" s="46"/>
      <c r="F54" s="46"/>
      <c r="G54" s="46"/>
      <c r="H54" s="46"/>
      <c r="I54" s="46"/>
      <c r="J54" s="46"/>
      <c r="K54" s="46"/>
      <c r="L54" s="46"/>
      <c r="M54" s="97">
        <f t="shared" si="0"/>
        <v>50</v>
      </c>
      <c r="N54" s="95" t="str">
        <f t="shared" si="2"/>
        <v>2372 SVEUČILIŠTE U SPLITU - EKONOMSKI FAKULTET</v>
      </c>
      <c r="O54" s="95">
        <v>2372</v>
      </c>
      <c r="P54" s="98" t="s">
        <v>352</v>
      </c>
      <c r="Q54" s="99" t="s">
        <v>349</v>
      </c>
      <c r="R54" s="100" t="s">
        <v>353</v>
      </c>
      <c r="S54" s="98" t="s">
        <v>350</v>
      </c>
      <c r="T54" s="96">
        <v>3119076</v>
      </c>
      <c r="U54" s="92" t="s">
        <v>354</v>
      </c>
      <c r="V54" s="93" t="s">
        <v>43</v>
      </c>
      <c r="W54" s="94" t="s">
        <v>42</v>
      </c>
      <c r="X54" s="46"/>
      <c r="Y54" s="46"/>
      <c r="Z54" s="46"/>
      <c r="AA54" s="46"/>
      <c r="AB54" s="46"/>
    </row>
    <row r="55" spans="1:28" ht="15.75" hidden="1">
      <c r="A55" s="46"/>
      <c r="B55" s="46"/>
      <c r="C55" s="46"/>
      <c r="D55" s="46"/>
      <c r="E55" s="46"/>
      <c r="F55" s="46"/>
      <c r="G55" s="46"/>
      <c r="H55" s="46"/>
      <c r="I55" s="46"/>
      <c r="J55" s="46"/>
      <c r="K55" s="46"/>
      <c r="L55" s="46"/>
      <c r="M55" s="97">
        <f t="shared" si="0"/>
        <v>51</v>
      </c>
      <c r="N55" s="95" t="str">
        <f t="shared" si="2"/>
        <v>2397 SVEUČILIŠTE U SPLITU - PRAVNI FAKULTET</v>
      </c>
      <c r="O55" s="95">
        <v>2397</v>
      </c>
      <c r="P55" s="98" t="s">
        <v>376</v>
      </c>
      <c r="Q55" s="99" t="s">
        <v>349</v>
      </c>
      <c r="R55" s="100" t="s">
        <v>377</v>
      </c>
      <c r="S55" s="98" t="s">
        <v>350</v>
      </c>
      <c r="T55" s="96">
        <v>3118347</v>
      </c>
      <c r="U55" s="92" t="s">
        <v>378</v>
      </c>
      <c r="V55" s="93" t="s">
        <v>43</v>
      </c>
      <c r="W55" s="94" t="s">
        <v>42</v>
      </c>
      <c r="X55" s="46"/>
      <c r="Y55" s="46"/>
      <c r="Z55" s="46"/>
      <c r="AA55" s="46"/>
      <c r="AB55" s="46"/>
    </row>
    <row r="56" spans="1:28" ht="15" hidden="1" customHeight="1">
      <c r="A56" s="46"/>
      <c r="B56" s="46"/>
      <c r="C56" s="46"/>
      <c r="D56" s="46"/>
      <c r="E56" s="46"/>
      <c r="F56" s="46"/>
      <c r="G56" s="46"/>
      <c r="H56" s="46"/>
      <c r="I56" s="46"/>
      <c r="J56" s="46"/>
      <c r="K56" s="46"/>
      <c r="L56" s="46"/>
      <c r="M56" s="97">
        <f t="shared" si="0"/>
        <v>52</v>
      </c>
      <c r="N56" s="95" t="str">
        <f t="shared" si="2"/>
        <v>2410 SVEUČILIŠTE U SPLITU - PRIRODOSLOVNO - MATEMATIČKI FAKULTET</v>
      </c>
      <c r="O56" s="95">
        <v>2410</v>
      </c>
      <c r="P56" s="98" t="s">
        <v>379</v>
      </c>
      <c r="Q56" s="99" t="s">
        <v>349</v>
      </c>
      <c r="R56" s="100" t="s">
        <v>1186</v>
      </c>
      <c r="S56" s="98" t="s">
        <v>350</v>
      </c>
      <c r="T56" s="96">
        <v>3199622</v>
      </c>
      <c r="U56" s="92" t="s">
        <v>380</v>
      </c>
      <c r="V56" s="93" t="s">
        <v>43</v>
      </c>
      <c r="W56" s="94" t="s">
        <v>42</v>
      </c>
      <c r="X56" s="46"/>
      <c r="Y56" s="46"/>
      <c r="Z56" s="46"/>
      <c r="AA56" s="46"/>
      <c r="AB56" s="46"/>
    </row>
    <row r="57" spans="1:28" ht="15.75" hidden="1">
      <c r="A57" s="46"/>
      <c r="B57" s="46"/>
      <c r="C57" s="46"/>
      <c r="D57" s="46"/>
      <c r="E57" s="46"/>
      <c r="F57" s="46"/>
      <c r="G57" s="46"/>
      <c r="H57" s="46"/>
      <c r="I57" s="46"/>
      <c r="J57" s="46"/>
      <c r="K57" s="46"/>
      <c r="L57" s="46"/>
      <c r="M57" s="97">
        <f t="shared" si="0"/>
        <v>53</v>
      </c>
      <c r="N57" s="95" t="str">
        <f t="shared" si="2"/>
        <v>2436 SVEUČILIŠTE U ZAGREBU</v>
      </c>
      <c r="O57" s="95">
        <v>2436</v>
      </c>
      <c r="P57" s="98" t="s">
        <v>387</v>
      </c>
      <c r="Q57" s="99" t="s">
        <v>387</v>
      </c>
      <c r="R57" s="100" t="s">
        <v>455</v>
      </c>
      <c r="S57" s="98" t="s">
        <v>265</v>
      </c>
      <c r="T57" s="96">
        <v>3211592</v>
      </c>
      <c r="U57" s="92" t="s">
        <v>388</v>
      </c>
      <c r="V57" s="93" t="s">
        <v>43</v>
      </c>
      <c r="W57" s="94" t="s">
        <v>42</v>
      </c>
      <c r="X57" s="46"/>
      <c r="Y57" s="46"/>
      <c r="Z57" s="46"/>
      <c r="AA57" s="46"/>
      <c r="AB57" s="46"/>
    </row>
    <row r="58" spans="1:28" ht="15" hidden="1" customHeight="1">
      <c r="A58" s="46"/>
      <c r="B58" s="46"/>
      <c r="C58" s="46"/>
      <c r="D58" s="46"/>
      <c r="E58" s="46"/>
      <c r="F58" s="46"/>
      <c r="G58" s="46"/>
      <c r="H58" s="46"/>
      <c r="I58" s="46"/>
      <c r="J58" s="46"/>
      <c r="K58" s="46"/>
      <c r="L58" s="46"/>
      <c r="M58" s="97">
        <f t="shared" si="0"/>
        <v>54</v>
      </c>
      <c r="N58" s="95" t="str">
        <f t="shared" si="2"/>
        <v>2444 SVEUČILIŠTE U RIJECI</v>
      </c>
      <c r="O58" s="95">
        <v>2444</v>
      </c>
      <c r="P58" s="98" t="s">
        <v>308</v>
      </c>
      <c r="Q58" s="99" t="s">
        <v>308</v>
      </c>
      <c r="R58" s="100" t="s">
        <v>309</v>
      </c>
      <c r="S58" s="98" t="s">
        <v>310</v>
      </c>
      <c r="T58" s="96">
        <v>3337413</v>
      </c>
      <c r="U58" s="92" t="s">
        <v>311</v>
      </c>
      <c r="V58" s="93" t="s">
        <v>43</v>
      </c>
      <c r="W58" s="94" t="s">
        <v>42</v>
      </c>
      <c r="X58" s="46"/>
      <c r="Y58" s="46"/>
      <c r="Z58" s="46"/>
      <c r="AA58" s="46"/>
      <c r="AB58" s="46"/>
    </row>
    <row r="59" spans="1:28" ht="15" hidden="1" customHeight="1">
      <c r="A59" s="46"/>
      <c r="B59" s="46"/>
      <c r="C59" s="46"/>
      <c r="D59" s="46"/>
      <c r="E59" s="46"/>
      <c r="F59" s="46"/>
      <c r="G59" s="46"/>
      <c r="H59" s="46"/>
      <c r="I59" s="46"/>
      <c r="J59" s="46"/>
      <c r="K59" s="46"/>
      <c r="L59" s="46"/>
      <c r="M59" s="97">
        <f t="shared" si="0"/>
        <v>55</v>
      </c>
      <c r="N59" s="95" t="str">
        <f t="shared" si="2"/>
        <v>2452 SVEUČILIŠTE J. J. STROSSMAYERA U OSIJEKU</v>
      </c>
      <c r="O59" s="95">
        <v>2452</v>
      </c>
      <c r="P59" s="98" t="s">
        <v>1218</v>
      </c>
      <c r="Q59" s="99" t="s">
        <v>266</v>
      </c>
      <c r="R59" s="100" t="s">
        <v>267</v>
      </c>
      <c r="S59" s="98" t="s">
        <v>268</v>
      </c>
      <c r="T59" s="96">
        <v>3049779</v>
      </c>
      <c r="U59" s="92" t="s">
        <v>269</v>
      </c>
      <c r="V59" s="93" t="s">
        <v>43</v>
      </c>
      <c r="W59" s="94" t="s">
        <v>42</v>
      </c>
      <c r="X59" s="46"/>
      <c r="Y59" s="46"/>
      <c r="Z59" s="46"/>
      <c r="AA59" s="46"/>
      <c r="AB59" s="46"/>
    </row>
    <row r="60" spans="1:28" ht="15.75" hidden="1">
      <c r="A60" s="46"/>
      <c r="B60" s="46"/>
      <c r="C60" s="46"/>
      <c r="D60" s="46"/>
      <c r="E60" s="46"/>
      <c r="F60" s="46"/>
      <c r="G60" s="46"/>
      <c r="H60" s="46"/>
      <c r="I60" s="46"/>
      <c r="J60" s="46"/>
      <c r="K60" s="46"/>
      <c r="L60" s="46"/>
      <c r="M60" s="97">
        <f t="shared" si="0"/>
        <v>56</v>
      </c>
      <c r="N60" s="95" t="str">
        <f t="shared" si="2"/>
        <v>2469 SVEUČILIŠTE U SPLITU</v>
      </c>
      <c r="O60" s="95">
        <v>2469</v>
      </c>
      <c r="P60" s="98" t="s">
        <v>349</v>
      </c>
      <c r="Q60" s="99" t="s">
        <v>349</v>
      </c>
      <c r="R60" s="100" t="s">
        <v>359</v>
      </c>
      <c r="S60" s="98" t="s">
        <v>350</v>
      </c>
      <c r="T60" s="96">
        <v>3129306</v>
      </c>
      <c r="U60" s="92" t="s">
        <v>351</v>
      </c>
      <c r="V60" s="93" t="s">
        <v>43</v>
      </c>
      <c r="W60" s="94" t="s">
        <v>42</v>
      </c>
      <c r="X60" s="46"/>
      <c r="Y60" s="46"/>
      <c r="Z60" s="46"/>
      <c r="AA60" s="46"/>
      <c r="AB60" s="46"/>
    </row>
    <row r="61" spans="1:28" ht="15" hidden="1" customHeight="1">
      <c r="A61" s="46"/>
      <c r="B61" s="46"/>
      <c r="C61" s="46"/>
      <c r="D61" s="46"/>
      <c r="E61" s="46"/>
      <c r="F61" s="46"/>
      <c r="G61" s="46"/>
      <c r="H61" s="46"/>
      <c r="I61" s="46"/>
      <c r="J61" s="46"/>
      <c r="K61" s="46"/>
      <c r="L61" s="46"/>
      <c r="M61" s="97">
        <f t="shared" si="0"/>
        <v>57</v>
      </c>
      <c r="N61" s="95" t="str">
        <f t="shared" si="2"/>
        <v>2493 SVEUČILIŠTE U RIJECI - SVEUČILIŠNA KNJIŽNICA</v>
      </c>
      <c r="O61" s="95">
        <v>2493</v>
      </c>
      <c r="P61" s="98" t="s">
        <v>336</v>
      </c>
      <c r="Q61" s="99" t="s">
        <v>308</v>
      </c>
      <c r="R61" s="100" t="s">
        <v>337</v>
      </c>
      <c r="S61" s="98" t="s">
        <v>310</v>
      </c>
      <c r="T61" s="96">
        <v>3328686</v>
      </c>
      <c r="U61" s="92" t="s">
        <v>338</v>
      </c>
      <c r="V61" s="93" t="s">
        <v>43</v>
      </c>
      <c r="W61" s="94" t="s">
        <v>42</v>
      </c>
      <c r="X61" s="46"/>
      <c r="Y61" s="46"/>
      <c r="Z61" s="46"/>
      <c r="AA61" s="46"/>
      <c r="AB61" s="46"/>
    </row>
    <row r="62" spans="1:28" ht="15.75" hidden="1">
      <c r="A62" s="46"/>
      <c r="B62" s="46"/>
      <c r="C62" s="46"/>
      <c r="D62" s="46"/>
      <c r="E62" s="46"/>
      <c r="F62" s="46"/>
      <c r="G62" s="46"/>
      <c r="H62" s="46"/>
      <c r="I62" s="46"/>
      <c r="J62" s="46"/>
      <c r="K62" s="46"/>
      <c r="L62" s="46"/>
      <c r="M62" s="97">
        <f t="shared" si="0"/>
        <v>58</v>
      </c>
      <c r="N62" s="95" t="str">
        <f t="shared" si="2"/>
        <v>2508 SVEUČILIŠTE J. J. STROSSMAYERA U OSIJEKU - GRADSKA I SVEUČILIŠNA KNJIŽNICA</v>
      </c>
      <c r="O62" s="95">
        <v>2508</v>
      </c>
      <c r="P62" s="98" t="s">
        <v>1226</v>
      </c>
      <c r="Q62" s="99" t="s">
        <v>266</v>
      </c>
      <c r="R62" s="100" t="s">
        <v>276</v>
      </c>
      <c r="S62" s="98" t="s">
        <v>268</v>
      </c>
      <c r="T62" s="96">
        <v>3014347</v>
      </c>
      <c r="U62" s="92" t="s">
        <v>277</v>
      </c>
      <c r="V62" s="93" t="s">
        <v>43</v>
      </c>
      <c r="W62" s="94" t="s">
        <v>42</v>
      </c>
      <c r="X62" s="46"/>
      <c r="Y62" s="46"/>
      <c r="Z62" s="46"/>
      <c r="AA62" s="46"/>
      <c r="AB62" s="46"/>
    </row>
    <row r="63" spans="1:28" ht="15" hidden="1" customHeight="1">
      <c r="A63" s="46"/>
      <c r="B63" s="46"/>
      <c r="C63" s="46"/>
      <c r="D63" s="46"/>
      <c r="E63" s="46"/>
      <c r="F63" s="46"/>
      <c r="G63" s="46"/>
      <c r="H63" s="46"/>
      <c r="I63" s="46"/>
      <c r="J63" s="46"/>
      <c r="K63" s="46"/>
      <c r="L63" s="46"/>
      <c r="M63" s="97">
        <f t="shared" si="0"/>
        <v>59</v>
      </c>
      <c r="N63" s="95" t="str">
        <f t="shared" si="2"/>
        <v>2524 SVEUČILIŠTE U SPLITU - SVEUČILIŠNA KNJIŽNICA</v>
      </c>
      <c r="O63" s="95">
        <v>2524</v>
      </c>
      <c r="P63" s="98" t="s">
        <v>381</v>
      </c>
      <c r="Q63" s="99" t="s">
        <v>349</v>
      </c>
      <c r="R63" s="100" t="s">
        <v>382</v>
      </c>
      <c r="S63" s="98" t="s">
        <v>350</v>
      </c>
      <c r="T63" s="96">
        <v>3118436</v>
      </c>
      <c r="U63" s="92" t="s">
        <v>383</v>
      </c>
      <c r="V63" s="93" t="s">
        <v>43</v>
      </c>
      <c r="W63" s="94" t="s">
        <v>42</v>
      </c>
      <c r="X63" s="46"/>
      <c r="Y63" s="46"/>
      <c r="Z63" s="46"/>
      <c r="AA63" s="46"/>
      <c r="AB63" s="46"/>
    </row>
    <row r="64" spans="1:28" ht="15.75" hidden="1">
      <c r="A64" s="46"/>
      <c r="B64" s="46"/>
      <c r="C64" s="46"/>
      <c r="D64" s="46"/>
      <c r="E64" s="46"/>
      <c r="F64" s="46"/>
      <c r="G64" s="46"/>
      <c r="H64" s="46"/>
      <c r="I64" s="46"/>
      <c r="J64" s="46"/>
      <c r="K64" s="46"/>
      <c r="L64" s="46"/>
      <c r="M64" s="97">
        <f t="shared" si="0"/>
        <v>60</v>
      </c>
      <c r="N64" s="95"/>
      <c r="O64" s="95">
        <v>2532</v>
      </c>
      <c r="P64" s="98" t="s">
        <v>3695</v>
      </c>
      <c r="Q64" s="99" t="s">
        <v>305</v>
      </c>
      <c r="R64" s="100"/>
      <c r="S64" s="98"/>
      <c r="T64" s="96" t="s">
        <v>3696</v>
      </c>
      <c r="U64" s="92" t="s">
        <v>3697</v>
      </c>
      <c r="V64" s="93" t="s">
        <v>43</v>
      </c>
      <c r="W64" s="94" t="s">
        <v>42</v>
      </c>
      <c r="X64" s="46"/>
      <c r="Y64" s="46"/>
      <c r="Z64" s="46"/>
      <c r="AA64" s="46"/>
      <c r="AB64" s="46"/>
    </row>
    <row r="65" spans="1:28" ht="15.75" hidden="1">
      <c r="A65" s="46"/>
      <c r="B65" s="46"/>
      <c r="C65" s="46"/>
      <c r="D65" s="46"/>
      <c r="E65" s="46"/>
      <c r="F65" s="46"/>
      <c r="G65" s="46"/>
      <c r="H65" s="46"/>
      <c r="I65" s="46"/>
      <c r="J65" s="46"/>
      <c r="K65" s="46"/>
      <c r="L65" s="46"/>
      <c r="M65" s="97">
        <f t="shared" si="0"/>
        <v>61</v>
      </c>
      <c r="N65" s="95" t="str">
        <f t="shared" ref="N65:N96" si="3">O65&amp;" "&amp;P65</f>
        <v>2900 INSTITUT ZA OCEANOGRAFIJU I RIBARSTVO</v>
      </c>
      <c r="O65" s="95">
        <v>2900</v>
      </c>
      <c r="P65" s="98" t="s">
        <v>573</v>
      </c>
      <c r="Q65" s="99" t="s">
        <v>3698</v>
      </c>
      <c r="R65" s="100" t="s">
        <v>1202</v>
      </c>
      <c r="S65" s="98" t="s">
        <v>350</v>
      </c>
      <c r="T65" s="96">
        <v>3118355</v>
      </c>
      <c r="U65" s="92" t="s">
        <v>574</v>
      </c>
      <c r="V65" s="93" t="s">
        <v>640</v>
      </c>
      <c r="W65" s="94" t="s">
        <v>523</v>
      </c>
      <c r="X65" s="46"/>
      <c r="Y65" s="46"/>
      <c r="Z65" s="46"/>
      <c r="AA65" s="46"/>
      <c r="AB65" s="46"/>
    </row>
    <row r="66" spans="1:28" ht="15.75" hidden="1">
      <c r="A66" s="46"/>
      <c r="B66" s="46"/>
      <c r="C66" s="46"/>
      <c r="D66" s="46"/>
      <c r="E66" s="46"/>
      <c r="F66" s="46"/>
      <c r="G66" s="46"/>
      <c r="H66" s="46"/>
      <c r="I66" s="46"/>
      <c r="J66" s="46"/>
      <c r="K66" s="46"/>
      <c r="L66" s="46"/>
      <c r="M66" s="97">
        <f t="shared" si="0"/>
        <v>62</v>
      </c>
      <c r="N66" s="95" t="str">
        <f t="shared" si="3"/>
        <v>2918 EKONOMSKI INSTITUT ZAGREB</v>
      </c>
      <c r="O66" s="95">
        <v>2918</v>
      </c>
      <c r="P66" s="98" t="s">
        <v>524</v>
      </c>
      <c r="Q66" s="99" t="s">
        <v>3698</v>
      </c>
      <c r="R66" s="100" t="s">
        <v>525</v>
      </c>
      <c r="S66" s="98" t="s">
        <v>265</v>
      </c>
      <c r="T66" s="96">
        <v>3219925</v>
      </c>
      <c r="U66" s="92" t="s">
        <v>526</v>
      </c>
      <c r="V66" s="93" t="s">
        <v>640</v>
      </c>
      <c r="W66" s="94" t="s">
        <v>523</v>
      </c>
      <c r="X66" s="46"/>
      <c r="Y66" s="46"/>
      <c r="Z66" s="46"/>
      <c r="AA66" s="46"/>
      <c r="AB66" s="46"/>
    </row>
    <row r="67" spans="1:28" ht="15.75" hidden="1">
      <c r="A67" s="46"/>
      <c r="B67" s="46"/>
      <c r="C67" s="46"/>
      <c r="D67" s="46"/>
      <c r="E67" s="46"/>
      <c r="F67" s="46"/>
      <c r="G67" s="46"/>
      <c r="H67" s="46"/>
      <c r="I67" s="46"/>
      <c r="J67" s="46"/>
      <c r="K67" s="46"/>
      <c r="L67" s="46"/>
      <c r="M67" s="97">
        <f t="shared" si="0"/>
        <v>63</v>
      </c>
      <c r="N67" s="95" t="str">
        <f t="shared" si="3"/>
        <v>2934 HRVATSKI INSTITUT ZA POVIJEST</v>
      </c>
      <c r="O67" s="95">
        <v>2934</v>
      </c>
      <c r="P67" s="98" t="s">
        <v>527</v>
      </c>
      <c r="Q67" s="99" t="s">
        <v>3698</v>
      </c>
      <c r="R67" s="100" t="s">
        <v>528</v>
      </c>
      <c r="S67" s="98" t="s">
        <v>265</v>
      </c>
      <c r="T67" s="96">
        <v>3207153</v>
      </c>
      <c r="U67" s="92" t="s">
        <v>529</v>
      </c>
      <c r="V67" s="93" t="s">
        <v>640</v>
      </c>
      <c r="W67" s="94" t="s">
        <v>523</v>
      </c>
      <c r="X67" s="46"/>
      <c r="Y67" s="46"/>
      <c r="Z67" s="46"/>
      <c r="AA67" s="46"/>
      <c r="AB67" s="46"/>
    </row>
    <row r="68" spans="1:28" ht="15.75" hidden="1">
      <c r="A68" s="46"/>
      <c r="B68" s="46"/>
      <c r="C68" s="46"/>
      <c r="D68" s="46"/>
      <c r="E68" s="46"/>
      <c r="F68" s="46"/>
      <c r="G68" s="46"/>
      <c r="H68" s="46"/>
      <c r="I68" s="46"/>
      <c r="J68" s="46"/>
      <c r="K68" s="46"/>
      <c r="L68" s="46"/>
      <c r="M68" s="97">
        <f t="shared" si="0"/>
        <v>64</v>
      </c>
      <c r="N68" s="95" t="str">
        <f t="shared" si="3"/>
        <v>2942 INSTITUT ZA POVIJEST UMJETNOSTI</v>
      </c>
      <c r="O68" s="95">
        <v>2942</v>
      </c>
      <c r="P68" s="98" t="s">
        <v>579</v>
      </c>
      <c r="Q68" s="99" t="s">
        <v>3698</v>
      </c>
      <c r="R68" s="100" t="s">
        <v>580</v>
      </c>
      <c r="S68" s="98" t="s">
        <v>265</v>
      </c>
      <c r="T68" s="96">
        <v>1339958</v>
      </c>
      <c r="U68" s="92" t="s">
        <v>581</v>
      </c>
      <c r="V68" s="93" t="s">
        <v>640</v>
      </c>
      <c r="W68" s="94" t="s">
        <v>523</v>
      </c>
      <c r="X68" s="46"/>
      <c r="Y68" s="46"/>
      <c r="Z68" s="46"/>
      <c r="AA68" s="46"/>
      <c r="AB68" s="46"/>
    </row>
    <row r="69" spans="1:28" ht="15" hidden="1" customHeight="1">
      <c r="A69" s="46"/>
      <c r="B69" s="46"/>
      <c r="C69" s="46"/>
      <c r="D69" s="46"/>
      <c r="E69" s="46"/>
      <c r="F69" s="46"/>
      <c r="G69" s="46"/>
      <c r="H69" s="46"/>
      <c r="I69" s="46"/>
      <c r="J69" s="46"/>
      <c r="K69" s="46"/>
      <c r="L69" s="46"/>
      <c r="M69" s="97">
        <f t="shared" si="0"/>
        <v>65</v>
      </c>
      <c r="N69" s="95" t="str">
        <f t="shared" si="3"/>
        <v>2959 INSTITUT ZA MEDICINSKA ISTRAŽIVANJA I MEDICINU RADA</v>
      </c>
      <c r="O69" s="95">
        <v>2959</v>
      </c>
      <c r="P69" s="98" t="s">
        <v>565</v>
      </c>
      <c r="Q69" s="99" t="s">
        <v>3698</v>
      </c>
      <c r="R69" s="100" t="s">
        <v>566</v>
      </c>
      <c r="S69" s="98" t="s">
        <v>265</v>
      </c>
      <c r="T69" s="96">
        <v>3270475</v>
      </c>
      <c r="U69" s="92" t="s">
        <v>567</v>
      </c>
      <c r="V69" s="93" t="s">
        <v>640</v>
      </c>
      <c r="W69" s="94" t="s">
        <v>523</v>
      </c>
      <c r="X69" s="46"/>
      <c r="Y69" s="46"/>
      <c r="Z69" s="46"/>
      <c r="AA69" s="46"/>
      <c r="AB69" s="46"/>
    </row>
    <row r="70" spans="1:28" ht="15.75" hidden="1">
      <c r="A70" s="46"/>
      <c r="B70" s="46"/>
      <c r="C70" s="46"/>
      <c r="D70" s="46"/>
      <c r="E70" s="46"/>
      <c r="F70" s="46"/>
      <c r="G70" s="46"/>
      <c r="H70" s="46"/>
      <c r="I70" s="46"/>
      <c r="J70" s="46"/>
      <c r="K70" s="46"/>
      <c r="L70" s="46"/>
      <c r="M70" s="97">
        <f t="shared" si="0"/>
        <v>66</v>
      </c>
      <c r="N70" s="95" t="str">
        <f t="shared" si="3"/>
        <v>2967 HRVATSKI ŠUMARSKI INSTITUT</v>
      </c>
      <c r="O70" s="95">
        <v>2967</v>
      </c>
      <c r="P70" s="98" t="s">
        <v>588</v>
      </c>
      <c r="Q70" s="99" t="s">
        <v>3698</v>
      </c>
      <c r="R70" s="100" t="s">
        <v>589</v>
      </c>
      <c r="S70" s="98" t="s">
        <v>590</v>
      </c>
      <c r="T70" s="96">
        <v>3115879</v>
      </c>
      <c r="U70" s="92" t="s">
        <v>591</v>
      </c>
      <c r="V70" s="93" t="s">
        <v>640</v>
      </c>
      <c r="W70" s="94" t="s">
        <v>523</v>
      </c>
      <c r="X70" s="46"/>
      <c r="Y70" s="46"/>
      <c r="Z70" s="46"/>
      <c r="AA70" s="46"/>
      <c r="AB70" s="46"/>
    </row>
    <row r="71" spans="1:28" ht="15.75" hidden="1">
      <c r="A71" s="46"/>
      <c r="B71" s="46"/>
      <c r="C71" s="46"/>
      <c r="D71" s="46"/>
      <c r="E71" s="46"/>
      <c r="F71" s="46"/>
      <c r="G71" s="46"/>
      <c r="H71" s="46"/>
      <c r="I71" s="46"/>
      <c r="J71" s="46"/>
      <c r="K71" s="46"/>
      <c r="L71" s="46"/>
      <c r="M71" s="97">
        <f t="shared" si="0"/>
        <v>67</v>
      </c>
      <c r="N71" s="95" t="str">
        <f t="shared" si="3"/>
        <v>2975 INSTITUT ZA FIZIKU</v>
      </c>
      <c r="O71" s="95">
        <v>2975</v>
      </c>
      <c r="P71" s="98" t="s">
        <v>551</v>
      </c>
      <c r="Q71" s="99" t="s">
        <v>3698</v>
      </c>
      <c r="R71" s="100" t="s">
        <v>536</v>
      </c>
      <c r="S71" s="98" t="s">
        <v>265</v>
      </c>
      <c r="T71" s="96">
        <v>3270424</v>
      </c>
      <c r="U71" s="92" t="s">
        <v>552</v>
      </c>
      <c r="V71" s="93" t="s">
        <v>640</v>
      </c>
      <c r="W71" s="94" t="s">
        <v>523</v>
      </c>
      <c r="X71" s="46"/>
      <c r="Y71" s="46"/>
      <c r="Z71" s="46"/>
      <c r="AA71" s="46"/>
      <c r="AB71" s="46"/>
    </row>
    <row r="72" spans="1:28" ht="15.75" hidden="1">
      <c r="A72" s="46"/>
      <c r="B72" s="46"/>
      <c r="C72" s="46"/>
      <c r="D72" s="46"/>
      <c r="E72" s="46"/>
      <c r="F72" s="46"/>
      <c r="G72" s="46"/>
      <c r="H72" s="46"/>
      <c r="I72" s="46"/>
      <c r="J72" s="46"/>
      <c r="K72" s="46"/>
      <c r="L72" s="46"/>
      <c r="M72" s="97">
        <f t="shared" ref="M72:M135" si="4">+M71+1</f>
        <v>68</v>
      </c>
      <c r="N72" s="95" t="str">
        <f t="shared" si="3"/>
        <v>2991 POLJOPRIVREDNI INSTITUT OSIJEK</v>
      </c>
      <c r="O72" s="95">
        <v>2991</v>
      </c>
      <c r="P72" s="98" t="s">
        <v>1203</v>
      </c>
      <c r="Q72" s="99" t="s">
        <v>3698</v>
      </c>
      <c r="R72" s="100" t="s">
        <v>1204</v>
      </c>
      <c r="S72" s="98" t="s">
        <v>268</v>
      </c>
      <c r="T72" s="96">
        <v>3058239</v>
      </c>
      <c r="U72" s="92" t="s">
        <v>1205</v>
      </c>
      <c r="V72" s="93" t="s">
        <v>640</v>
      </c>
      <c r="W72" s="94" t="s">
        <v>523</v>
      </c>
      <c r="X72" s="46"/>
      <c r="Y72" s="46"/>
      <c r="Z72" s="46"/>
      <c r="AA72" s="46"/>
      <c r="AB72" s="46"/>
    </row>
    <row r="73" spans="1:28" ht="15.75" hidden="1">
      <c r="A73" s="46"/>
      <c r="B73" s="46"/>
      <c r="C73" s="46"/>
      <c r="D73" s="46"/>
      <c r="E73" s="46"/>
      <c r="F73" s="46"/>
      <c r="G73" s="46"/>
      <c r="H73" s="46"/>
      <c r="I73" s="46"/>
      <c r="J73" s="46"/>
      <c r="K73" s="46"/>
      <c r="L73" s="46"/>
      <c r="M73" s="97">
        <f t="shared" si="4"/>
        <v>69</v>
      </c>
      <c r="N73" s="95" t="str">
        <f t="shared" si="3"/>
        <v>3009 INSTITUT ZA MIGRACIJE I NARODNOSTI</v>
      </c>
      <c r="O73" s="95">
        <v>3009</v>
      </c>
      <c r="P73" s="98" t="s">
        <v>570</v>
      </c>
      <c r="Q73" s="99" t="s">
        <v>3698</v>
      </c>
      <c r="R73" s="100" t="s">
        <v>571</v>
      </c>
      <c r="S73" s="98" t="s">
        <v>265</v>
      </c>
      <c r="T73" s="96">
        <v>3287572</v>
      </c>
      <c r="U73" s="92" t="s">
        <v>572</v>
      </c>
      <c r="V73" s="93" t="s">
        <v>640</v>
      </c>
      <c r="W73" s="94" t="s">
        <v>523</v>
      </c>
      <c r="X73" s="46"/>
      <c r="Y73" s="46"/>
      <c r="Z73" s="46"/>
      <c r="AA73" s="46"/>
      <c r="AB73" s="46"/>
    </row>
    <row r="74" spans="1:28" ht="15" hidden="1" customHeight="1">
      <c r="A74" s="46"/>
      <c r="B74" s="46"/>
      <c r="C74" s="46"/>
      <c r="D74" s="46"/>
      <c r="E74" s="46"/>
      <c r="F74" s="46"/>
      <c r="G74" s="46"/>
      <c r="H74" s="46"/>
      <c r="I74" s="46"/>
      <c r="J74" s="46"/>
      <c r="K74" s="46"/>
      <c r="L74" s="46"/>
      <c r="M74" s="97">
        <f t="shared" si="4"/>
        <v>70</v>
      </c>
      <c r="N74" s="95" t="str">
        <f t="shared" si="3"/>
        <v>3025 INSTITUT ZA JADRANSKE KULTURE I MELIORACIJU KRŠA</v>
      </c>
      <c r="O74" s="95">
        <v>3025</v>
      </c>
      <c r="P74" s="98" t="s">
        <v>559</v>
      </c>
      <c r="Q74" s="99" t="s">
        <v>3698</v>
      </c>
      <c r="R74" s="100" t="s">
        <v>560</v>
      </c>
      <c r="S74" s="98" t="s">
        <v>350</v>
      </c>
      <c r="T74" s="96">
        <v>3140792</v>
      </c>
      <c r="U74" s="92" t="s">
        <v>561</v>
      </c>
      <c r="V74" s="93" t="s">
        <v>640</v>
      </c>
      <c r="W74" s="94" t="s">
        <v>523</v>
      </c>
      <c r="X74" s="46"/>
      <c r="Y74" s="46"/>
      <c r="Z74" s="46"/>
      <c r="AA74" s="46"/>
      <c r="AB74" s="46"/>
    </row>
    <row r="75" spans="1:28" ht="15.75" hidden="1">
      <c r="A75" s="46"/>
      <c r="B75" s="46"/>
      <c r="C75" s="46"/>
      <c r="D75" s="46"/>
      <c r="E75" s="46"/>
      <c r="F75" s="46"/>
      <c r="G75" s="46"/>
      <c r="H75" s="46"/>
      <c r="I75" s="46"/>
      <c r="J75" s="46"/>
      <c r="K75" s="46"/>
      <c r="L75" s="46"/>
      <c r="M75" s="97">
        <f t="shared" si="4"/>
        <v>71</v>
      </c>
      <c r="N75" s="95" t="str">
        <f t="shared" si="3"/>
        <v>3041 INSTITUT RUĐER BOŠKOVIĆ</v>
      </c>
      <c r="O75" s="95">
        <v>3041</v>
      </c>
      <c r="P75" s="98" t="s">
        <v>535</v>
      </c>
      <c r="Q75" s="99" t="s">
        <v>3698</v>
      </c>
      <c r="R75" s="100" t="s">
        <v>536</v>
      </c>
      <c r="S75" s="98" t="s">
        <v>265</v>
      </c>
      <c r="T75" s="96">
        <v>3270289</v>
      </c>
      <c r="U75" s="92" t="s">
        <v>537</v>
      </c>
      <c r="V75" s="93" t="s">
        <v>640</v>
      </c>
      <c r="W75" s="94" t="s">
        <v>523</v>
      </c>
      <c r="X75" s="46"/>
      <c r="Y75" s="46"/>
      <c r="Z75" s="46"/>
      <c r="AA75" s="46"/>
      <c r="AB75" s="46"/>
    </row>
    <row r="76" spans="1:28" ht="15.75" hidden="1">
      <c r="A76" s="46"/>
      <c r="B76" s="46"/>
      <c r="C76" s="46"/>
      <c r="D76" s="46"/>
      <c r="E76" s="46"/>
      <c r="F76" s="46"/>
      <c r="G76" s="46"/>
      <c r="H76" s="46"/>
      <c r="I76" s="46"/>
      <c r="J76" s="46"/>
      <c r="K76" s="46"/>
      <c r="L76" s="46"/>
      <c r="M76" s="97">
        <f t="shared" si="4"/>
        <v>72</v>
      </c>
      <c r="N76" s="95" t="str">
        <f t="shared" si="3"/>
        <v>3050 INSTITUT ZA DRUŠTVENA ISTRAŽIVANJA</v>
      </c>
      <c r="O76" s="95">
        <v>3050</v>
      </c>
      <c r="P76" s="98" t="s">
        <v>543</v>
      </c>
      <c r="Q76" s="99" t="s">
        <v>3698</v>
      </c>
      <c r="R76" s="100" t="s">
        <v>544</v>
      </c>
      <c r="S76" s="98" t="s">
        <v>265</v>
      </c>
      <c r="T76" s="96">
        <v>3205118</v>
      </c>
      <c r="U76" s="92" t="s">
        <v>545</v>
      </c>
      <c r="V76" s="93" t="s">
        <v>640</v>
      </c>
      <c r="W76" s="94" t="s">
        <v>523</v>
      </c>
      <c r="X76" s="46"/>
      <c r="Y76" s="46"/>
      <c r="Z76" s="46"/>
      <c r="AA76" s="46"/>
      <c r="AB76" s="46"/>
    </row>
    <row r="77" spans="1:28" ht="15.75" hidden="1">
      <c r="A77" s="46"/>
      <c r="B77" s="46"/>
      <c r="C77" s="46"/>
      <c r="D77" s="46"/>
      <c r="E77" s="46"/>
      <c r="F77" s="46"/>
      <c r="G77" s="46"/>
      <c r="H77" s="46"/>
      <c r="I77" s="46"/>
      <c r="J77" s="46"/>
      <c r="K77" s="46"/>
      <c r="L77" s="46"/>
      <c r="M77" s="97">
        <f t="shared" si="4"/>
        <v>73</v>
      </c>
      <c r="N77" s="95" t="str">
        <f t="shared" si="3"/>
        <v>3068 INSTITUT ZA TURIZAM</v>
      </c>
      <c r="O77" s="95">
        <v>3068</v>
      </c>
      <c r="P77" s="98" t="s">
        <v>582</v>
      </c>
      <c r="Q77" s="99" t="s">
        <v>3698</v>
      </c>
      <c r="R77" s="100" t="s">
        <v>583</v>
      </c>
      <c r="S77" s="98" t="s">
        <v>265</v>
      </c>
      <c r="T77" s="96">
        <v>3208001</v>
      </c>
      <c r="U77" s="92" t="s">
        <v>584</v>
      </c>
      <c r="V77" s="93" t="s">
        <v>640</v>
      </c>
      <c r="W77" s="94" t="s">
        <v>523</v>
      </c>
      <c r="X77" s="46"/>
      <c r="Y77" s="46"/>
      <c r="Z77" s="46"/>
      <c r="AA77" s="46"/>
      <c r="AB77" s="46"/>
    </row>
    <row r="78" spans="1:28" ht="15.75" hidden="1">
      <c r="A78" s="46"/>
      <c r="B78" s="46"/>
      <c r="C78" s="46"/>
      <c r="D78" s="46"/>
      <c r="E78" s="46"/>
      <c r="F78" s="46"/>
      <c r="G78" s="46"/>
      <c r="H78" s="46"/>
      <c r="I78" s="46"/>
      <c r="J78" s="46"/>
      <c r="K78" s="46"/>
      <c r="L78" s="46"/>
      <c r="M78" s="97">
        <f t="shared" si="4"/>
        <v>74</v>
      </c>
      <c r="N78" s="95" t="str">
        <f t="shared" si="3"/>
        <v>3076 INSTITUT ZA POLJOPRIVREDU I TURIZAM</v>
      </c>
      <c r="O78" s="95">
        <v>3076</v>
      </c>
      <c r="P78" s="98" t="s">
        <v>575</v>
      </c>
      <c r="Q78" s="99" t="s">
        <v>3698</v>
      </c>
      <c r="R78" s="100" t="s">
        <v>576</v>
      </c>
      <c r="S78" s="98" t="s">
        <v>577</v>
      </c>
      <c r="T78" s="96">
        <v>3421031</v>
      </c>
      <c r="U78" s="92" t="s">
        <v>578</v>
      </c>
      <c r="V78" s="93" t="s">
        <v>640</v>
      </c>
      <c r="W78" s="94" t="s">
        <v>523</v>
      </c>
      <c r="X78" s="46"/>
      <c r="Y78" s="46"/>
      <c r="Z78" s="46"/>
      <c r="AA78" s="46"/>
      <c r="AB78" s="46"/>
    </row>
    <row r="79" spans="1:28" ht="15.75" hidden="1">
      <c r="A79" s="46"/>
      <c r="B79" s="46"/>
      <c r="C79" s="46"/>
      <c r="D79" s="46"/>
      <c r="E79" s="46"/>
      <c r="F79" s="46"/>
      <c r="G79" s="46"/>
      <c r="H79" s="46"/>
      <c r="I79" s="46"/>
      <c r="J79" s="46"/>
      <c r="K79" s="46"/>
      <c r="L79" s="46"/>
      <c r="M79" s="97">
        <f t="shared" si="4"/>
        <v>75</v>
      </c>
      <c r="N79" s="95" t="str">
        <f t="shared" si="3"/>
        <v>3084 INSTITUT ZA ETNOLOGIJU I FOLKLORISTIKU</v>
      </c>
      <c r="O79" s="95">
        <v>3084</v>
      </c>
      <c r="P79" s="98" t="s">
        <v>546</v>
      </c>
      <c r="Q79" s="99" t="s">
        <v>3698</v>
      </c>
      <c r="R79" s="100" t="s">
        <v>547</v>
      </c>
      <c r="S79" s="98" t="s">
        <v>265</v>
      </c>
      <c r="T79" s="96">
        <v>3724042</v>
      </c>
      <c r="U79" s="92" t="s">
        <v>548</v>
      </c>
      <c r="V79" s="93" t="s">
        <v>640</v>
      </c>
      <c r="W79" s="94" t="s">
        <v>523</v>
      </c>
      <c r="X79" s="46"/>
      <c r="Y79" s="46"/>
      <c r="Z79" s="46"/>
      <c r="AA79" s="46"/>
      <c r="AB79" s="46"/>
    </row>
    <row r="80" spans="1:28" ht="15.75" hidden="1">
      <c r="A80" s="46"/>
      <c r="B80" s="46"/>
      <c r="C80" s="46"/>
      <c r="D80" s="46"/>
      <c r="E80" s="46"/>
      <c r="F80" s="46"/>
      <c r="G80" s="46"/>
      <c r="H80" s="46"/>
      <c r="I80" s="46"/>
      <c r="J80" s="46"/>
      <c r="K80" s="46"/>
      <c r="L80" s="46"/>
      <c r="M80" s="97">
        <f t="shared" si="4"/>
        <v>76</v>
      </c>
      <c r="N80" s="95" t="str">
        <f t="shared" si="3"/>
        <v>3092 INSTITUT ZA FILOZOFIJU</v>
      </c>
      <c r="O80" s="95">
        <v>3092</v>
      </c>
      <c r="P80" s="98" t="s">
        <v>549</v>
      </c>
      <c r="Q80" s="99" t="s">
        <v>3698</v>
      </c>
      <c r="R80" s="100" t="s">
        <v>1200</v>
      </c>
      <c r="S80" s="98" t="s">
        <v>265</v>
      </c>
      <c r="T80" s="96">
        <v>3772047</v>
      </c>
      <c r="U80" s="92" t="s">
        <v>550</v>
      </c>
      <c r="V80" s="93" t="s">
        <v>640</v>
      </c>
      <c r="W80" s="94" t="s">
        <v>523</v>
      </c>
      <c r="X80" s="46"/>
      <c r="Y80" s="46"/>
      <c r="Z80" s="46"/>
      <c r="AA80" s="46"/>
      <c r="AB80" s="46"/>
    </row>
    <row r="81" spans="1:28" ht="15.75" hidden="1">
      <c r="A81" s="46"/>
      <c r="B81" s="46"/>
      <c r="C81" s="46"/>
      <c r="D81" s="46"/>
      <c r="E81" s="46"/>
      <c r="F81" s="46"/>
      <c r="G81" s="46"/>
      <c r="H81" s="46"/>
      <c r="I81" s="46"/>
      <c r="J81" s="46"/>
      <c r="K81" s="46"/>
      <c r="L81" s="46"/>
      <c r="M81" s="97">
        <f t="shared" si="4"/>
        <v>77</v>
      </c>
      <c r="N81" s="95" t="str">
        <f t="shared" si="3"/>
        <v>3105 INSTITUT DRUŠTVENIH ZNANOSTI IVO PILAR</v>
      </c>
      <c r="O81" s="95">
        <v>3105</v>
      </c>
      <c r="P81" s="98" t="s">
        <v>532</v>
      </c>
      <c r="Q81" s="99" t="s">
        <v>3698</v>
      </c>
      <c r="R81" s="100" t="s">
        <v>533</v>
      </c>
      <c r="S81" s="98" t="s">
        <v>265</v>
      </c>
      <c r="T81" s="96">
        <v>3793028</v>
      </c>
      <c r="U81" s="92" t="s">
        <v>534</v>
      </c>
      <c r="V81" s="93" t="s">
        <v>640</v>
      </c>
      <c r="W81" s="94" t="s">
        <v>523</v>
      </c>
      <c r="X81" s="46"/>
      <c r="Y81" s="46"/>
      <c r="Z81" s="46"/>
      <c r="AA81" s="46"/>
      <c r="AB81" s="46"/>
    </row>
    <row r="82" spans="1:28" ht="15.75" hidden="1">
      <c r="A82" s="46"/>
      <c r="B82" s="46"/>
      <c r="C82" s="46"/>
      <c r="D82" s="46"/>
      <c r="E82" s="46"/>
      <c r="F82" s="46"/>
      <c r="G82" s="46"/>
      <c r="H82" s="46"/>
      <c r="I82" s="46"/>
      <c r="J82" s="46"/>
      <c r="K82" s="46"/>
      <c r="L82" s="46"/>
      <c r="M82" s="97">
        <f t="shared" si="4"/>
        <v>78</v>
      </c>
      <c r="N82" s="95" t="str">
        <f t="shared" si="3"/>
        <v>3113 INSTITUT ZA ANTROPOLOGIJU</v>
      </c>
      <c r="O82" s="95">
        <v>3113</v>
      </c>
      <c r="P82" s="98" t="s">
        <v>538</v>
      </c>
      <c r="Q82" s="99" t="s">
        <v>3698</v>
      </c>
      <c r="R82" s="100" t="s">
        <v>539</v>
      </c>
      <c r="S82" s="98" t="s">
        <v>265</v>
      </c>
      <c r="T82" s="96">
        <v>3817121</v>
      </c>
      <c r="U82" s="92" t="s">
        <v>540</v>
      </c>
      <c r="V82" s="93" t="s">
        <v>640</v>
      </c>
      <c r="W82" s="94" t="s">
        <v>523</v>
      </c>
      <c r="X82" s="46"/>
      <c r="Y82" s="46"/>
      <c r="Z82" s="46"/>
      <c r="AA82" s="46"/>
      <c r="AB82" s="46"/>
    </row>
    <row r="83" spans="1:28" ht="15.75" hidden="1">
      <c r="A83" s="46"/>
      <c r="B83" s="46"/>
      <c r="C83" s="46"/>
      <c r="D83" s="46"/>
      <c r="E83" s="46"/>
      <c r="F83" s="46"/>
      <c r="G83" s="46"/>
      <c r="H83" s="46"/>
      <c r="I83" s="46"/>
      <c r="J83" s="46"/>
      <c r="K83" s="46"/>
      <c r="L83" s="46"/>
      <c r="M83" s="97">
        <f t="shared" si="4"/>
        <v>79</v>
      </c>
      <c r="N83" s="95" t="str">
        <f t="shared" si="3"/>
        <v>3121 INSTITUT ZA ARHEOLOGIJU</v>
      </c>
      <c r="O83" s="95">
        <v>3121</v>
      </c>
      <c r="P83" s="98" t="s">
        <v>541</v>
      </c>
      <c r="Q83" s="99" t="s">
        <v>3698</v>
      </c>
      <c r="R83" s="100" t="s">
        <v>539</v>
      </c>
      <c r="S83" s="98" t="s">
        <v>265</v>
      </c>
      <c r="T83" s="96">
        <v>3937658</v>
      </c>
      <c r="U83" s="92" t="s">
        <v>542</v>
      </c>
      <c r="V83" s="93" t="s">
        <v>640</v>
      </c>
      <c r="W83" s="94" t="s">
        <v>523</v>
      </c>
      <c r="X83" s="46"/>
      <c r="Y83" s="46"/>
      <c r="Z83" s="46"/>
      <c r="AA83" s="46"/>
      <c r="AB83" s="46"/>
    </row>
    <row r="84" spans="1:28" ht="15.75" hidden="1">
      <c r="A84" s="46"/>
      <c r="B84" s="46"/>
      <c r="C84" s="46"/>
      <c r="D84" s="46"/>
      <c r="E84" s="46"/>
      <c r="F84" s="46"/>
      <c r="G84" s="46"/>
      <c r="H84" s="46"/>
      <c r="I84" s="46"/>
      <c r="J84" s="46"/>
      <c r="K84" s="46"/>
      <c r="L84" s="46"/>
      <c r="M84" s="97">
        <f t="shared" si="4"/>
        <v>80</v>
      </c>
      <c r="N84" s="95" t="str">
        <f t="shared" si="3"/>
        <v>6154 SVEUČILIŠTE U ZAGREBU - FAKULTET FILOZOFIJE I RELIGIJSKIH ZNANOSTI</v>
      </c>
      <c r="O84" s="95">
        <v>6154</v>
      </c>
      <c r="P84" s="98" t="s">
        <v>1189</v>
      </c>
      <c r="Q84" s="99" t="s">
        <v>387</v>
      </c>
      <c r="R84" s="100" t="s">
        <v>409</v>
      </c>
      <c r="S84" s="98" t="s">
        <v>265</v>
      </c>
      <c r="T84" s="96">
        <v>1235664</v>
      </c>
      <c r="U84" s="92" t="s">
        <v>410</v>
      </c>
      <c r="V84" s="93" t="s">
        <v>43</v>
      </c>
      <c r="W84" s="94" t="s">
        <v>42</v>
      </c>
      <c r="X84" s="46"/>
      <c r="Y84" s="46"/>
      <c r="Z84" s="46"/>
      <c r="AA84" s="46"/>
      <c r="AB84" s="46"/>
    </row>
    <row r="85" spans="1:28" ht="15.75" hidden="1">
      <c r="A85" s="46"/>
      <c r="B85" s="46"/>
      <c r="C85" s="46"/>
      <c r="D85" s="46"/>
      <c r="E85" s="46"/>
      <c r="F85" s="46"/>
      <c r="G85" s="46"/>
      <c r="H85" s="46"/>
      <c r="I85" s="46"/>
      <c r="J85" s="46"/>
      <c r="K85" s="46"/>
      <c r="L85" s="46"/>
      <c r="M85" s="97">
        <f t="shared" si="4"/>
        <v>81</v>
      </c>
      <c r="N85" s="95" t="str">
        <f t="shared" si="3"/>
        <v>6179 DRŽAVNI ZAVOD ZA INTELEKTUALNO VLASNIŠTVO</v>
      </c>
      <c r="O85" s="95">
        <v>6179</v>
      </c>
      <c r="P85" s="98" t="s">
        <v>593</v>
      </c>
      <c r="Q85" s="99" t="s">
        <v>1206</v>
      </c>
      <c r="R85" s="100" t="s">
        <v>594</v>
      </c>
      <c r="S85" s="98" t="s">
        <v>265</v>
      </c>
      <c r="T85" s="96">
        <v>3899772</v>
      </c>
      <c r="U85" s="92" t="s">
        <v>595</v>
      </c>
      <c r="V85" s="93" t="s">
        <v>1206</v>
      </c>
      <c r="W85" s="94" t="s">
        <v>762</v>
      </c>
      <c r="X85" s="46"/>
      <c r="Y85" s="46"/>
      <c r="Z85" s="46"/>
      <c r="AA85" s="46"/>
      <c r="AB85" s="46"/>
    </row>
    <row r="86" spans="1:28" ht="15.75" hidden="1">
      <c r="A86" s="46"/>
      <c r="B86" s="46"/>
      <c r="C86" s="46"/>
      <c r="D86" s="46"/>
      <c r="E86" s="46"/>
      <c r="F86" s="46"/>
      <c r="G86" s="46"/>
      <c r="H86" s="46"/>
      <c r="I86" s="46"/>
      <c r="J86" s="46"/>
      <c r="K86" s="46"/>
      <c r="L86" s="46"/>
      <c r="M86" s="97">
        <f t="shared" si="4"/>
        <v>82</v>
      </c>
      <c r="N86" s="95" t="str">
        <f t="shared" si="3"/>
        <v>21053 VELEUČILIŠTE U KARLOVCU</v>
      </c>
      <c r="O86" s="95">
        <v>21053</v>
      </c>
      <c r="P86" s="98" t="s">
        <v>501</v>
      </c>
      <c r="Q86" s="99" t="s">
        <v>3699</v>
      </c>
      <c r="R86" s="100" t="s">
        <v>502</v>
      </c>
      <c r="S86" s="98" t="s">
        <v>503</v>
      </c>
      <c r="T86" s="96">
        <v>1286030</v>
      </c>
      <c r="U86" s="92" t="s">
        <v>504</v>
      </c>
      <c r="V86" s="93" t="s">
        <v>43</v>
      </c>
      <c r="W86" s="94" t="s">
        <v>42</v>
      </c>
      <c r="X86" s="46"/>
      <c r="Y86" s="46"/>
      <c r="Z86" s="46"/>
      <c r="AA86" s="46"/>
      <c r="AB86" s="46"/>
    </row>
    <row r="87" spans="1:28" ht="15.75" hidden="1">
      <c r="A87" s="46"/>
      <c r="B87" s="46"/>
      <c r="C87" s="46"/>
      <c r="D87" s="46"/>
      <c r="E87" s="46"/>
      <c r="F87" s="46"/>
      <c r="G87" s="46"/>
      <c r="H87" s="46"/>
      <c r="I87" s="46"/>
      <c r="J87" s="46"/>
      <c r="K87" s="46"/>
      <c r="L87" s="46"/>
      <c r="M87" s="97">
        <f t="shared" si="4"/>
        <v>83</v>
      </c>
      <c r="N87" s="95" t="str">
        <f t="shared" si="3"/>
        <v>21061 INSTITUT ZA HRVATSKI JEZIK I JEZIKOSLOVLJE</v>
      </c>
      <c r="O87" s="95">
        <v>21061</v>
      </c>
      <c r="P87" s="98" t="s">
        <v>556</v>
      </c>
      <c r="Q87" s="99" t="s">
        <v>3698</v>
      </c>
      <c r="R87" s="100" t="s">
        <v>557</v>
      </c>
      <c r="S87" s="98" t="s">
        <v>265</v>
      </c>
      <c r="T87" s="96">
        <v>1259571</v>
      </c>
      <c r="U87" s="92" t="s">
        <v>558</v>
      </c>
      <c r="V87" s="93" t="s">
        <v>640</v>
      </c>
      <c r="W87" s="94" t="s">
        <v>523</v>
      </c>
      <c r="X87" s="46"/>
      <c r="Y87" s="46"/>
      <c r="Z87" s="46"/>
      <c r="AA87" s="46"/>
      <c r="AB87" s="46"/>
    </row>
    <row r="88" spans="1:28" ht="15.75" hidden="1">
      <c r="A88" s="46"/>
      <c r="B88" s="46"/>
      <c r="C88" s="46"/>
      <c r="D88" s="46"/>
      <c r="E88" s="46"/>
      <c r="F88" s="46"/>
      <c r="G88" s="46"/>
      <c r="H88" s="46"/>
      <c r="I88" s="46"/>
      <c r="J88" s="46"/>
      <c r="K88" s="46"/>
      <c r="L88" s="46"/>
      <c r="M88" s="97">
        <f t="shared" si="4"/>
        <v>84</v>
      </c>
      <c r="N88" s="95" t="str">
        <f t="shared" si="3"/>
        <v>21070 STAROSLAVENSKI INSTITUT</v>
      </c>
      <c r="O88" s="95">
        <v>21070</v>
      </c>
      <c r="P88" s="98" t="s">
        <v>585</v>
      </c>
      <c r="Q88" s="99" t="s">
        <v>3698</v>
      </c>
      <c r="R88" s="100" t="s">
        <v>586</v>
      </c>
      <c r="S88" s="98" t="s">
        <v>265</v>
      </c>
      <c r="T88" s="96">
        <v>1259563</v>
      </c>
      <c r="U88" s="92" t="s">
        <v>587</v>
      </c>
      <c r="V88" s="93" t="s">
        <v>640</v>
      </c>
      <c r="W88" s="94" t="s">
        <v>523</v>
      </c>
      <c r="X88" s="46"/>
      <c r="Y88" s="46"/>
      <c r="Z88" s="46"/>
      <c r="AA88" s="46"/>
      <c r="AB88" s="46"/>
    </row>
    <row r="89" spans="1:28" ht="15.75" hidden="1">
      <c r="A89" s="46"/>
      <c r="B89" s="46"/>
      <c r="C89" s="46"/>
      <c r="D89" s="46"/>
      <c r="E89" s="46"/>
      <c r="F89" s="46"/>
      <c r="G89" s="46"/>
      <c r="H89" s="46"/>
      <c r="I89" s="46"/>
      <c r="J89" s="46"/>
      <c r="K89" s="46"/>
      <c r="L89" s="46"/>
      <c r="M89" s="97">
        <f t="shared" si="4"/>
        <v>85</v>
      </c>
      <c r="N89" s="95" t="str">
        <f t="shared" si="3"/>
        <v>21836 NACIONALNA I SVEUČILIŠNA KNJIŽNICA U ZAGREBU</v>
      </c>
      <c r="O89" s="95">
        <v>21836</v>
      </c>
      <c r="P89" s="98" t="s">
        <v>596</v>
      </c>
      <c r="Q89" s="99" t="s">
        <v>3700</v>
      </c>
      <c r="R89" s="100" t="s">
        <v>597</v>
      </c>
      <c r="S89" s="98" t="s">
        <v>265</v>
      </c>
      <c r="T89" s="96">
        <v>3205363</v>
      </c>
      <c r="U89" s="92" t="s">
        <v>598</v>
      </c>
      <c r="V89" s="93" t="s">
        <v>619</v>
      </c>
      <c r="W89" s="94" t="s">
        <v>592</v>
      </c>
      <c r="X89" s="46"/>
      <c r="Y89" s="46"/>
      <c r="Z89" s="46"/>
      <c r="AA89" s="46"/>
      <c r="AB89" s="46"/>
    </row>
    <row r="90" spans="1:28" ht="15.75" hidden="1">
      <c r="A90" s="46"/>
      <c r="B90" s="46"/>
      <c r="C90" s="46"/>
      <c r="D90" s="46"/>
      <c r="E90" s="46"/>
      <c r="F90" s="46"/>
      <c r="G90" s="46"/>
      <c r="H90" s="46"/>
      <c r="I90" s="46"/>
      <c r="J90" s="46"/>
      <c r="K90" s="46"/>
      <c r="L90" s="46"/>
      <c r="M90" s="97">
        <f t="shared" si="4"/>
        <v>86</v>
      </c>
      <c r="N90" s="95" t="str">
        <f t="shared" si="3"/>
        <v>21852 HRVATSKA AKADEMSKA I ISTRAŽIVAČKA MREŽA - CARNET</v>
      </c>
      <c r="O90" s="95">
        <v>21852</v>
      </c>
      <c r="P90" s="98" t="s">
        <v>599</v>
      </c>
      <c r="Q90" s="99" t="s">
        <v>3700</v>
      </c>
      <c r="R90" s="100" t="s">
        <v>600</v>
      </c>
      <c r="S90" s="98" t="s">
        <v>265</v>
      </c>
      <c r="T90" s="96">
        <v>1147820</v>
      </c>
      <c r="U90" s="92" t="s">
        <v>601</v>
      </c>
      <c r="V90" s="93" t="s">
        <v>619</v>
      </c>
      <c r="W90" s="94" t="s">
        <v>592</v>
      </c>
      <c r="X90" s="46"/>
      <c r="Y90" s="46"/>
      <c r="Z90" s="46"/>
      <c r="AA90" s="46"/>
      <c r="AB90" s="46"/>
    </row>
    <row r="91" spans="1:28" ht="15.75" hidden="1">
      <c r="A91" s="46"/>
      <c r="B91" s="46"/>
      <c r="C91" s="46"/>
      <c r="D91" s="46"/>
      <c r="E91" s="46"/>
      <c r="F91" s="46"/>
      <c r="G91" s="46"/>
      <c r="H91" s="46"/>
      <c r="I91" s="46"/>
      <c r="J91" s="46"/>
      <c r="K91" s="46"/>
      <c r="L91" s="46"/>
      <c r="M91" s="97">
        <f t="shared" si="4"/>
        <v>87</v>
      </c>
      <c r="N91" s="95" t="str">
        <f t="shared" si="3"/>
        <v>21869 LEKSIKOGRAFSKI ZAVOD MIROSLAV KRLEŽA</v>
      </c>
      <c r="O91" s="95">
        <v>21869</v>
      </c>
      <c r="P91" s="98" t="s">
        <v>602</v>
      </c>
      <c r="Q91" s="99" t="s">
        <v>3700</v>
      </c>
      <c r="R91" s="100" t="s">
        <v>603</v>
      </c>
      <c r="S91" s="98" t="s">
        <v>265</v>
      </c>
      <c r="T91" s="96">
        <v>3211622</v>
      </c>
      <c r="U91" s="92" t="s">
        <v>604</v>
      </c>
      <c r="V91" s="93" t="s">
        <v>619</v>
      </c>
      <c r="W91" s="94" t="s">
        <v>592</v>
      </c>
      <c r="X91" s="46"/>
      <c r="Y91" s="46"/>
      <c r="Z91" s="46"/>
      <c r="AA91" s="46"/>
      <c r="AB91" s="46"/>
    </row>
    <row r="92" spans="1:28" ht="15.75" hidden="1">
      <c r="A92" s="46"/>
      <c r="B92" s="46"/>
      <c r="C92" s="46"/>
      <c r="D92" s="46"/>
      <c r="E92" s="46"/>
      <c r="F92" s="46"/>
      <c r="G92" s="46"/>
      <c r="H92" s="46"/>
      <c r="I92" s="46"/>
      <c r="J92" s="46"/>
      <c r="K92" s="46"/>
      <c r="L92" s="46"/>
      <c r="M92" s="97">
        <f t="shared" si="4"/>
        <v>88</v>
      </c>
      <c r="N92" s="95" t="str">
        <f t="shared" si="3"/>
        <v>22371 VISOKO GOSPODARSKO UČILIŠTE U KRIŽEVCIMA</v>
      </c>
      <c r="O92" s="95">
        <v>22371</v>
      </c>
      <c r="P92" s="98" t="s">
        <v>516</v>
      </c>
      <c r="Q92" s="99" t="s">
        <v>3699</v>
      </c>
      <c r="R92" s="100" t="s">
        <v>517</v>
      </c>
      <c r="S92" s="98" t="s">
        <v>518</v>
      </c>
      <c r="T92" s="96">
        <v>1411942</v>
      </c>
      <c r="U92" s="92" t="s">
        <v>519</v>
      </c>
      <c r="V92" s="93" t="s">
        <v>43</v>
      </c>
      <c r="W92" s="94" t="s">
        <v>42</v>
      </c>
      <c r="X92" s="46"/>
      <c r="Y92" s="46"/>
      <c r="Z92" s="46"/>
      <c r="AA92" s="46"/>
      <c r="AB92" s="46"/>
    </row>
    <row r="93" spans="1:28" ht="15.75" hidden="1">
      <c r="A93" s="46"/>
      <c r="B93" s="46"/>
      <c r="C93" s="46"/>
      <c r="D93" s="46"/>
      <c r="E93" s="46"/>
      <c r="F93" s="46"/>
      <c r="G93" s="46"/>
      <c r="H93" s="46"/>
      <c r="I93" s="46"/>
      <c r="J93" s="46"/>
      <c r="K93" s="46"/>
      <c r="L93" s="46"/>
      <c r="M93" s="97">
        <f t="shared" si="4"/>
        <v>89</v>
      </c>
      <c r="N93" s="95" t="str">
        <f t="shared" si="3"/>
        <v>22427 TEHNIČKO VELEUČILIŠTE U ZAGREBU</v>
      </c>
      <c r="O93" s="95">
        <v>22427</v>
      </c>
      <c r="P93" s="98" t="s">
        <v>486</v>
      </c>
      <c r="Q93" s="99" t="s">
        <v>3699</v>
      </c>
      <c r="R93" s="100" t="s">
        <v>487</v>
      </c>
      <c r="S93" s="98" t="s">
        <v>265</v>
      </c>
      <c r="T93" s="96">
        <v>1398270</v>
      </c>
      <c r="U93" s="92" t="s">
        <v>488</v>
      </c>
      <c r="V93" s="93" t="s">
        <v>43</v>
      </c>
      <c r="W93" s="94" t="s">
        <v>42</v>
      </c>
      <c r="X93" s="46"/>
      <c r="Y93" s="46"/>
      <c r="Z93" s="46"/>
      <c r="AA93" s="46"/>
      <c r="AB93" s="46"/>
    </row>
    <row r="94" spans="1:28" ht="15.75" hidden="1">
      <c r="A94" s="46"/>
      <c r="B94" s="46"/>
      <c r="C94" s="46"/>
      <c r="D94" s="46"/>
      <c r="E94" s="46"/>
      <c r="F94" s="46"/>
      <c r="G94" s="46"/>
      <c r="H94" s="46"/>
      <c r="I94" s="46"/>
      <c r="J94" s="46"/>
      <c r="K94" s="46"/>
      <c r="L94" s="46"/>
      <c r="M94" s="97">
        <f t="shared" si="4"/>
        <v>90</v>
      </c>
      <c r="N94" s="95" t="str">
        <f t="shared" si="3"/>
        <v>22435 SVEUČILIŠTE U SPLITU - FILOZOFSKI FAKULTET</v>
      </c>
      <c r="O94" s="95">
        <v>22435</v>
      </c>
      <c r="P94" s="98" t="s">
        <v>358</v>
      </c>
      <c r="Q94" s="99" t="s">
        <v>349</v>
      </c>
      <c r="R94" s="100" t="s">
        <v>359</v>
      </c>
      <c r="S94" s="98" t="s">
        <v>350</v>
      </c>
      <c r="T94" s="96">
        <v>1413236</v>
      </c>
      <c r="U94" s="92" t="s">
        <v>360</v>
      </c>
      <c r="V94" s="93" t="s">
        <v>43</v>
      </c>
      <c r="W94" s="94" t="s">
        <v>42</v>
      </c>
      <c r="X94" s="46"/>
      <c r="Y94" s="46"/>
      <c r="Z94" s="46"/>
      <c r="AA94" s="46"/>
      <c r="AB94" s="46"/>
    </row>
    <row r="95" spans="1:28" ht="15.75" hidden="1">
      <c r="A95" s="46"/>
      <c r="B95" s="46"/>
      <c r="C95" s="46"/>
      <c r="D95" s="46"/>
      <c r="E95" s="46"/>
      <c r="F95" s="46"/>
      <c r="G95" s="46"/>
      <c r="H95" s="46"/>
      <c r="I95" s="46"/>
      <c r="J95" s="46"/>
      <c r="K95" s="46"/>
      <c r="L95" s="46"/>
      <c r="M95" s="97">
        <f t="shared" si="4"/>
        <v>91</v>
      </c>
      <c r="N95" s="95" t="str">
        <f t="shared" si="3"/>
        <v>22451 SVEUČILIŠTE U SPLITU - MEDICINSKI FAKULTET</v>
      </c>
      <c r="O95" s="95">
        <v>22451</v>
      </c>
      <c r="P95" s="98" t="s">
        <v>371</v>
      </c>
      <c r="Q95" s="99" t="s">
        <v>349</v>
      </c>
      <c r="R95" s="100" t="s">
        <v>372</v>
      </c>
      <c r="S95" s="98" t="s">
        <v>350</v>
      </c>
      <c r="T95" s="96">
        <v>1315366</v>
      </c>
      <c r="U95" s="92" t="s">
        <v>373</v>
      </c>
      <c r="V95" s="93" t="s">
        <v>43</v>
      </c>
      <c r="W95" s="94" t="s">
        <v>42</v>
      </c>
      <c r="X95" s="46"/>
      <c r="Y95" s="46"/>
      <c r="Z95" s="46"/>
      <c r="AA95" s="46"/>
      <c r="AB95" s="46"/>
    </row>
    <row r="96" spans="1:28" ht="15.75" hidden="1">
      <c r="A96" s="46"/>
      <c r="B96" s="46"/>
      <c r="C96" s="46"/>
      <c r="D96" s="46"/>
      <c r="E96" s="46"/>
      <c r="F96" s="46"/>
      <c r="G96" s="46"/>
      <c r="H96" s="46"/>
      <c r="I96" s="46"/>
      <c r="J96" s="46"/>
      <c r="K96" s="46"/>
      <c r="L96" s="46"/>
      <c r="M96" s="97">
        <f t="shared" si="4"/>
        <v>92</v>
      </c>
      <c r="N96" s="95" t="str">
        <f t="shared" si="3"/>
        <v>22460 SVEUČILIŠTE U SPLITU - POMORSKI FAKULTET</v>
      </c>
      <c r="O96" s="95">
        <v>22460</v>
      </c>
      <c r="P96" s="98" t="s">
        <v>374</v>
      </c>
      <c r="Q96" s="99" t="s">
        <v>349</v>
      </c>
      <c r="R96" s="100" t="s">
        <v>1185</v>
      </c>
      <c r="S96" s="98" t="s">
        <v>350</v>
      </c>
      <c r="T96" s="96">
        <v>1406043</v>
      </c>
      <c r="U96" s="92" t="s">
        <v>375</v>
      </c>
      <c r="V96" s="93" t="s">
        <v>43</v>
      </c>
      <c r="W96" s="94" t="s">
        <v>42</v>
      </c>
      <c r="X96" s="46"/>
      <c r="Y96" s="46"/>
      <c r="Z96" s="46"/>
      <c r="AA96" s="46"/>
      <c r="AB96" s="46"/>
    </row>
    <row r="97" spans="1:28" ht="15.75" hidden="1">
      <c r="A97" s="46"/>
      <c r="B97" s="46"/>
      <c r="C97" s="46"/>
      <c r="D97" s="46"/>
      <c r="E97" s="46"/>
      <c r="F97" s="46"/>
      <c r="G97" s="46"/>
      <c r="H97" s="46"/>
      <c r="I97" s="46"/>
      <c r="J97" s="46"/>
      <c r="K97" s="46"/>
      <c r="L97" s="46"/>
      <c r="M97" s="97">
        <f t="shared" si="4"/>
        <v>93</v>
      </c>
      <c r="N97" s="95" t="str">
        <f t="shared" ref="N97:N128" si="5">O97&amp;" "&amp;P97</f>
        <v>22478 SVEUČILIŠTE U SPLITU - UMJETNIČKA AKADEMIJA</v>
      </c>
      <c r="O97" s="95">
        <v>22478</v>
      </c>
      <c r="P97" s="98" t="s">
        <v>384</v>
      </c>
      <c r="Q97" s="99" t="s">
        <v>349</v>
      </c>
      <c r="R97" s="100" t="s">
        <v>385</v>
      </c>
      <c r="S97" s="98" t="s">
        <v>350</v>
      </c>
      <c r="T97" s="96">
        <v>1321358</v>
      </c>
      <c r="U97" s="92" t="s">
        <v>386</v>
      </c>
      <c r="V97" s="93" t="s">
        <v>43</v>
      </c>
      <c r="W97" s="94" t="s">
        <v>42</v>
      </c>
      <c r="X97" s="46"/>
      <c r="Y97" s="46"/>
      <c r="Z97" s="46"/>
      <c r="AA97" s="46"/>
      <c r="AB97" s="46"/>
    </row>
    <row r="98" spans="1:28" ht="15.75" hidden="1">
      <c r="A98" s="46"/>
      <c r="B98" s="46"/>
      <c r="C98" s="46"/>
      <c r="D98" s="46"/>
      <c r="E98" s="46"/>
      <c r="F98" s="46"/>
      <c r="G98" s="46"/>
      <c r="H98" s="46"/>
      <c r="I98" s="46"/>
      <c r="J98" s="46"/>
      <c r="K98" s="46"/>
      <c r="L98" s="46"/>
      <c r="M98" s="97">
        <f t="shared" si="4"/>
        <v>94</v>
      </c>
      <c r="N98" s="95" t="str">
        <f t="shared" si="5"/>
        <v>22486 SVEUČILIŠTE J. J. STROSSMAYERA U OSIJEKU - FAKULTET ZA ODGOJNE I OBRAZOVNE ZNANOSTI</v>
      </c>
      <c r="O98" s="95">
        <v>22486</v>
      </c>
      <c r="P98" s="98" t="s">
        <v>1224</v>
      </c>
      <c r="Q98" s="99" t="s">
        <v>266</v>
      </c>
      <c r="R98" s="100" t="s">
        <v>286</v>
      </c>
      <c r="S98" s="98" t="s">
        <v>268</v>
      </c>
      <c r="T98" s="96">
        <v>1404881</v>
      </c>
      <c r="U98" s="92" t="s">
        <v>287</v>
      </c>
      <c r="V98" s="93" t="s">
        <v>43</v>
      </c>
      <c r="W98" s="94" t="s">
        <v>42</v>
      </c>
      <c r="X98" s="46"/>
      <c r="Y98" s="46"/>
      <c r="Z98" s="46"/>
      <c r="AA98" s="46"/>
      <c r="AB98" s="46"/>
    </row>
    <row r="99" spans="1:28" ht="15.75" hidden="1">
      <c r="A99" s="46"/>
      <c r="B99" s="46"/>
      <c r="C99" s="46"/>
      <c r="D99" s="46"/>
      <c r="E99" s="46"/>
      <c r="F99" s="46"/>
      <c r="G99" s="46"/>
      <c r="H99" s="46"/>
      <c r="I99" s="46"/>
      <c r="J99" s="46"/>
      <c r="K99" s="46"/>
      <c r="L99" s="46"/>
      <c r="M99" s="97">
        <f t="shared" si="4"/>
        <v>95</v>
      </c>
      <c r="N99" s="95" t="str">
        <f t="shared" si="5"/>
        <v>22494 VELEUČILIŠTE U RIJECI</v>
      </c>
      <c r="O99" s="95">
        <v>22494</v>
      </c>
      <c r="P99" s="98" t="s">
        <v>506</v>
      </c>
      <c r="Q99" s="99" t="s">
        <v>3699</v>
      </c>
      <c r="R99" s="100" t="s">
        <v>507</v>
      </c>
      <c r="S99" s="98" t="s">
        <v>310</v>
      </c>
      <c r="T99" s="96">
        <v>1387332</v>
      </c>
      <c r="U99" s="92" t="s">
        <v>508</v>
      </c>
      <c r="V99" s="93" t="s">
        <v>43</v>
      </c>
      <c r="W99" s="94" t="s">
        <v>42</v>
      </c>
      <c r="X99" s="46"/>
      <c r="Y99" s="46"/>
      <c r="Z99" s="46"/>
      <c r="AA99" s="46"/>
      <c r="AB99" s="46"/>
    </row>
    <row r="100" spans="1:28" ht="15.75" hidden="1">
      <c r="A100" s="46"/>
      <c r="B100" s="46"/>
      <c r="C100" s="46"/>
      <c r="D100" s="46"/>
      <c r="E100" s="46"/>
      <c r="F100" s="46"/>
      <c r="G100" s="46"/>
      <c r="H100" s="46"/>
      <c r="I100" s="46"/>
      <c r="J100" s="46"/>
      <c r="K100" s="46"/>
      <c r="L100" s="46"/>
      <c r="M100" s="97">
        <f t="shared" si="4"/>
        <v>96</v>
      </c>
      <c r="N100" s="95" t="str">
        <f t="shared" si="5"/>
        <v xml:space="preserve">22525 HRVATSKI GEOLOŠKI INSTITUT </v>
      </c>
      <c r="O100" s="95">
        <v>22525</v>
      </c>
      <c r="P100" s="98" t="s">
        <v>553</v>
      </c>
      <c r="Q100" s="99" t="s">
        <v>3698</v>
      </c>
      <c r="R100" s="100" t="s">
        <v>554</v>
      </c>
      <c r="S100" s="98" t="s">
        <v>265</v>
      </c>
      <c r="T100" s="96">
        <v>3219518</v>
      </c>
      <c r="U100" s="92" t="s">
        <v>555</v>
      </c>
      <c r="V100" s="93" t="s">
        <v>640</v>
      </c>
      <c r="W100" s="94" t="s">
        <v>523</v>
      </c>
      <c r="X100" s="46"/>
      <c r="Y100" s="46"/>
      <c r="Z100" s="46"/>
      <c r="AA100" s="46"/>
      <c r="AB100" s="46"/>
    </row>
    <row r="101" spans="1:28" ht="15.75" hidden="1">
      <c r="A101" s="46"/>
      <c r="B101" s="46"/>
      <c r="C101" s="46"/>
      <c r="D101" s="46"/>
      <c r="E101" s="46"/>
      <c r="F101" s="46"/>
      <c r="G101" s="46"/>
      <c r="H101" s="46"/>
      <c r="I101" s="46"/>
      <c r="J101" s="46"/>
      <c r="K101" s="46"/>
      <c r="L101" s="46"/>
      <c r="M101" s="97">
        <f t="shared" si="4"/>
        <v>97</v>
      </c>
      <c r="N101" s="95" t="str">
        <f t="shared" si="5"/>
        <v>22568 SVEUČILIŠTE U RIJECI - POMORSKI FAKULTET</v>
      </c>
      <c r="O101" s="95">
        <v>22568</v>
      </c>
      <c r="P101" s="98" t="s">
        <v>330</v>
      </c>
      <c r="Q101" s="99" t="s">
        <v>308</v>
      </c>
      <c r="R101" s="100" t="s">
        <v>331</v>
      </c>
      <c r="S101" s="98" t="s">
        <v>310</v>
      </c>
      <c r="T101" s="96">
        <v>1580485</v>
      </c>
      <c r="U101" s="92" t="s">
        <v>332</v>
      </c>
      <c r="V101" s="93" t="s">
        <v>43</v>
      </c>
      <c r="W101" s="94" t="s">
        <v>42</v>
      </c>
      <c r="X101" s="46"/>
      <c r="Y101" s="46"/>
      <c r="Z101" s="46"/>
      <c r="AA101" s="46"/>
      <c r="AB101" s="46"/>
    </row>
    <row r="102" spans="1:28" ht="15.75" hidden="1">
      <c r="A102" s="46"/>
      <c r="B102" s="46"/>
      <c r="C102" s="46"/>
      <c r="D102" s="46"/>
      <c r="E102" s="46"/>
      <c r="F102" s="46"/>
      <c r="G102" s="46"/>
      <c r="H102" s="46"/>
      <c r="I102" s="46"/>
      <c r="J102" s="46"/>
      <c r="K102" s="46"/>
      <c r="L102" s="46"/>
      <c r="M102" s="97">
        <f t="shared" si="4"/>
        <v>98</v>
      </c>
      <c r="N102" s="95" t="str">
        <f t="shared" si="5"/>
        <v>22621 INSTITUT ZA RAZVOJ I MEĐUNARODNE ODNOSE</v>
      </c>
      <c r="O102" s="95">
        <v>22621</v>
      </c>
      <c r="P102" s="98" t="s">
        <v>568</v>
      </c>
      <c r="Q102" s="99" t="s">
        <v>3698</v>
      </c>
      <c r="R102" s="100" t="s">
        <v>1201</v>
      </c>
      <c r="S102" s="98" t="s">
        <v>265</v>
      </c>
      <c r="T102" s="96">
        <v>3205177</v>
      </c>
      <c r="U102" s="92" t="s">
        <v>569</v>
      </c>
      <c r="V102" s="93" t="s">
        <v>640</v>
      </c>
      <c r="W102" s="94" t="s">
        <v>523</v>
      </c>
      <c r="X102" s="46"/>
      <c r="Y102" s="46"/>
      <c r="Z102" s="46"/>
      <c r="AA102" s="46"/>
      <c r="AB102" s="46"/>
    </row>
    <row r="103" spans="1:28" ht="15.75" hidden="1">
      <c r="A103" s="46"/>
      <c r="B103" s="46"/>
      <c r="C103" s="46"/>
      <c r="D103" s="46"/>
      <c r="E103" s="46"/>
      <c r="F103" s="46"/>
      <c r="G103" s="46"/>
      <c r="H103" s="46"/>
      <c r="I103" s="46"/>
      <c r="J103" s="46"/>
      <c r="K103" s="46"/>
      <c r="L103" s="46"/>
      <c r="M103" s="97">
        <f t="shared" si="4"/>
        <v>99</v>
      </c>
      <c r="N103" s="95" t="str">
        <f t="shared" si="5"/>
        <v>22824 VELEUČILIŠTE U ŠIBENIKU</v>
      </c>
      <c r="O103" s="95">
        <v>22824</v>
      </c>
      <c r="P103" s="98" t="s">
        <v>509</v>
      </c>
      <c r="Q103" s="99" t="s">
        <v>3699</v>
      </c>
      <c r="R103" s="100" t="s">
        <v>510</v>
      </c>
      <c r="S103" s="98" t="s">
        <v>511</v>
      </c>
      <c r="T103" s="96">
        <v>2100673</v>
      </c>
      <c r="U103" s="92" t="s">
        <v>512</v>
      </c>
      <c r="V103" s="93" t="s">
        <v>43</v>
      </c>
      <c r="W103" s="94" t="s">
        <v>42</v>
      </c>
      <c r="X103" s="46"/>
      <c r="Y103" s="46"/>
      <c r="Z103" s="46"/>
      <c r="AA103" s="46"/>
      <c r="AB103" s="46"/>
    </row>
    <row r="104" spans="1:28" ht="15.75" hidden="1">
      <c r="A104" s="46"/>
      <c r="B104" s="46"/>
      <c r="C104" s="46"/>
      <c r="D104" s="46"/>
      <c r="E104" s="46"/>
      <c r="F104" s="46"/>
      <c r="G104" s="46"/>
      <c r="H104" s="46"/>
      <c r="I104" s="46"/>
      <c r="J104" s="46"/>
      <c r="K104" s="46"/>
      <c r="L104" s="46"/>
      <c r="M104" s="97">
        <f t="shared" si="4"/>
        <v>100</v>
      </c>
      <c r="N104" s="95" t="str">
        <f t="shared" si="5"/>
        <v>22832 ZDRAVSTVENO VELEUČILIŠTE</v>
      </c>
      <c r="O104" s="95">
        <v>22832</v>
      </c>
      <c r="P104" s="98" t="s">
        <v>520</v>
      </c>
      <c r="Q104" s="99" t="s">
        <v>3699</v>
      </c>
      <c r="R104" s="100" t="s">
        <v>521</v>
      </c>
      <c r="S104" s="98" t="s">
        <v>265</v>
      </c>
      <c r="T104" s="96">
        <v>1274597</v>
      </c>
      <c r="U104" s="92" t="s">
        <v>522</v>
      </c>
      <c r="V104" s="93" t="s">
        <v>43</v>
      </c>
      <c r="W104" s="94" t="s">
        <v>42</v>
      </c>
      <c r="X104" s="46"/>
      <c r="Y104" s="46"/>
      <c r="Z104" s="46"/>
      <c r="AA104" s="46"/>
      <c r="AB104" s="46"/>
    </row>
    <row r="105" spans="1:28" ht="15.75" hidden="1">
      <c r="A105" s="46"/>
      <c r="B105" s="46"/>
      <c r="C105" s="46"/>
      <c r="D105" s="46"/>
      <c r="E105" s="46"/>
      <c r="F105" s="46"/>
      <c r="G105" s="46"/>
      <c r="H105" s="46"/>
      <c r="I105" s="46"/>
      <c r="J105" s="46"/>
      <c r="K105" s="46"/>
      <c r="L105" s="46"/>
      <c r="M105" s="97">
        <f t="shared" si="4"/>
        <v>101</v>
      </c>
      <c r="N105" s="95" t="str">
        <f t="shared" si="5"/>
        <v>22849 SVEUČILIŠTE J. J. STROSSMAYERA U OSIJEKU - MEDICINSKI FAKULTET</v>
      </c>
      <c r="O105" s="95">
        <v>22849</v>
      </c>
      <c r="P105" s="98" t="s">
        <v>1232</v>
      </c>
      <c r="Q105" s="99" t="s">
        <v>266</v>
      </c>
      <c r="R105" s="100" t="s">
        <v>279</v>
      </c>
      <c r="S105" s="98" t="s">
        <v>268</v>
      </c>
      <c r="T105" s="96">
        <v>1388142</v>
      </c>
      <c r="U105" s="92" t="s">
        <v>280</v>
      </c>
      <c r="V105" s="93" t="s">
        <v>43</v>
      </c>
      <c r="W105" s="94" t="s">
        <v>42</v>
      </c>
      <c r="X105" s="46"/>
      <c r="Y105" s="46"/>
      <c r="Z105" s="46"/>
      <c r="AA105" s="46"/>
      <c r="AB105" s="46"/>
    </row>
    <row r="106" spans="1:28" ht="15.75" hidden="1">
      <c r="A106" s="46"/>
      <c r="B106" s="46"/>
      <c r="C106" s="46"/>
      <c r="D106" s="46"/>
      <c r="E106" s="46"/>
      <c r="F106" s="46"/>
      <c r="G106" s="46"/>
      <c r="H106" s="46"/>
      <c r="I106" s="46"/>
      <c r="J106" s="46"/>
      <c r="K106" s="46"/>
      <c r="L106" s="46"/>
      <c r="M106" s="97">
        <f t="shared" si="4"/>
        <v>102</v>
      </c>
      <c r="N106" s="95" t="str">
        <f t="shared" si="5"/>
        <v>22857 SVEUČILIŠTE U RIJECI - FILOZOFSKI FAKULTET</v>
      </c>
      <c r="O106" s="95">
        <v>22857</v>
      </c>
      <c r="P106" s="98" t="s">
        <v>322</v>
      </c>
      <c r="Q106" s="99" t="s">
        <v>308</v>
      </c>
      <c r="R106" s="100" t="s">
        <v>323</v>
      </c>
      <c r="S106" s="98" t="s">
        <v>310</v>
      </c>
      <c r="T106" s="96">
        <v>3368491</v>
      </c>
      <c r="U106" s="92" t="s">
        <v>324</v>
      </c>
      <c r="V106" s="93" t="s">
        <v>43</v>
      </c>
      <c r="W106" s="94" t="s">
        <v>42</v>
      </c>
      <c r="X106" s="46"/>
      <c r="Y106" s="46"/>
      <c r="Z106" s="46"/>
      <c r="AA106" s="46"/>
      <c r="AB106" s="46"/>
    </row>
    <row r="107" spans="1:28" ht="15.75" hidden="1">
      <c r="A107" s="46"/>
      <c r="B107" s="46"/>
      <c r="C107" s="46"/>
      <c r="D107" s="46"/>
      <c r="E107" s="46"/>
      <c r="F107" s="46"/>
      <c r="G107" s="46"/>
      <c r="H107" s="46"/>
      <c r="I107" s="46"/>
      <c r="J107" s="46"/>
      <c r="K107" s="46"/>
      <c r="L107" s="46"/>
      <c r="M107" s="97">
        <f t="shared" si="4"/>
        <v>103</v>
      </c>
      <c r="N107" s="95" t="str">
        <f t="shared" si="5"/>
        <v>23286 INSTITUT ZA JAVNE FINANCIJE</v>
      </c>
      <c r="O107" s="95">
        <v>23286</v>
      </c>
      <c r="P107" s="98" t="s">
        <v>562</v>
      </c>
      <c r="Q107" s="99" t="s">
        <v>3698</v>
      </c>
      <c r="R107" s="100" t="s">
        <v>563</v>
      </c>
      <c r="S107" s="98" t="s">
        <v>265</v>
      </c>
      <c r="T107" s="96">
        <v>3226344</v>
      </c>
      <c r="U107" s="92" t="s">
        <v>564</v>
      </c>
      <c r="V107" s="93" t="s">
        <v>640</v>
      </c>
      <c r="W107" s="94" t="s">
        <v>523</v>
      </c>
      <c r="X107" s="46"/>
      <c r="Y107" s="46"/>
      <c r="Z107" s="46"/>
      <c r="AA107" s="46"/>
      <c r="AB107" s="46"/>
    </row>
    <row r="108" spans="1:28" ht="15.75" hidden="1">
      <c r="A108" s="46"/>
      <c r="B108" s="46"/>
      <c r="C108" s="46"/>
      <c r="D108" s="46"/>
      <c r="E108" s="46"/>
      <c r="F108" s="46"/>
      <c r="G108" s="46"/>
      <c r="H108" s="46"/>
      <c r="I108" s="46"/>
      <c r="J108" s="46"/>
      <c r="K108" s="46"/>
      <c r="L108" s="46"/>
      <c r="M108" s="97">
        <f t="shared" si="4"/>
        <v>104</v>
      </c>
      <c r="N108" s="95" t="str">
        <f t="shared" si="5"/>
        <v>23368 SVEUČILIŠTE U SPLITU - KATOLIČKI BOGOSLOVNI FAKULTET</v>
      </c>
      <c r="O108" s="95">
        <v>23368</v>
      </c>
      <c r="P108" s="98" t="s">
        <v>369</v>
      </c>
      <c r="Q108" s="99" t="s">
        <v>349</v>
      </c>
      <c r="R108" s="100" t="s">
        <v>370</v>
      </c>
      <c r="S108" s="98" t="s">
        <v>350</v>
      </c>
      <c r="T108" s="96">
        <v>1465643</v>
      </c>
      <c r="U108" s="92">
        <v>36149548625</v>
      </c>
      <c r="V108" s="93" t="s">
        <v>43</v>
      </c>
      <c r="W108" s="94" t="s">
        <v>42</v>
      </c>
      <c r="X108" s="46"/>
      <c r="Y108" s="46"/>
      <c r="Z108" s="46"/>
      <c r="AA108" s="46"/>
      <c r="AB108" s="46"/>
    </row>
    <row r="109" spans="1:28" ht="15.75" hidden="1">
      <c r="A109" s="46"/>
      <c r="B109" s="46"/>
      <c r="C109" s="46"/>
      <c r="D109" s="46"/>
      <c r="E109" s="46"/>
      <c r="F109" s="46"/>
      <c r="G109" s="46"/>
      <c r="H109" s="46"/>
      <c r="I109" s="46"/>
      <c r="J109" s="46"/>
      <c r="K109" s="46"/>
      <c r="L109" s="46"/>
      <c r="M109" s="97">
        <f t="shared" si="4"/>
        <v>105</v>
      </c>
      <c r="N109" s="95" t="str">
        <f t="shared" si="5"/>
        <v>23665 SVEUČILIŠTE U ZAGREBU - SVEUČILIŠNI RAČUNSKI CENTAR - SRCE</v>
      </c>
      <c r="O109" s="95">
        <v>23665</v>
      </c>
      <c r="P109" s="98" t="s">
        <v>605</v>
      </c>
      <c r="Q109" s="99" t="s">
        <v>3700</v>
      </c>
      <c r="R109" s="100" t="s">
        <v>600</v>
      </c>
      <c r="S109" s="98" t="s">
        <v>265</v>
      </c>
      <c r="T109" s="96">
        <v>3283020</v>
      </c>
      <c r="U109" s="92" t="s">
        <v>606</v>
      </c>
      <c r="V109" s="93" t="s">
        <v>619</v>
      </c>
      <c r="W109" s="94" t="s">
        <v>592</v>
      </c>
      <c r="X109" s="46"/>
      <c r="Y109" s="46"/>
      <c r="Z109" s="46"/>
      <c r="AA109" s="46"/>
      <c r="AB109" s="46"/>
    </row>
    <row r="110" spans="1:28" ht="15.75" hidden="1">
      <c r="A110" s="46"/>
      <c r="B110" s="46"/>
      <c r="C110" s="46"/>
      <c r="D110" s="46"/>
      <c r="E110" s="46"/>
      <c r="F110" s="46"/>
      <c r="G110" s="46"/>
      <c r="H110" s="46"/>
      <c r="I110" s="46"/>
      <c r="J110" s="46"/>
      <c r="K110" s="46"/>
      <c r="L110" s="46"/>
      <c r="M110" s="97">
        <f t="shared" si="4"/>
        <v>106</v>
      </c>
      <c r="N110" s="95" t="str">
        <f t="shared" si="5"/>
        <v>23815 SVEUČILIŠTE U ZADRU</v>
      </c>
      <c r="O110" s="95">
        <v>23815</v>
      </c>
      <c r="P110" s="98" t="s">
        <v>305</v>
      </c>
      <c r="Q110" s="99" t="s">
        <v>305</v>
      </c>
      <c r="R110" s="100" t="s">
        <v>1187</v>
      </c>
      <c r="S110" s="98" t="s">
        <v>306</v>
      </c>
      <c r="T110" s="96">
        <v>1695525</v>
      </c>
      <c r="U110" s="92" t="s">
        <v>307</v>
      </c>
      <c r="V110" s="93" t="s">
        <v>43</v>
      </c>
      <c r="W110" s="94" t="s">
        <v>42</v>
      </c>
      <c r="X110" s="46"/>
      <c r="Y110" s="46"/>
      <c r="Z110" s="46"/>
      <c r="AA110" s="46"/>
      <c r="AB110" s="46"/>
    </row>
    <row r="111" spans="1:28" ht="15.75" hidden="1">
      <c r="A111" s="46"/>
      <c r="B111" s="46"/>
      <c r="C111" s="46"/>
      <c r="D111" s="46"/>
      <c r="E111" s="46"/>
      <c r="F111" s="46"/>
      <c r="G111" s="46"/>
      <c r="H111" s="46"/>
      <c r="I111" s="46"/>
      <c r="J111" s="46"/>
      <c r="K111" s="46"/>
      <c r="L111" s="46"/>
      <c r="M111" s="97">
        <f t="shared" si="4"/>
        <v>107</v>
      </c>
      <c r="N111" s="95" t="str">
        <f t="shared" si="5"/>
        <v>23962 AGENCIJA ZA ODGOJ I OBRAZOVANJE</v>
      </c>
      <c r="O111" s="95">
        <v>23962</v>
      </c>
      <c r="P111" s="98" t="s">
        <v>607</v>
      </c>
      <c r="Q111" s="99" t="s">
        <v>3700</v>
      </c>
      <c r="R111" s="100" t="s">
        <v>264</v>
      </c>
      <c r="S111" s="98" t="s">
        <v>265</v>
      </c>
      <c r="T111" s="96">
        <v>1778129</v>
      </c>
      <c r="U111" s="92" t="s">
        <v>608</v>
      </c>
      <c r="V111" s="93" t="s">
        <v>619</v>
      </c>
      <c r="W111" s="94" t="s">
        <v>592</v>
      </c>
      <c r="X111" s="46"/>
      <c r="Y111" s="46"/>
      <c r="Z111" s="46"/>
      <c r="AA111" s="46"/>
      <c r="AB111" s="46"/>
    </row>
    <row r="112" spans="1:28" ht="15.75" hidden="1">
      <c r="A112" s="46"/>
      <c r="B112" s="46"/>
      <c r="C112" s="46"/>
      <c r="D112" s="46"/>
      <c r="E112" s="46"/>
      <c r="F112" s="46"/>
      <c r="G112" s="46"/>
      <c r="H112" s="46"/>
      <c r="I112" s="46"/>
      <c r="J112" s="46"/>
      <c r="K112" s="46"/>
      <c r="L112" s="46"/>
      <c r="M112" s="97">
        <f t="shared" si="4"/>
        <v>108</v>
      </c>
      <c r="N112" s="95" t="str">
        <f t="shared" si="5"/>
        <v>24141 SVEUČILIŠTE U DUBROVNIKU</v>
      </c>
      <c r="O112" s="95">
        <v>24141</v>
      </c>
      <c r="P112" s="98" t="s">
        <v>301</v>
      </c>
      <c r="Q112" s="99" t="s">
        <v>301</v>
      </c>
      <c r="R112" s="100" t="s">
        <v>302</v>
      </c>
      <c r="S112" s="98" t="s">
        <v>303</v>
      </c>
      <c r="T112" s="96">
        <v>1787578</v>
      </c>
      <c r="U112" s="92" t="s">
        <v>304</v>
      </c>
      <c r="V112" s="93" t="s">
        <v>43</v>
      </c>
      <c r="W112" s="94" t="s">
        <v>42</v>
      </c>
      <c r="X112" s="46"/>
      <c r="Y112" s="46"/>
      <c r="Z112" s="46"/>
      <c r="AA112" s="46"/>
      <c r="AB112" s="46"/>
    </row>
    <row r="113" spans="1:28" ht="15.75" hidden="1">
      <c r="A113" s="46"/>
      <c r="B113" s="46"/>
      <c r="C113" s="46"/>
      <c r="D113" s="46"/>
      <c r="E113" s="46"/>
      <c r="F113" s="46"/>
      <c r="G113" s="46"/>
      <c r="H113" s="46"/>
      <c r="I113" s="46"/>
      <c r="J113" s="46"/>
      <c r="K113" s="46"/>
      <c r="L113" s="46"/>
      <c r="M113" s="97">
        <f t="shared" si="4"/>
        <v>109</v>
      </c>
      <c r="N113" s="95" t="str">
        <f t="shared" si="5"/>
        <v>38438 VELEUČILIŠTE MARKO MARULIĆ U KNINU</v>
      </c>
      <c r="O113" s="95">
        <v>38438</v>
      </c>
      <c r="P113" s="98" t="s">
        <v>493</v>
      </c>
      <c r="Q113" s="99" t="s">
        <v>3699</v>
      </c>
      <c r="R113" s="100" t="s">
        <v>494</v>
      </c>
      <c r="S113" s="98" t="s">
        <v>495</v>
      </c>
      <c r="T113" s="96">
        <v>1963813</v>
      </c>
      <c r="U113" s="92" t="s">
        <v>496</v>
      </c>
      <c r="V113" s="93" t="s">
        <v>43</v>
      </c>
      <c r="W113" s="94" t="s">
        <v>42</v>
      </c>
      <c r="X113" s="46"/>
      <c r="Y113" s="46"/>
      <c r="Z113" s="46"/>
      <c r="AA113" s="46"/>
      <c r="AB113" s="46"/>
    </row>
    <row r="114" spans="1:28" ht="15.75" hidden="1">
      <c r="A114" s="46"/>
      <c r="B114" s="46"/>
      <c r="C114" s="46"/>
      <c r="D114" s="46"/>
      <c r="E114" s="46"/>
      <c r="F114" s="46"/>
      <c r="G114" s="46"/>
      <c r="H114" s="46"/>
      <c r="I114" s="46"/>
      <c r="J114" s="46"/>
      <c r="K114" s="46"/>
      <c r="L114" s="46"/>
      <c r="M114" s="97">
        <f t="shared" si="4"/>
        <v>110</v>
      </c>
      <c r="N114" s="95" t="str">
        <f t="shared" si="5"/>
        <v>38446 VELEUČILIŠTE LAVOSLAV RUŽIČKA U VUKOVARU</v>
      </c>
      <c r="O114" s="95">
        <v>38446</v>
      </c>
      <c r="P114" s="98" t="s">
        <v>489</v>
      </c>
      <c r="Q114" s="99" t="s">
        <v>3699</v>
      </c>
      <c r="R114" s="100" t="s">
        <v>490</v>
      </c>
      <c r="S114" s="98" t="s">
        <v>491</v>
      </c>
      <c r="T114" s="96">
        <v>1970828</v>
      </c>
      <c r="U114" s="92" t="s">
        <v>492</v>
      </c>
      <c r="V114" s="93" t="s">
        <v>43</v>
      </c>
      <c r="W114" s="94" t="s">
        <v>42</v>
      </c>
      <c r="X114" s="46"/>
      <c r="Y114" s="46"/>
      <c r="Z114" s="46"/>
      <c r="AA114" s="46"/>
      <c r="AB114" s="46"/>
    </row>
    <row r="115" spans="1:28" ht="15.75" hidden="1">
      <c r="A115" s="46"/>
      <c r="B115" s="46"/>
      <c r="C115" s="46"/>
      <c r="D115" s="46"/>
      <c r="E115" s="46"/>
      <c r="F115" s="46"/>
      <c r="G115" s="46"/>
      <c r="H115" s="46"/>
      <c r="I115" s="46"/>
      <c r="J115" s="46"/>
      <c r="K115" s="46"/>
      <c r="L115" s="46"/>
      <c r="M115" s="97">
        <f t="shared" si="4"/>
        <v>111</v>
      </c>
      <c r="N115" s="95" t="str">
        <f t="shared" si="5"/>
        <v>38454 SVEUČILIŠTE U RIJECI - AKADEMIJA PRIMJENJENIH UMJETNOSTI</v>
      </c>
      <c r="O115" s="95">
        <v>38454</v>
      </c>
      <c r="P115" s="98" t="s">
        <v>312</v>
      </c>
      <c r="Q115" s="99" t="s">
        <v>308</v>
      </c>
      <c r="R115" s="100" t="s">
        <v>313</v>
      </c>
      <c r="S115" s="98" t="s">
        <v>310</v>
      </c>
      <c r="T115" s="96">
        <v>1954253</v>
      </c>
      <c r="U115" s="92" t="s">
        <v>314</v>
      </c>
      <c r="V115" s="93" t="s">
        <v>43</v>
      </c>
      <c r="W115" s="94" t="s">
        <v>42</v>
      </c>
      <c r="X115" s="46"/>
      <c r="Y115" s="46"/>
      <c r="Z115" s="46"/>
      <c r="AA115" s="46"/>
      <c r="AB115" s="46"/>
    </row>
    <row r="116" spans="1:28" ht="15.75" hidden="1">
      <c r="A116" s="46"/>
      <c r="B116" s="46"/>
      <c r="C116" s="46"/>
      <c r="D116" s="46"/>
      <c r="E116" s="46"/>
      <c r="F116" s="46"/>
      <c r="G116" s="46"/>
      <c r="H116" s="46"/>
      <c r="I116" s="46"/>
      <c r="J116" s="46"/>
      <c r="K116" s="46"/>
      <c r="L116" s="46"/>
      <c r="M116" s="97">
        <f t="shared" si="4"/>
        <v>112</v>
      </c>
      <c r="N116" s="95" t="str">
        <f t="shared" si="5"/>
        <v>38479 SVEUČILIŠTE J. J. STROSSMAYERA U OSIJEKU - KATOLIČKI BOGOSLOVNI FAKULTET U ĐAKOVU</v>
      </c>
      <c r="O116" s="95">
        <v>38479</v>
      </c>
      <c r="P116" s="98" t="s">
        <v>1228</v>
      </c>
      <c r="Q116" s="99" t="s">
        <v>266</v>
      </c>
      <c r="R116" s="100" t="s">
        <v>288</v>
      </c>
      <c r="S116" s="98" t="s">
        <v>289</v>
      </c>
      <c r="T116" s="96">
        <v>1986490</v>
      </c>
      <c r="U116" s="92" t="s">
        <v>290</v>
      </c>
      <c r="V116" s="93" t="s">
        <v>43</v>
      </c>
      <c r="W116" s="94" t="s">
        <v>42</v>
      </c>
      <c r="X116" s="46"/>
      <c r="Y116" s="46"/>
      <c r="Z116" s="46"/>
      <c r="AA116" s="46"/>
      <c r="AB116" s="46"/>
    </row>
    <row r="117" spans="1:28" ht="15.75" hidden="1">
      <c r="A117" s="46"/>
      <c r="B117" s="46"/>
      <c r="C117" s="46"/>
      <c r="D117" s="46"/>
      <c r="E117" s="46"/>
      <c r="F117" s="46"/>
      <c r="G117" s="46"/>
      <c r="H117" s="46"/>
      <c r="I117" s="46"/>
      <c r="J117" s="46"/>
      <c r="K117" s="46"/>
      <c r="L117" s="46"/>
      <c r="M117" s="97">
        <f t="shared" si="4"/>
        <v>113</v>
      </c>
      <c r="N117" s="95" t="str">
        <f t="shared" si="5"/>
        <v>38487 AGENCIJA ZA ZNANOST I VISOKO OBRAZOVANJE</v>
      </c>
      <c r="O117" s="95">
        <v>38487</v>
      </c>
      <c r="P117" s="98" t="s">
        <v>609</v>
      </c>
      <c r="Q117" s="99" t="s">
        <v>3700</v>
      </c>
      <c r="R117" s="100" t="s">
        <v>610</v>
      </c>
      <c r="S117" s="98" t="s">
        <v>265</v>
      </c>
      <c r="T117" s="96">
        <v>1922548</v>
      </c>
      <c r="U117" s="92" t="s">
        <v>611</v>
      </c>
      <c r="V117" s="93" t="s">
        <v>619</v>
      </c>
      <c r="W117" s="94" t="s">
        <v>592</v>
      </c>
      <c r="X117" s="46"/>
      <c r="Y117" s="46"/>
      <c r="Z117" s="46"/>
      <c r="AA117" s="46"/>
      <c r="AB117" s="46"/>
    </row>
    <row r="118" spans="1:28" ht="15.75" hidden="1">
      <c r="A118" s="46"/>
      <c r="B118" s="46"/>
      <c r="C118" s="46"/>
      <c r="D118" s="46"/>
      <c r="E118" s="46"/>
      <c r="F118" s="46"/>
      <c r="G118" s="46"/>
      <c r="H118" s="46"/>
      <c r="I118" s="46"/>
      <c r="J118" s="46"/>
      <c r="K118" s="46"/>
      <c r="L118" s="46"/>
      <c r="M118" s="97">
        <f t="shared" si="4"/>
        <v>114</v>
      </c>
      <c r="N118" s="95" t="str">
        <f t="shared" si="5"/>
        <v>40883 NACIONALNI CENTAR ZA VANJSKO VREDNOVANJE OBRAZOVANJA</v>
      </c>
      <c r="O118" s="95">
        <v>40883</v>
      </c>
      <c r="P118" s="98" t="s">
        <v>612</v>
      </c>
      <c r="Q118" s="99" t="s">
        <v>3700</v>
      </c>
      <c r="R118" s="100" t="s">
        <v>1242</v>
      </c>
      <c r="S118" s="98" t="s">
        <v>1243</v>
      </c>
      <c r="T118" s="96">
        <v>1943430</v>
      </c>
      <c r="U118" s="92" t="s">
        <v>613</v>
      </c>
      <c r="V118" s="93" t="s">
        <v>619</v>
      </c>
      <c r="W118" s="94" t="s">
        <v>592</v>
      </c>
      <c r="X118" s="46"/>
      <c r="Y118" s="46"/>
      <c r="Z118" s="46"/>
      <c r="AA118" s="46"/>
      <c r="AB118" s="46"/>
    </row>
    <row r="119" spans="1:28" ht="15.75" hidden="1">
      <c r="A119" s="46"/>
      <c r="B119" s="46"/>
      <c r="C119" s="46"/>
      <c r="D119" s="46"/>
      <c r="E119" s="46"/>
      <c r="F119" s="46"/>
      <c r="G119" s="46"/>
      <c r="H119" s="46"/>
      <c r="I119" s="46"/>
      <c r="J119" s="46"/>
      <c r="K119" s="46"/>
      <c r="L119" s="46"/>
      <c r="M119" s="97">
        <f t="shared" si="4"/>
        <v>115</v>
      </c>
      <c r="N119" s="95" t="str">
        <f t="shared" si="5"/>
        <v>40947 SVEUČILIŠTE U RIJECI - UČITELJSKI FAKULTET</v>
      </c>
      <c r="O119" s="95">
        <v>40947</v>
      </c>
      <c r="P119" s="98" t="s">
        <v>342</v>
      </c>
      <c r="Q119" s="99" t="s">
        <v>308</v>
      </c>
      <c r="R119" s="100" t="s">
        <v>343</v>
      </c>
      <c r="S119" s="98" t="s">
        <v>310</v>
      </c>
      <c r="T119" s="96">
        <v>2116073</v>
      </c>
      <c r="U119" s="92" t="s">
        <v>344</v>
      </c>
      <c r="V119" s="93" t="s">
        <v>43</v>
      </c>
      <c r="W119" s="94" t="s">
        <v>42</v>
      </c>
      <c r="X119" s="46"/>
      <c r="Y119" s="46"/>
      <c r="Z119" s="46"/>
      <c r="AA119" s="46"/>
      <c r="AB119" s="46"/>
    </row>
    <row r="120" spans="1:28" ht="15.75" hidden="1">
      <c r="A120" s="46"/>
      <c r="B120" s="46"/>
      <c r="C120" s="46"/>
      <c r="D120" s="46"/>
      <c r="E120" s="46"/>
      <c r="F120" s="46"/>
      <c r="G120" s="46"/>
      <c r="H120" s="46"/>
      <c r="I120" s="46"/>
      <c r="J120" s="46"/>
      <c r="K120" s="46"/>
      <c r="L120" s="46"/>
      <c r="M120" s="97">
        <f t="shared" si="4"/>
        <v>116</v>
      </c>
      <c r="N120" s="95" t="str">
        <f t="shared" si="5"/>
        <v>41185 VELEUČILIŠTE NIKOLA TESLA U GOSPIĆU</v>
      </c>
      <c r="O120" s="95">
        <v>41185</v>
      </c>
      <c r="P120" s="98" t="s">
        <v>497</v>
      </c>
      <c r="Q120" s="99" t="s">
        <v>3699</v>
      </c>
      <c r="R120" s="100" t="s">
        <v>498</v>
      </c>
      <c r="S120" s="98" t="s">
        <v>499</v>
      </c>
      <c r="T120" s="96">
        <v>2103133</v>
      </c>
      <c r="U120" s="92" t="s">
        <v>500</v>
      </c>
      <c r="V120" s="93" t="s">
        <v>43</v>
      </c>
      <c r="W120" s="94" t="s">
        <v>42</v>
      </c>
      <c r="X120" s="46"/>
      <c r="Y120" s="46"/>
      <c r="Z120" s="46"/>
      <c r="AA120" s="46"/>
      <c r="AB120" s="46"/>
    </row>
    <row r="121" spans="1:28" ht="15.75" hidden="1">
      <c r="A121" s="46"/>
      <c r="B121" s="46"/>
      <c r="C121" s="46"/>
      <c r="D121" s="46"/>
      <c r="E121" s="46"/>
      <c r="F121" s="46"/>
      <c r="G121" s="46"/>
      <c r="H121" s="46"/>
      <c r="I121" s="46"/>
      <c r="J121" s="46"/>
      <c r="K121" s="46"/>
      <c r="L121" s="46"/>
      <c r="M121" s="97">
        <f t="shared" si="4"/>
        <v>117</v>
      </c>
      <c r="N121" s="95" t="str">
        <f t="shared" si="5"/>
        <v>42024 SVEUČILIŠTE JURJA DOBRILE U PULI</v>
      </c>
      <c r="O121" s="95">
        <v>42024</v>
      </c>
      <c r="P121" s="98" t="s">
        <v>294</v>
      </c>
      <c r="Q121" s="99" t="s">
        <v>1244</v>
      </c>
      <c r="R121" s="100" t="s">
        <v>295</v>
      </c>
      <c r="S121" s="98" t="s">
        <v>296</v>
      </c>
      <c r="T121" s="96">
        <v>2161753</v>
      </c>
      <c r="U121" s="92" t="s">
        <v>297</v>
      </c>
      <c r="V121" s="93" t="s">
        <v>43</v>
      </c>
      <c r="W121" s="94" t="s">
        <v>42</v>
      </c>
      <c r="X121" s="46"/>
      <c r="Y121" s="46"/>
      <c r="Z121" s="46"/>
      <c r="AA121" s="46"/>
      <c r="AB121" s="46"/>
    </row>
    <row r="122" spans="1:28" ht="15.75" hidden="1">
      <c r="A122" s="46"/>
      <c r="B122" s="46"/>
      <c r="C122" s="46"/>
      <c r="D122" s="46"/>
      <c r="E122" s="46"/>
      <c r="F122" s="46"/>
      <c r="G122" s="46"/>
      <c r="H122" s="46"/>
      <c r="I122" s="46"/>
      <c r="J122" s="46"/>
      <c r="K122" s="46"/>
      <c r="L122" s="46"/>
      <c r="M122" s="97">
        <f t="shared" si="4"/>
        <v>118</v>
      </c>
      <c r="N122" s="95" t="str">
        <f t="shared" si="5"/>
        <v>42993 VELEUČILIŠTE U VIROVITICI</v>
      </c>
      <c r="O122" s="95">
        <v>42993</v>
      </c>
      <c r="P122" s="98" t="s">
        <v>1240</v>
      </c>
      <c r="Q122" s="99" t="s">
        <v>3699</v>
      </c>
      <c r="R122" s="100" t="s">
        <v>513</v>
      </c>
      <c r="S122" s="98" t="s">
        <v>514</v>
      </c>
      <c r="T122" s="96">
        <v>2282208</v>
      </c>
      <c r="U122" s="92" t="s">
        <v>515</v>
      </c>
      <c r="V122" s="93" t="s">
        <v>43</v>
      </c>
      <c r="W122" s="94" t="s">
        <v>42</v>
      </c>
      <c r="X122" s="46"/>
      <c r="Y122" s="46"/>
      <c r="Z122" s="46"/>
      <c r="AA122" s="46"/>
      <c r="AB122" s="46"/>
    </row>
    <row r="123" spans="1:28" ht="15.75" hidden="1">
      <c r="A123" s="46"/>
      <c r="B123" s="46"/>
      <c r="C123" s="46"/>
      <c r="D123" s="46"/>
      <c r="E123" s="46"/>
      <c r="F123" s="46"/>
      <c r="G123" s="46"/>
      <c r="H123" s="46"/>
      <c r="I123" s="46"/>
      <c r="J123" s="46"/>
      <c r="K123" s="46"/>
      <c r="L123" s="46"/>
      <c r="M123" s="97">
        <f t="shared" si="4"/>
        <v>119</v>
      </c>
      <c r="N123" s="95" t="str">
        <f t="shared" si="5"/>
        <v>43335 AGENCIJA ZA MOBILNOST I PROGRAME EUROPSKE UNIJE</v>
      </c>
      <c r="O123" s="95">
        <v>43335</v>
      </c>
      <c r="P123" s="98" t="s">
        <v>614</v>
      </c>
      <c r="Q123" s="99" t="s">
        <v>3700</v>
      </c>
      <c r="R123" s="100" t="s">
        <v>603</v>
      </c>
      <c r="S123" s="98" t="s">
        <v>265</v>
      </c>
      <c r="T123" s="96">
        <v>2298007</v>
      </c>
      <c r="U123" s="92" t="s">
        <v>615</v>
      </c>
      <c r="V123" s="93" t="s">
        <v>619</v>
      </c>
      <c r="W123" s="94" t="s">
        <v>592</v>
      </c>
      <c r="X123" s="46"/>
      <c r="Y123" s="46"/>
      <c r="Z123" s="46"/>
      <c r="AA123" s="46"/>
      <c r="AB123" s="46"/>
    </row>
    <row r="124" spans="1:28" ht="15.75" hidden="1">
      <c r="A124" s="46"/>
      <c r="B124" s="46"/>
      <c r="C124" s="46"/>
      <c r="D124" s="46"/>
      <c r="E124" s="46"/>
      <c r="F124" s="46"/>
      <c r="G124" s="46"/>
      <c r="H124" s="46"/>
      <c r="I124" s="46"/>
      <c r="J124" s="46"/>
      <c r="K124" s="46"/>
      <c r="L124" s="46"/>
      <c r="M124" s="97">
        <f t="shared" si="4"/>
        <v>120</v>
      </c>
      <c r="N124" s="95" t="str">
        <f t="shared" si="5"/>
        <v>43749 MEĐIMURSKO VELEUČILIŠTE U ČAKOVCU</v>
      </c>
      <c r="O124" s="95">
        <v>43749</v>
      </c>
      <c r="P124" s="98" t="s">
        <v>481</v>
      </c>
      <c r="Q124" s="99" t="s">
        <v>3699</v>
      </c>
      <c r="R124" s="100" t="s">
        <v>483</v>
      </c>
      <c r="S124" s="98" t="s">
        <v>484</v>
      </c>
      <c r="T124" s="96">
        <v>2382512</v>
      </c>
      <c r="U124" s="92" t="s">
        <v>485</v>
      </c>
      <c r="V124" s="93" t="s">
        <v>43</v>
      </c>
      <c r="W124" s="94" t="s">
        <v>42</v>
      </c>
      <c r="X124" s="46"/>
      <c r="Y124" s="46"/>
      <c r="Z124" s="46"/>
      <c r="AA124" s="46"/>
      <c r="AB124" s="46"/>
    </row>
    <row r="125" spans="1:28" ht="15.75" hidden="1">
      <c r="A125" s="46"/>
      <c r="B125" s="46"/>
      <c r="C125" s="46"/>
      <c r="D125" s="46"/>
      <c r="E125" s="46"/>
      <c r="F125" s="46"/>
      <c r="G125" s="46"/>
      <c r="H125" s="46"/>
      <c r="I125" s="46"/>
      <c r="J125" s="46"/>
      <c r="K125" s="46"/>
      <c r="L125" s="46"/>
      <c r="M125" s="97">
        <f t="shared" si="4"/>
        <v>121</v>
      </c>
      <c r="N125" s="95" t="str">
        <f t="shared" si="5"/>
        <v>43773 SVEUČILIŠTE U SPLITU - KINEZIOLOŠKI FAKULTET</v>
      </c>
      <c r="O125" s="95">
        <v>43773</v>
      </c>
      <c r="P125" s="98" t="s">
        <v>366</v>
      </c>
      <c r="Q125" s="99" t="s">
        <v>349</v>
      </c>
      <c r="R125" s="100" t="s">
        <v>367</v>
      </c>
      <c r="S125" s="98" t="s">
        <v>350</v>
      </c>
      <c r="T125" s="96">
        <v>2393255</v>
      </c>
      <c r="U125" s="92" t="s">
        <v>368</v>
      </c>
      <c r="V125" s="93" t="s">
        <v>43</v>
      </c>
      <c r="W125" s="94" t="s">
        <v>42</v>
      </c>
      <c r="X125" s="46"/>
      <c r="Y125" s="46"/>
      <c r="Z125" s="46"/>
      <c r="AA125" s="46"/>
      <c r="AB125" s="46"/>
    </row>
    <row r="126" spans="1:28" ht="15.75" hidden="1">
      <c r="A126" s="46"/>
      <c r="B126" s="46"/>
      <c r="C126" s="46"/>
      <c r="D126" s="46"/>
      <c r="E126" s="46"/>
      <c r="F126" s="46"/>
      <c r="G126" s="46"/>
      <c r="H126" s="46"/>
      <c r="I126" s="46"/>
      <c r="J126" s="46"/>
      <c r="K126" s="46"/>
      <c r="L126" s="46"/>
      <c r="M126" s="97">
        <f t="shared" si="4"/>
        <v>122</v>
      </c>
      <c r="N126" s="95" t="str">
        <f t="shared" si="5"/>
        <v>46173 AGENCIJA ZA STRUKOVNO OBRAZOVANJE I OBRAZOVANJE ODRASLIH</v>
      </c>
      <c r="O126" s="95">
        <v>46173</v>
      </c>
      <c r="P126" s="98" t="s">
        <v>616</v>
      </c>
      <c r="Q126" s="99" t="s">
        <v>3700</v>
      </c>
      <c r="R126" s="100" t="s">
        <v>1241</v>
      </c>
      <c r="S126" s="98" t="s">
        <v>265</v>
      </c>
      <c r="T126" s="96">
        <v>2650029</v>
      </c>
      <c r="U126" s="92" t="s">
        <v>617</v>
      </c>
      <c r="V126" s="93" t="s">
        <v>619</v>
      </c>
      <c r="W126" s="94" t="s">
        <v>592</v>
      </c>
      <c r="X126" s="46"/>
      <c r="Y126" s="46"/>
      <c r="Z126" s="46"/>
      <c r="AA126" s="46"/>
      <c r="AB126" s="46"/>
    </row>
    <row r="127" spans="1:28" ht="15.75" hidden="1">
      <c r="A127" s="46"/>
      <c r="B127" s="46"/>
      <c r="C127" s="46"/>
      <c r="D127" s="46"/>
      <c r="E127" s="46"/>
      <c r="F127" s="46"/>
      <c r="G127" s="46"/>
      <c r="H127" s="46"/>
      <c r="I127" s="46"/>
      <c r="J127" s="46"/>
      <c r="K127" s="46"/>
      <c r="L127" s="46"/>
      <c r="M127" s="97">
        <f t="shared" si="4"/>
        <v>123</v>
      </c>
      <c r="N127" s="95" t="str">
        <f t="shared" si="5"/>
        <v>48023 SVEUČILIŠTE U RIJECI - FAKULTET ZDRAVSTVENIH STUDIJA U RIJECI</v>
      </c>
      <c r="O127" s="95">
        <v>48023</v>
      </c>
      <c r="P127" s="98" t="s">
        <v>345</v>
      </c>
      <c r="Q127" s="99" t="s">
        <v>308</v>
      </c>
      <c r="R127" s="100" t="s">
        <v>346</v>
      </c>
      <c r="S127" s="98" t="s">
        <v>310</v>
      </c>
      <c r="T127" s="96" t="s">
        <v>347</v>
      </c>
      <c r="U127" s="92" t="s">
        <v>348</v>
      </c>
      <c r="V127" s="93" t="s">
        <v>43</v>
      </c>
      <c r="W127" s="94" t="s">
        <v>42</v>
      </c>
      <c r="X127" s="46"/>
      <c r="Y127" s="46"/>
      <c r="Z127" s="46"/>
      <c r="AA127" s="46"/>
      <c r="AB127" s="46"/>
    </row>
    <row r="128" spans="1:28" ht="15.75" hidden="1">
      <c r="A128" s="46"/>
      <c r="B128" s="46"/>
      <c r="C128" s="46"/>
      <c r="D128" s="46"/>
      <c r="E128" s="46"/>
      <c r="F128" s="46"/>
      <c r="G128" s="46"/>
      <c r="H128" s="46"/>
      <c r="I128" s="46"/>
      <c r="J128" s="46"/>
      <c r="K128" s="46"/>
      <c r="L128" s="46"/>
      <c r="M128" s="97">
        <f t="shared" si="4"/>
        <v>124</v>
      </c>
      <c r="N128" s="95" t="str">
        <f t="shared" si="5"/>
        <v>48267 SVEUČILIŠTE SJEVER</v>
      </c>
      <c r="O128" s="95">
        <v>48267</v>
      </c>
      <c r="P128" s="98" t="s">
        <v>298</v>
      </c>
      <c r="Q128" s="99" t="s">
        <v>298</v>
      </c>
      <c r="R128" s="100" t="s">
        <v>1182</v>
      </c>
      <c r="S128" s="98" t="s">
        <v>299</v>
      </c>
      <c r="T128" s="96">
        <v>2752298</v>
      </c>
      <c r="U128" s="92" t="s">
        <v>300</v>
      </c>
      <c r="V128" s="93" t="s">
        <v>43</v>
      </c>
      <c r="W128" s="94" t="s">
        <v>42</v>
      </c>
      <c r="X128" s="46"/>
      <c r="Y128" s="46"/>
      <c r="Z128" s="46"/>
      <c r="AA128" s="46"/>
      <c r="AB128" s="46"/>
    </row>
    <row r="129" spans="1:28" ht="15.75" hidden="1">
      <c r="A129" s="46"/>
      <c r="B129" s="46"/>
      <c r="C129" s="46"/>
      <c r="D129" s="46"/>
      <c r="E129" s="46"/>
      <c r="F129" s="46"/>
      <c r="G129" s="46"/>
      <c r="H129" s="46"/>
      <c r="I129" s="46"/>
      <c r="J129" s="46"/>
      <c r="K129" s="46"/>
      <c r="L129" s="46"/>
      <c r="M129" s="97">
        <f t="shared" si="4"/>
        <v>125</v>
      </c>
      <c r="N129" s="95" t="str">
        <f t="shared" ref="N129:N138" si="6">O129&amp;" "&amp;P129</f>
        <v>49796 SVEUČILIŠTE J. J. STROSSMAYERA U OSIJEKU - FAKULTET ZA DENTALNU MEDICINU I ZDRAVSTVO</v>
      </c>
      <c r="O129" s="95">
        <v>49796</v>
      </c>
      <c r="P129" s="98" t="s">
        <v>1223</v>
      </c>
      <c r="Q129" s="99" t="s">
        <v>266</v>
      </c>
      <c r="R129" s="100" t="s">
        <v>291</v>
      </c>
      <c r="S129" s="98" t="s">
        <v>268</v>
      </c>
      <c r="T129" s="96">
        <v>4748875</v>
      </c>
      <c r="U129" s="92" t="s">
        <v>292</v>
      </c>
      <c r="V129" s="93" t="s">
        <v>43</v>
      </c>
      <c r="W129" s="94" t="s">
        <v>42</v>
      </c>
      <c r="X129" s="46"/>
      <c r="Y129" s="46"/>
      <c r="Z129" s="46"/>
      <c r="AA129" s="46"/>
      <c r="AB129" s="46"/>
    </row>
    <row r="130" spans="1:28" ht="15.75" hidden="1">
      <c r="A130" s="46"/>
      <c r="B130" s="46"/>
      <c r="C130" s="46"/>
      <c r="D130" s="46"/>
      <c r="E130" s="46"/>
      <c r="F130" s="46"/>
      <c r="G130" s="46"/>
      <c r="H130" s="46"/>
      <c r="I130" s="46"/>
      <c r="J130" s="46"/>
      <c r="K130" s="46"/>
      <c r="L130" s="46"/>
      <c r="M130" s="97">
        <f t="shared" si="4"/>
        <v>126</v>
      </c>
      <c r="N130" s="95" t="str">
        <f t="shared" si="6"/>
        <v>50215 SVEUČILIŠTE J. J. STROSSMAYERA U OSIJEKU - AKADEMIJA ZA UMJETNOST I KULTURU U OSIJEKU</v>
      </c>
      <c r="O130" s="95">
        <v>50215</v>
      </c>
      <c r="P130" s="98" t="s">
        <v>1219</v>
      </c>
      <c r="Q130" s="99" t="s">
        <v>266</v>
      </c>
      <c r="R130" s="100" t="s">
        <v>293</v>
      </c>
      <c r="S130" s="98" t="s">
        <v>268</v>
      </c>
      <c r="T130" s="96">
        <v>4907361</v>
      </c>
      <c r="U130" s="92" t="s">
        <v>1180</v>
      </c>
      <c r="V130" s="93" t="s">
        <v>43</v>
      </c>
      <c r="W130" s="94" t="s">
        <v>42</v>
      </c>
      <c r="X130" s="46"/>
      <c r="Y130" s="46"/>
      <c r="Z130" s="46"/>
      <c r="AA130" s="46"/>
      <c r="AB130" s="46"/>
    </row>
    <row r="131" spans="1:28" ht="15.75" hidden="1">
      <c r="A131" s="46"/>
      <c r="B131" s="46"/>
      <c r="C131" s="46"/>
      <c r="D131" s="46"/>
      <c r="E131" s="46"/>
      <c r="F131" s="46"/>
      <c r="G131" s="46"/>
      <c r="H131" s="46"/>
      <c r="I131" s="46"/>
      <c r="J131" s="46"/>
      <c r="K131" s="46"/>
      <c r="L131" s="46"/>
      <c r="M131" s="97">
        <f t="shared" si="4"/>
        <v>127</v>
      </c>
      <c r="N131" s="95" t="str">
        <f t="shared" si="6"/>
        <v>50848 VELEUČILIŠTE HRVATSKO ZAGORJE KRAPINA</v>
      </c>
      <c r="O131" s="95">
        <v>50848</v>
      </c>
      <c r="P131" s="98" t="s">
        <v>1196</v>
      </c>
      <c r="Q131" s="99" t="s">
        <v>3699</v>
      </c>
      <c r="R131" s="100" t="s">
        <v>1197</v>
      </c>
      <c r="S131" s="98" t="s">
        <v>1198</v>
      </c>
      <c r="T131" s="96">
        <v>2271354</v>
      </c>
      <c r="U131" s="92" t="s">
        <v>1199</v>
      </c>
      <c r="V131" s="93" t="s">
        <v>43</v>
      </c>
      <c r="W131" s="94" t="s">
        <v>42</v>
      </c>
      <c r="X131" s="46"/>
      <c r="Y131" s="46"/>
      <c r="Z131" s="46"/>
      <c r="AA131" s="46"/>
      <c r="AB131" s="46"/>
    </row>
    <row r="132" spans="1:28" ht="15.75" hidden="1">
      <c r="A132" s="46"/>
      <c r="B132" s="46"/>
      <c r="C132" s="46"/>
      <c r="D132" s="46"/>
      <c r="E132" s="46"/>
      <c r="F132" s="46"/>
      <c r="G132" s="46"/>
      <c r="H132" s="46"/>
      <c r="I132" s="46"/>
      <c r="J132" s="46"/>
      <c r="K132" s="46"/>
      <c r="L132" s="46"/>
      <c r="M132" s="97">
        <f t="shared" si="4"/>
        <v>128</v>
      </c>
      <c r="N132" s="95" t="str">
        <f t="shared" si="6"/>
        <v>51191 SVEUČILIŠTE U ZAGREBU - FAKULTET HRVATSKIH STUDIJA</v>
      </c>
      <c r="O132" s="95">
        <v>51191</v>
      </c>
      <c r="P132" s="98" t="s">
        <v>1190</v>
      </c>
      <c r="Q132" s="99" t="s">
        <v>387</v>
      </c>
      <c r="R132" s="100" t="s">
        <v>1191</v>
      </c>
      <c r="S132" s="98" t="s">
        <v>265</v>
      </c>
      <c r="T132" s="96">
        <v>5214068</v>
      </c>
      <c r="U132" s="92" t="s">
        <v>1192</v>
      </c>
      <c r="V132" s="93" t="s">
        <v>43</v>
      </c>
      <c r="W132" s="94" t="s">
        <v>42</v>
      </c>
      <c r="X132" s="46"/>
      <c r="Y132" s="46"/>
      <c r="Z132" s="46"/>
      <c r="AA132" s="46"/>
      <c r="AB132" s="46"/>
    </row>
    <row r="133" spans="1:28" ht="15.75" hidden="1">
      <c r="A133" s="46"/>
      <c r="B133" s="46"/>
      <c r="C133" s="46"/>
      <c r="D133" s="46"/>
      <c r="E133" s="46"/>
      <c r="F133" s="46"/>
      <c r="G133" s="46"/>
      <c r="H133" s="46"/>
      <c r="I133" s="46"/>
      <c r="J133" s="46"/>
      <c r="K133" s="46"/>
      <c r="L133" s="46"/>
      <c r="M133" s="97">
        <f t="shared" si="4"/>
        <v>129</v>
      </c>
      <c r="N133" s="95" t="str">
        <f t="shared" si="6"/>
        <v>51360 SVEUČILIŠTE U SLAVONSKOM BRODU</v>
      </c>
      <c r="O133" s="95">
        <v>51360</v>
      </c>
      <c r="P133" s="98" t="s">
        <v>1181</v>
      </c>
      <c r="Q133" s="99" t="s">
        <v>1181</v>
      </c>
      <c r="R133" s="100" t="s">
        <v>1236</v>
      </c>
      <c r="S133" s="98" t="s">
        <v>1237</v>
      </c>
      <c r="T133" s="96">
        <v>5290538</v>
      </c>
      <c r="U133" s="92" t="s">
        <v>1238</v>
      </c>
      <c r="V133" s="93" t="s">
        <v>43</v>
      </c>
      <c r="W133" s="94" t="s">
        <v>42</v>
      </c>
      <c r="X133" s="46"/>
      <c r="Y133" s="46"/>
      <c r="Z133" s="46"/>
      <c r="AA133" s="46"/>
      <c r="AB133" s="46"/>
    </row>
    <row r="134" spans="1:28" ht="15.75" hidden="1">
      <c r="A134" s="46"/>
      <c r="B134" s="46"/>
      <c r="C134" s="46"/>
      <c r="D134" s="46"/>
      <c r="E134" s="46"/>
      <c r="F134" s="46"/>
      <c r="G134" s="46"/>
      <c r="H134" s="46"/>
      <c r="I134" s="46"/>
      <c r="J134" s="46"/>
      <c r="K134" s="46"/>
      <c r="L134" s="46"/>
      <c r="M134" s="97">
        <f t="shared" si="4"/>
        <v>130</v>
      </c>
      <c r="N134" s="95" t="str">
        <f t="shared" si="6"/>
        <v>51450 SVEUČILIŠTE J. J. STROSSMAYERA U OSIJEKU - KINEZIOLOŠKI FAKULTET OSIJEK</v>
      </c>
      <c r="O134" s="95">
        <v>51450</v>
      </c>
      <c r="P134" s="98" t="s">
        <v>1229</v>
      </c>
      <c r="Q134" s="99" t="s">
        <v>266</v>
      </c>
      <c r="R134" s="100" t="s">
        <v>1230</v>
      </c>
      <c r="S134" s="98" t="s">
        <v>268</v>
      </c>
      <c r="T134" s="96">
        <v>5302099</v>
      </c>
      <c r="U134" s="92" t="s">
        <v>1231</v>
      </c>
      <c r="V134" s="93" t="s">
        <v>43</v>
      </c>
      <c r="W134" s="94" t="s">
        <v>42</v>
      </c>
      <c r="X134" s="46"/>
      <c r="Y134" s="46"/>
      <c r="Z134" s="46"/>
      <c r="AA134" s="46"/>
      <c r="AB134" s="46"/>
    </row>
    <row r="135" spans="1:28" ht="15.75" hidden="1">
      <c r="A135" s="46"/>
      <c r="B135" s="46"/>
      <c r="C135" s="46"/>
      <c r="D135" s="46"/>
      <c r="E135" s="46"/>
      <c r="F135" s="46"/>
      <c r="G135" s="46"/>
      <c r="H135" s="46"/>
      <c r="I135" s="46"/>
      <c r="J135" s="46"/>
      <c r="K135" s="46"/>
      <c r="L135" s="46"/>
      <c r="M135" s="97">
        <f t="shared" si="4"/>
        <v>131</v>
      </c>
      <c r="N135" s="95" t="str">
        <f t="shared" si="6"/>
        <v>52209 HRVATSKA ZAKLADA ZA ZNANOST</v>
      </c>
      <c r="O135" s="95">
        <v>52209</v>
      </c>
      <c r="P135" s="98" t="s">
        <v>2138</v>
      </c>
      <c r="Q135" s="99" t="s">
        <v>3700</v>
      </c>
      <c r="R135" s="100" t="s">
        <v>2139</v>
      </c>
      <c r="S135" s="98" t="s">
        <v>265</v>
      </c>
      <c r="T135" s="96">
        <v>1626841</v>
      </c>
      <c r="U135" s="92">
        <v>88776522763</v>
      </c>
      <c r="V135" s="93" t="s">
        <v>619</v>
      </c>
      <c r="W135" s="94" t="s">
        <v>592</v>
      </c>
      <c r="X135" s="46"/>
      <c r="Y135" s="46"/>
      <c r="Z135" s="46"/>
      <c r="AA135" s="46"/>
      <c r="AB135" s="46"/>
    </row>
    <row r="136" spans="1:28" ht="15.75" hidden="1">
      <c r="A136" s="46"/>
      <c r="B136" s="46"/>
      <c r="C136" s="46"/>
      <c r="D136" s="46"/>
      <c r="E136" s="46"/>
      <c r="F136" s="46"/>
      <c r="G136" s="46"/>
      <c r="H136" s="46"/>
      <c r="I136" s="46"/>
      <c r="J136" s="46"/>
      <c r="K136" s="46"/>
      <c r="L136" s="46"/>
      <c r="M136" s="97">
        <f>+M135+1</f>
        <v>132</v>
      </c>
      <c r="N136" s="95" t="str">
        <f t="shared" si="6"/>
        <v>52565 SVEUČILIŠTE J. J. STROSSMAYERA U OSIJEKU - FAKULTET TURIZMA I RURALNOG RAZVOJA U POŽEGI</v>
      </c>
      <c r="O136" s="95">
        <v>52565</v>
      </c>
      <c r="P136" s="98" t="s">
        <v>2941</v>
      </c>
      <c r="Q136" s="99" t="s">
        <v>266</v>
      </c>
      <c r="R136" s="100" t="s">
        <v>505</v>
      </c>
      <c r="S136" s="98" t="s">
        <v>268</v>
      </c>
      <c r="T136" s="96">
        <v>5619696</v>
      </c>
      <c r="U136" s="92" t="s">
        <v>2942</v>
      </c>
      <c r="V136" s="93" t="s">
        <v>43</v>
      </c>
      <c r="W136" s="94" t="s">
        <v>42</v>
      </c>
      <c r="X136" s="46"/>
      <c r="Y136" s="46"/>
      <c r="Z136" s="46"/>
      <c r="AA136" s="46"/>
      <c r="AB136" s="46"/>
    </row>
    <row r="137" spans="1:28" ht="15.75" hidden="1">
      <c r="A137" s="46"/>
      <c r="B137" s="46"/>
      <c r="C137" s="46"/>
      <c r="D137" s="46"/>
      <c r="E137" s="46"/>
      <c r="F137" s="46"/>
      <c r="G137" s="46"/>
      <c r="H137" s="46"/>
      <c r="I137" s="46"/>
      <c r="J137" s="46"/>
      <c r="K137" s="46"/>
      <c r="L137" s="46"/>
      <c r="M137" s="97">
        <f>+M136+1</f>
        <v>133</v>
      </c>
      <c r="N137" s="95" t="str">
        <f t="shared" si="6"/>
        <v>53919 SVEUČILIŠTE J. J. STROSSMAYERA U OSIJEKU - FAKULTET PRIMIJENJENE MATEMATIKE I INFORMATIKE</v>
      </c>
      <c r="O137" s="95">
        <v>53919</v>
      </c>
      <c r="P137" s="98" t="s">
        <v>3027</v>
      </c>
      <c r="Q137" s="99" t="s">
        <v>266</v>
      </c>
      <c r="R137" s="100"/>
      <c r="S137" s="98"/>
      <c r="T137" s="96"/>
      <c r="U137" s="92"/>
      <c r="V137" s="93" t="s">
        <v>43</v>
      </c>
      <c r="W137" s="94" t="s">
        <v>42</v>
      </c>
      <c r="X137" s="46"/>
      <c r="Y137" s="46"/>
      <c r="Z137" s="46"/>
      <c r="AA137" s="46"/>
      <c r="AB137" s="46"/>
    </row>
    <row r="138" spans="1:28" hidden="1">
      <c r="A138" s="46"/>
      <c r="B138" s="46"/>
      <c r="C138" s="46"/>
      <c r="D138" s="46"/>
      <c r="E138" s="46"/>
      <c r="F138" s="46"/>
      <c r="G138" s="46"/>
      <c r="H138" s="46"/>
      <c r="I138" s="46"/>
      <c r="J138" s="46"/>
      <c r="K138" s="46"/>
      <c r="L138" s="46"/>
      <c r="M138" s="46">
        <v>134</v>
      </c>
      <c r="N138" s="95" t="str">
        <f t="shared" si="6"/>
        <v>2532 SVEUČILIŠTE U ZADRU, ZNANSTVENA KNJIŽNICA</v>
      </c>
      <c r="O138" s="46">
        <v>2532</v>
      </c>
      <c r="P138" s="46" t="s">
        <v>6631</v>
      </c>
      <c r="Q138" s="46" t="s">
        <v>305</v>
      </c>
      <c r="R138" s="46"/>
      <c r="S138" s="46"/>
      <c r="T138" s="46"/>
      <c r="U138" s="46"/>
      <c r="V138" s="46" t="s">
        <v>43</v>
      </c>
      <c r="W138" s="46" t="s">
        <v>42</v>
      </c>
      <c r="X138" s="46"/>
      <c r="Y138" s="46"/>
      <c r="Z138" s="46"/>
      <c r="AA138" s="46"/>
      <c r="AB138" s="46"/>
    </row>
    <row r="139" spans="1:28" hidden="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row>
    <row r="140" spans="1:28" hidden="1">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row>
    <row r="141" spans="1:28" hidden="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row>
    <row r="142" spans="1:28" hidden="1">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row>
    <row r="143" spans="1:28" hidden="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row>
    <row r="144" spans="1:28" hidden="1">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row>
    <row r="145" spans="1:28" hidden="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row>
    <row r="146" spans="1:28" hidden="1">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row>
    <row r="147" spans="1:28" hidden="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row>
    <row r="148" spans="1:28" hidden="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row>
    <row r="149" spans="1:28" hidden="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row>
    <row r="150" spans="1:28" hidden="1">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row>
    <row r="151" spans="1:28" hidden="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row>
    <row r="152" spans="1:28" hidden="1">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row>
    <row r="153" spans="1:28" hidden="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row>
    <row r="154" spans="1:28" hidden="1">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row>
    <row r="155" spans="1:28" hidden="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row>
    <row r="156" spans="1:28" hidden="1">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row>
    <row r="157" spans="1:28" hidden="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row>
    <row r="158" spans="1:28" hidden="1">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row>
    <row r="159" spans="1:28" hidden="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row>
    <row r="160" spans="1:28" hidden="1">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row>
    <row r="161" spans="1:28" hidden="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row>
    <row r="162" spans="1:28" hidden="1">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row>
    <row r="163" spans="1:28" hidden="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row>
    <row r="164" spans="1:28" hidden="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row>
    <row r="165" spans="1:28" hidden="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row>
    <row r="166" spans="1:28" hidden="1">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row>
    <row r="167" spans="1:28" hidden="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row>
    <row r="168" spans="1:28" hidden="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row>
    <row r="169" spans="1:28" hidden="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row>
    <row r="170" spans="1:28" hidden="1">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row>
    <row r="171" spans="1:28" hidden="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row>
    <row r="172" spans="1:28" hidden="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row>
    <row r="173" spans="1:28" hidden="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row>
    <row r="174" spans="1:28" hidden="1">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row>
    <row r="175" spans="1:28" hidden="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row>
    <row r="176" spans="1:28" hidden="1">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row>
    <row r="177" spans="1:28" hidden="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row>
    <row r="178" spans="1:28" hidden="1">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row>
    <row r="179" spans="1:28" hidden="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row>
    <row r="180" spans="1:28" hidden="1">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row>
    <row r="181" spans="1:28" hidden="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row>
    <row r="182" spans="1:28" hidden="1">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row>
    <row r="183" spans="1:28" hidden="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row>
    <row r="184" spans="1:28" hidden="1">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row>
    <row r="185" spans="1:28" hidden="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row>
    <row r="186" spans="1:28" hidden="1">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row>
    <row r="187" spans="1:28" hidden="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row>
    <row r="188" spans="1:28" hidden="1">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row>
    <row r="189" spans="1:28" hidden="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row>
    <row r="190" spans="1:28" hidden="1">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row>
    <row r="191" spans="1:28" hidden="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row>
    <row r="192" spans="1:28" hidden="1">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row>
    <row r="193" spans="1:28" hidden="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row>
    <row r="194" spans="1:28" hidden="1">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row>
    <row r="195" spans="1:28" hidden="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row>
    <row r="196" spans="1:28" hidden="1">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row>
    <row r="197" spans="1:28" hidden="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row>
    <row r="198" spans="1:28" hidden="1">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row>
    <row r="199" spans="1:28" hidden="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row>
    <row r="200" spans="1:28" hidden="1">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row>
    <row r="201" spans="1:28" hidden="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row>
    <row r="202" spans="1:28" hidden="1">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row>
    <row r="203" spans="1:28" hidden="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row>
    <row r="204" spans="1:28" hidden="1">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row>
    <row r="205" spans="1:28" hidden="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row>
    <row r="206" spans="1:28" hidden="1">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row>
    <row r="207" spans="1:28" hidden="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row>
    <row r="208" spans="1:28" hidden="1">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row>
    <row r="209" spans="1:28" hidden="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row>
    <row r="210" spans="1:28" hidden="1">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row>
    <row r="211" spans="1:28" hidden="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row>
    <row r="212" spans="1:28" hidden="1">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row>
    <row r="213" spans="1:28" hidden="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row>
    <row r="214" spans="1:28" hidden="1">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row>
    <row r="215" spans="1:28" hidden="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row>
    <row r="216" spans="1:28" hidden="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row>
    <row r="217" spans="1:28" hidden="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row>
    <row r="218" spans="1:28" hidden="1">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row>
    <row r="219" spans="1:28" hidden="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row>
    <row r="220" spans="1:28" hidden="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row>
    <row r="221" spans="1:28" hidden="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row>
    <row r="222" spans="1:28" hidden="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row>
    <row r="223" spans="1:28" hidden="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row>
    <row r="224" spans="1:28" hidden="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row>
    <row r="225" spans="1:28" hidden="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row>
    <row r="226" spans="1:28" hidden="1">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row>
    <row r="227" spans="1:28" hidden="1">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row>
    <row r="228" spans="1:28" hidden="1">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row>
    <row r="229" spans="1:28" hidden="1">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row>
    <row r="230" spans="1:28" hidden="1">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row>
    <row r="231" spans="1:28" hidden="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row>
    <row r="232" spans="1:28" hidden="1">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row>
    <row r="233" spans="1:28" hidden="1">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row>
    <row r="234" spans="1:28" hidden="1">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row>
    <row r="235" spans="1:28" hidden="1">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row>
    <row r="236" spans="1:28" hidden="1">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row>
    <row r="237" spans="1:28" hidden="1">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row>
    <row r="238" spans="1:28" hidden="1">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row>
    <row r="239" spans="1:28" hidden="1">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row>
    <row r="240" spans="1:28" hidden="1">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row>
    <row r="241" spans="1:28" hidden="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row>
    <row r="242" spans="1:28" hidden="1">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row>
    <row r="243" spans="1:28" hidden="1">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row>
    <row r="244" spans="1:28" hidden="1">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row>
    <row r="245" spans="1:28" hidden="1">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row>
    <row r="246" spans="1:28" hidden="1">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row>
    <row r="247" spans="1:28" hidden="1">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row>
    <row r="248" spans="1:28" hidden="1">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row>
    <row r="249" spans="1:28" hidden="1">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row>
    <row r="250" spans="1:28" hidden="1">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row>
    <row r="251" spans="1:28" hidden="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row>
    <row r="252" spans="1:28" hidden="1">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row>
    <row r="253" spans="1:28" hidden="1">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row>
    <row r="254" spans="1:28" hidden="1">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row>
    <row r="255" spans="1:28" hidden="1">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row>
    <row r="256" spans="1:28" hidden="1">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row>
    <row r="257" spans="1:28" hidden="1">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row>
    <row r="258" spans="1:28" hidden="1">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row>
    <row r="259" spans="1:28" hidden="1">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row>
    <row r="260" spans="1:28" hidden="1">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row>
    <row r="261" spans="1:28" hidden="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row>
    <row r="262" spans="1:28" hidden="1">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row>
    <row r="263" spans="1:28" hidden="1">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row>
    <row r="264" spans="1:28" hidden="1">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row>
    <row r="265" spans="1:28" hidden="1">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row>
    <row r="266" spans="1:28" hidden="1">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row>
    <row r="267" spans="1:28" hidden="1">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row>
    <row r="268" spans="1:28" hidden="1">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row>
    <row r="269" spans="1:28" hidden="1">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row>
    <row r="270" spans="1:28" hidden="1">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row>
    <row r="271" spans="1:28" hidden="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row>
    <row r="272" spans="1:28" hidden="1">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row>
    <row r="273" spans="1:28" hidden="1">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row>
    <row r="274" spans="1:28" hidden="1">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row>
    <row r="275" spans="1:28" hidden="1">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row>
    <row r="276" spans="1:28" hidden="1">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row>
    <row r="277" spans="1:28" hidden="1">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row>
    <row r="278" spans="1:28" hidden="1">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row>
    <row r="279" spans="1:28" hidden="1">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row>
    <row r="280" spans="1:28" hidden="1">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row>
    <row r="281" spans="1:28" hidden="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row>
    <row r="282" spans="1:28" hidden="1">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row>
    <row r="283" spans="1:28" hidden="1">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row>
    <row r="284" spans="1:28" hidden="1">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row>
    <row r="285" spans="1:28" hidden="1">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row>
    <row r="286" spans="1:28" hidden="1">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row>
    <row r="287" spans="1:28" hidden="1">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row>
    <row r="288" spans="1:28" hidden="1">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row>
    <row r="289" spans="1:28" hidden="1">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row>
    <row r="290" spans="1:28" hidden="1">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row>
    <row r="291" spans="1:28" hidden="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row>
    <row r="292" spans="1:28" hidden="1">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row>
    <row r="293" spans="1:28" hidden="1">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row>
    <row r="294" spans="1:28" hidden="1">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row>
    <row r="295" spans="1:28" hidden="1">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row>
    <row r="296" spans="1:28" hidden="1">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row>
    <row r="297" spans="1:28" hidden="1">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row>
    <row r="298" spans="1:28" hidden="1">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row>
    <row r="299" spans="1:28" hidden="1">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row>
    <row r="300" spans="1:28" hidden="1">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row>
    <row r="301" spans="1:28" hidden="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row>
    <row r="302" spans="1:28" hidden="1">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row>
    <row r="303" spans="1:28" hidden="1">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row>
    <row r="304" spans="1:28" hidden="1">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row>
    <row r="305" spans="1:28" hidden="1">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row>
    <row r="306" spans="1:28" hidden="1">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row>
    <row r="307" spans="1:28" hidden="1">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row>
    <row r="308" spans="1:28" hidden="1">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row>
    <row r="309" spans="1:28" hidden="1">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row>
    <row r="310" spans="1:28" hidden="1">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row>
    <row r="311" spans="1:28" hidden="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row>
    <row r="312" spans="1:28" hidden="1">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row>
    <row r="313" spans="1:28" hidden="1">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row>
    <row r="314" spans="1:28" hidden="1">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row>
    <row r="315" spans="1:28" hidden="1">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row>
    <row r="316" spans="1:28" hidden="1">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row>
    <row r="317" spans="1:28" hidden="1">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row>
    <row r="318" spans="1:28" hidden="1">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row>
    <row r="319" spans="1:28" hidden="1">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row>
    <row r="320" spans="1:28" hidden="1">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row>
    <row r="321" spans="1:28" hidden="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row>
    <row r="322" spans="1:28" hidden="1">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row>
    <row r="323" spans="1:28" hidden="1">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row>
    <row r="324" spans="1:28" hidden="1">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row>
    <row r="325" spans="1:28" hidden="1">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row>
    <row r="326" spans="1:28" hidden="1">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row>
    <row r="327" spans="1:28" hidden="1">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row>
    <row r="328" spans="1:28" hidden="1">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row>
    <row r="329" spans="1:28" hidden="1">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row>
    <row r="330" spans="1:28" hidden="1">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row>
    <row r="331" spans="1:28" hidden="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row>
    <row r="332" spans="1:28" hidden="1">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row>
    <row r="333" spans="1:28" hidden="1">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row>
    <row r="334" spans="1:28" hidden="1">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row>
    <row r="335" spans="1:28" hidden="1">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row>
    <row r="336" spans="1:28" hidden="1">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row>
    <row r="337" spans="1:28" hidden="1">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row>
    <row r="338" spans="1:28" hidden="1">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row>
    <row r="339" spans="1:28" hidden="1">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row>
    <row r="340" spans="1:28" hidden="1">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row>
    <row r="341" spans="1:28" hidden="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row>
    <row r="342" spans="1:28" hidden="1">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row>
    <row r="343" spans="1:28" hidden="1">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row>
    <row r="344" spans="1:28" hidden="1">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row>
    <row r="345" spans="1:28" hidden="1">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row>
    <row r="346" spans="1:28" hidden="1">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row>
    <row r="347" spans="1:28" hidden="1">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row>
    <row r="348" spans="1:28" hidden="1">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row>
    <row r="349" spans="1:28" hidden="1">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row>
    <row r="350" spans="1:28" hidden="1">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row>
    <row r="351" spans="1:28" hidden="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row>
    <row r="352" spans="1:28" hidden="1">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row>
    <row r="353" spans="1:28" hidden="1">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row>
    <row r="354" spans="1:28" hidden="1">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row>
    <row r="355" spans="1:28" hidden="1">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row>
    <row r="356" spans="1:28" hidden="1">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row>
    <row r="357" spans="1:28" hidden="1">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row>
    <row r="358" spans="1:28" hidden="1">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row>
    <row r="359" spans="1:28" hidden="1">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row>
    <row r="360" spans="1:28" hidden="1">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row>
    <row r="361" spans="1:28" hidden="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row>
    <row r="362" spans="1:28" hidden="1">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row>
    <row r="363" spans="1:28" hidden="1">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row>
    <row r="364" spans="1:28" hidden="1">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row>
    <row r="365" spans="1:28" hidden="1">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row>
    <row r="366" spans="1:28" hidden="1">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row>
    <row r="367" spans="1:28" hidden="1">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row>
    <row r="368" spans="1:28" hidden="1">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row>
    <row r="369" spans="1:28" hidden="1">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row>
    <row r="370" spans="1:28" hidden="1">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row>
    <row r="371" spans="1:28" hidden="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row>
    <row r="372" spans="1:28" hidden="1">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row>
    <row r="373" spans="1:28" hidden="1">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row>
    <row r="374" spans="1:28" hidden="1">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row>
    <row r="375" spans="1:28" hidden="1">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row>
    <row r="376" spans="1:28" hidden="1">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row>
    <row r="377" spans="1:28" hidden="1">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row>
    <row r="378" spans="1:28" hidden="1">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row>
    <row r="379" spans="1:28" hidden="1">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row>
    <row r="380" spans="1:28" hidden="1">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row>
    <row r="381" spans="1:28" hidden="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row>
    <row r="382" spans="1:28" hidden="1">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row>
    <row r="383" spans="1:28" hidden="1">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row>
    <row r="384" spans="1:28" hidden="1">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row>
    <row r="385" spans="1:28" hidden="1">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row>
    <row r="386" spans="1:28" hidden="1">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row>
    <row r="387" spans="1:28" hidden="1">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row>
    <row r="388" spans="1:28" hidden="1">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row>
    <row r="389" spans="1:28" hidden="1">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row>
    <row r="390" spans="1:28" hidden="1">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row>
    <row r="391" spans="1:28" hidden="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row>
    <row r="392" spans="1:28" hidden="1">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row>
    <row r="393" spans="1:28" hidden="1">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row>
    <row r="394" spans="1:28" hidden="1">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row>
    <row r="395" spans="1:28" hidden="1">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row>
    <row r="396" spans="1:28" hidden="1">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row>
    <row r="397" spans="1:28" hidden="1">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row>
    <row r="398" spans="1:28" hidden="1">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row>
    <row r="399" spans="1:28" hidden="1">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row>
    <row r="400" spans="1:28" hidden="1">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row>
    <row r="401" spans="1:28" hidden="1">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row>
    <row r="402" spans="1:28" hidden="1">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row>
    <row r="403" spans="1:28" hidden="1">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row>
    <row r="404" spans="1:28" hidden="1">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row>
    <row r="405" spans="1:28" hidden="1">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row>
    <row r="406" spans="1:28" hidden="1">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row>
    <row r="407" spans="1:28" hidden="1">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row>
    <row r="408" spans="1:28" hidden="1">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row>
    <row r="409" spans="1:28" hidden="1">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row>
    <row r="410" spans="1:28" hidden="1">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row>
    <row r="411" spans="1:28" hidden="1">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row>
    <row r="412" spans="1:28" hidden="1">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row>
    <row r="413" spans="1:28" hidden="1">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row>
    <row r="414" spans="1:28" hidden="1">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row>
    <row r="415" spans="1:28" hidden="1">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row>
    <row r="416" spans="1:28" hidden="1">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row>
    <row r="417" spans="1:28" hidden="1">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row>
    <row r="418" spans="1:28" hidden="1">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row>
    <row r="419" spans="1:28" hidden="1">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row>
    <row r="420" spans="1:28" hidden="1">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row>
    <row r="421" spans="1:28" hidden="1">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row>
    <row r="422" spans="1:28" hidden="1">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row>
    <row r="423" spans="1:28" hidden="1">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row>
    <row r="424" spans="1:28" hidden="1">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row>
    <row r="425" spans="1:28" hidden="1">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row>
    <row r="426" spans="1:28" hidden="1">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row>
    <row r="427" spans="1:28" hidden="1">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row>
    <row r="428" spans="1:28" hidden="1">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row>
    <row r="429" spans="1:28" hidden="1">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row>
    <row r="430" spans="1:28" hidden="1">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row>
    <row r="431" spans="1:28" hidden="1">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row>
    <row r="432" spans="1:28" hidden="1">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row>
    <row r="433" spans="1:28" hidden="1">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row>
    <row r="434" spans="1:28" hidden="1">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row>
    <row r="435" spans="1:28" hidden="1">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row>
    <row r="436" spans="1:28" hidden="1">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row>
    <row r="437" spans="1:28" hidden="1">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row>
    <row r="438" spans="1:28" hidden="1">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row>
    <row r="439" spans="1:28" hidden="1">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row>
    <row r="440" spans="1:28" hidden="1">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row>
    <row r="441" spans="1:28" hidden="1">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row>
    <row r="442" spans="1:28" hidden="1">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row>
    <row r="443" spans="1:28" hidden="1">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row>
    <row r="444" spans="1:28" hidden="1">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row>
    <row r="445" spans="1:28" hidden="1">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row>
    <row r="446" spans="1:28" hidden="1">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row>
    <row r="447" spans="1:28" hidden="1">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row>
    <row r="448" spans="1:28" hidden="1">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row>
    <row r="449" spans="1:28" hidden="1">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row>
    <row r="450" spans="1:28" hidden="1">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row>
    <row r="451" spans="1:28" hidden="1">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row>
    <row r="452" spans="1:28" hidden="1">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row>
    <row r="453" spans="1:28" hidden="1">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row>
    <row r="454" spans="1:28" hidden="1">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row>
    <row r="455" spans="1:28" hidden="1">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row>
    <row r="456" spans="1:28" hidden="1">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row>
    <row r="457" spans="1:28" hidden="1">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row>
    <row r="458" spans="1:28" hidden="1">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row>
    <row r="459" spans="1:28" hidden="1">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row>
    <row r="460" spans="1:28" hidden="1">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row>
    <row r="461" spans="1:28" hidden="1">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row>
    <row r="462" spans="1:28" hidden="1">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row>
    <row r="463" spans="1:28" hidden="1">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row>
    <row r="464" spans="1:28" hidden="1">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row>
    <row r="465" spans="1:28" hidden="1">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row>
    <row r="466" spans="1:28" hidden="1">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row>
    <row r="467" spans="1:28" hidden="1">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row>
    <row r="468" spans="1:28" hidden="1">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row>
    <row r="469" spans="1:28" hidden="1">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row>
    <row r="470" spans="1:28" hidden="1">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row>
    <row r="471" spans="1:28" hidden="1">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row>
    <row r="472" spans="1:28" hidden="1">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row>
    <row r="473" spans="1:28" hidden="1">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row>
    <row r="474" spans="1:28" hidden="1">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row>
    <row r="475" spans="1:28" hidden="1">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row>
    <row r="476" spans="1:28" hidden="1">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row>
    <row r="477" spans="1:28" hidden="1">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row>
    <row r="478" spans="1:28" hidden="1">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row>
    <row r="479" spans="1:28" hidden="1">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row>
    <row r="480" spans="1:28" hidden="1">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row>
    <row r="481" spans="1:28" hidden="1">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row>
    <row r="482" spans="1:28" hidden="1">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row>
    <row r="483" spans="1:28" hidden="1">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row>
    <row r="484" spans="1:28" hidden="1">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row>
    <row r="485" spans="1:28" hidden="1">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row>
    <row r="486" spans="1:28" hidden="1">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row>
    <row r="487" spans="1:28" hidden="1">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row>
    <row r="488" spans="1:28" hidden="1">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row>
    <row r="489" spans="1:28" hidden="1">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row>
    <row r="490" spans="1:28" hidden="1">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row>
    <row r="491" spans="1:28" hidden="1">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row>
    <row r="492" spans="1:28" hidden="1">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row>
    <row r="493" spans="1:28" hidden="1">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row>
    <row r="494" spans="1:28" hidden="1">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row>
    <row r="495" spans="1:28" hidden="1">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row>
    <row r="496" spans="1:28" hidden="1">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row>
    <row r="497" spans="1:28" hidden="1">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row>
    <row r="498" spans="1:28" hidden="1">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row>
    <row r="499" spans="1:28" hidden="1">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row>
    <row r="500" spans="1:28" hidden="1">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row>
    <row r="501" spans="1:28" hidden="1">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row>
    <row r="502" spans="1:28" hidden="1">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row>
    <row r="503" spans="1:28" hidden="1">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row>
    <row r="504" spans="1:28" hidden="1">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row>
    <row r="505" spans="1:28" hidden="1">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row>
    <row r="506" spans="1:28" hidden="1">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row>
    <row r="507" spans="1:28" hidden="1">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row>
    <row r="508" spans="1:28" hidden="1">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row>
    <row r="509" spans="1:28" hidden="1">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row>
    <row r="510" spans="1:28" hidden="1">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row>
    <row r="511" spans="1:28" hidden="1">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row>
    <row r="512" spans="1:28" hidden="1">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row>
    <row r="513" spans="1:28" hidden="1">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row>
    <row r="514" spans="1:28" hidden="1">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row>
    <row r="515" spans="1:28" hidden="1">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row>
    <row r="516" spans="1:28" hidden="1">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row>
    <row r="517" spans="1:28" hidden="1">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row>
    <row r="518" spans="1:28" hidden="1">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row>
    <row r="519" spans="1:28" hidden="1">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row>
    <row r="520" spans="1:28" hidden="1">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row>
    <row r="521" spans="1:28" hidden="1">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row>
    <row r="522" spans="1:28" hidden="1">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row>
    <row r="523" spans="1:28" hidden="1">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c r="AB523" s="46"/>
    </row>
    <row r="524" spans="1:28" hidden="1">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c r="AB524" s="46"/>
    </row>
    <row r="525" spans="1:28" hidden="1">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c r="AB525" s="46"/>
    </row>
    <row r="526" spans="1:28" hidden="1">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c r="AB526" s="46"/>
    </row>
    <row r="527" spans="1:28" hidden="1">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c r="AB527" s="46"/>
    </row>
    <row r="528" spans="1:28" hidden="1">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c r="AB528" s="46"/>
    </row>
    <row r="529" spans="1:28" hidden="1">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c r="AB529" s="46"/>
    </row>
    <row r="530" spans="1:28" hidden="1">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c r="AB530" s="46"/>
    </row>
    <row r="531" spans="1:28" hidden="1">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c r="AB531" s="46"/>
    </row>
    <row r="532" spans="1:28" hidden="1">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row>
    <row r="533" spans="1:28" hidden="1">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c r="AB533" s="46"/>
    </row>
    <row r="534" spans="1:28" hidden="1">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c r="AA534" s="46"/>
      <c r="AB534" s="46"/>
    </row>
    <row r="535" spans="1:28" hidden="1">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c r="AB535" s="46"/>
    </row>
    <row r="536" spans="1:28" hidden="1">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c r="AA536" s="46"/>
      <c r="AB536" s="46"/>
    </row>
    <row r="537" spans="1:28" hidden="1">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c r="AA537" s="46"/>
      <c r="AB537" s="46"/>
    </row>
    <row r="538" spans="1:28" hidden="1">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c r="AA538" s="46"/>
      <c r="AB538" s="46"/>
    </row>
    <row r="539" spans="1:28" hidden="1">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c r="AB539" s="46"/>
    </row>
    <row r="540" spans="1:28" hidden="1">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c r="AA540" s="46"/>
      <c r="AB540" s="46"/>
    </row>
    <row r="541" spans="1:28" hidden="1">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c r="AA541" s="46"/>
      <c r="AB541" s="46"/>
    </row>
    <row r="542" spans="1:28" hidden="1">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c r="AA542" s="46"/>
      <c r="AB542" s="46"/>
    </row>
    <row r="543" spans="1:28" hidden="1">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c r="AB543" s="46"/>
    </row>
    <row r="544" spans="1:28" hidden="1">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c r="AA544" s="46"/>
      <c r="AB544" s="46"/>
    </row>
    <row r="545" spans="1:28" hidden="1">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c r="AB545" s="46"/>
    </row>
    <row r="546" spans="1:28" hidden="1">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c r="AA546" s="46"/>
      <c r="AB546" s="46"/>
    </row>
    <row r="547" spans="1:28" hidden="1">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c r="AA547" s="46"/>
      <c r="AB547" s="46"/>
    </row>
    <row r="548" spans="1:28" hidden="1">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c r="AB548" s="46"/>
    </row>
    <row r="549" spans="1:28" hidden="1">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c r="AB549" s="46"/>
    </row>
    <row r="550" spans="1:28" hidden="1">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c r="AB550" s="46"/>
    </row>
    <row r="551" spans="1:28" hidden="1">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c r="AB551" s="46"/>
    </row>
    <row r="552" spans="1:28" hidden="1">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c r="AB552" s="46"/>
    </row>
    <row r="553" spans="1:28" hidden="1">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c r="AB553" s="46"/>
    </row>
    <row r="554" spans="1:28" hidden="1">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c r="AA554" s="46"/>
      <c r="AB554" s="46"/>
    </row>
    <row r="555" spans="1:28" hidden="1">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c r="AB555" s="46"/>
    </row>
    <row r="556" spans="1:28" hidden="1">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c r="AB556" s="46"/>
    </row>
    <row r="557" spans="1:28" hidden="1">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c r="AB557" s="46"/>
    </row>
    <row r="558" spans="1:28" hidden="1">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c r="AB558" s="46"/>
    </row>
    <row r="559" spans="1:28" hidden="1">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c r="AB559" s="46"/>
    </row>
    <row r="560" spans="1:28" hidden="1">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c r="AA560" s="46"/>
      <c r="AB560" s="46"/>
    </row>
    <row r="561" spans="1:28" hidden="1">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c r="AA561" s="46"/>
      <c r="AB561" s="46"/>
    </row>
    <row r="562" spans="1:28" hidden="1">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c r="AA562" s="46"/>
      <c r="AB562" s="46"/>
    </row>
    <row r="563" spans="1:28" hidden="1">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c r="AB563" s="46"/>
    </row>
    <row r="564" spans="1:28" hidden="1">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c r="AB564" s="46"/>
    </row>
    <row r="565" spans="1:28" hidden="1">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c r="AB565" s="46"/>
    </row>
    <row r="566" spans="1:28" hidden="1">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c r="AA566" s="46"/>
      <c r="AB566" s="46"/>
    </row>
    <row r="567" spans="1:28" hidden="1">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c r="AB567" s="46"/>
    </row>
    <row r="568" spans="1:28" hidden="1">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c r="AB568" s="46"/>
    </row>
    <row r="569" spans="1:28" hidden="1">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c r="AB569" s="46"/>
    </row>
    <row r="570" spans="1:28" hidden="1">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c r="AB570" s="46"/>
    </row>
    <row r="571" spans="1:28" hidden="1">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c r="AB571" s="46"/>
    </row>
    <row r="572" spans="1:28" hidden="1">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c r="AB572" s="46"/>
    </row>
    <row r="573" spans="1:28" hidden="1">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c r="AB573" s="46"/>
    </row>
    <row r="574" spans="1:28" hidden="1">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c r="AB574" s="46"/>
    </row>
    <row r="575" spans="1:28" hidden="1">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c r="AB575" s="46"/>
    </row>
    <row r="576" spans="1:28" hidden="1">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c r="AB576" s="46"/>
    </row>
    <row r="577" spans="1:28" hidden="1">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c r="AB577" s="46"/>
    </row>
    <row r="578" spans="1:28" hidden="1">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c r="AB578" s="46"/>
    </row>
    <row r="579" spans="1:28" hidden="1">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c r="AB579" s="46"/>
    </row>
    <row r="580" spans="1:28" hidden="1">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c r="AB580" s="46"/>
    </row>
    <row r="581" spans="1:28" hidden="1">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c r="AB581" s="46"/>
    </row>
    <row r="582" spans="1:28" hidden="1">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c r="AB582" s="46"/>
    </row>
    <row r="583" spans="1:28" hidden="1">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c r="AB583" s="46"/>
    </row>
    <row r="584" spans="1:28" hidden="1">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c r="AB584" s="46"/>
    </row>
    <row r="585" spans="1:28" hidden="1">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c r="AB585" s="46"/>
    </row>
    <row r="586" spans="1:28" hidden="1">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c r="AB586" s="46"/>
    </row>
    <row r="587" spans="1:28" hidden="1">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c r="AB587" s="46"/>
    </row>
    <row r="588" spans="1:28" hidden="1">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c r="AB588" s="46"/>
    </row>
    <row r="589" spans="1:28" hidden="1">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c r="AB589" s="46"/>
    </row>
    <row r="590" spans="1:28" hidden="1">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c r="AB590" s="46"/>
    </row>
    <row r="591" spans="1:28" hidden="1">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c r="AB591" s="46"/>
    </row>
    <row r="592" spans="1:28" hidden="1">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c r="AB592" s="46"/>
    </row>
    <row r="593" spans="1:28" hidden="1">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c r="AB593" s="46"/>
    </row>
    <row r="594" spans="1:28" hidden="1">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c r="AB594" s="46"/>
    </row>
    <row r="595" spans="1:28" hidden="1">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c r="AB595" s="46"/>
    </row>
    <row r="596" spans="1:28" hidden="1">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c r="AB596" s="46"/>
    </row>
    <row r="597" spans="1:28" hidden="1">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row>
    <row r="598" spans="1:28" hidden="1">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c r="AA598" s="46"/>
      <c r="AB598" s="46"/>
    </row>
    <row r="599" spans="1:28" hidden="1">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c r="AA599" s="46"/>
      <c r="AB599" s="46"/>
    </row>
    <row r="600" spans="1:28" hidden="1">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c r="AA600" s="46"/>
      <c r="AB600" s="46"/>
    </row>
    <row r="601" spans="1:28" hidden="1">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c r="AB601" s="46"/>
    </row>
    <row r="602" spans="1:28" hidden="1">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c r="AA602" s="46"/>
      <c r="AB602" s="46"/>
    </row>
    <row r="603" spans="1:28" hidden="1">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c r="AA603" s="46"/>
      <c r="AB603" s="46"/>
    </row>
    <row r="604" spans="1:28" hidden="1">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c r="AA604" s="46"/>
      <c r="AB604" s="46"/>
    </row>
    <row r="605" spans="1:28" hidden="1">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c r="AB605" s="46"/>
    </row>
    <row r="606" spans="1:28" hidden="1">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c r="AB606" s="46"/>
    </row>
    <row r="607" spans="1:28" hidden="1">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c r="AB607" s="46"/>
    </row>
    <row r="608" spans="1:28" hidden="1">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c r="AB608" s="46"/>
    </row>
    <row r="609" spans="1:28" hidden="1">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c r="AB609" s="46"/>
    </row>
    <row r="610" spans="1:28" hidden="1">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c r="AB610" s="46"/>
    </row>
    <row r="611" spans="1:28" hidden="1">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c r="AB611" s="46"/>
    </row>
    <row r="612" spans="1:28" hidden="1">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c r="AB612" s="46"/>
    </row>
    <row r="613" spans="1:28" hidden="1">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c r="AB613" s="46"/>
    </row>
    <row r="614" spans="1:28" hidden="1">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c r="AA614" s="46"/>
      <c r="AB614" s="46"/>
    </row>
    <row r="615" spans="1:28" hidden="1">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c r="AA615" s="46"/>
      <c r="AB615" s="46"/>
    </row>
    <row r="616" spans="1:28" hidden="1">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c r="AA616" s="46"/>
      <c r="AB616" s="46"/>
    </row>
    <row r="617" spans="1:28" hidden="1">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c r="AA617" s="46"/>
      <c r="AB617" s="46"/>
    </row>
    <row r="618" spans="1:28" hidden="1">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c r="AB618" s="46"/>
    </row>
    <row r="619" spans="1:28" hidden="1">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c r="AA619" s="46"/>
      <c r="AB619" s="46"/>
    </row>
    <row r="620" spans="1:28" hidden="1">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c r="AA620" s="46"/>
      <c r="AB620" s="46"/>
    </row>
    <row r="621" spans="1:28" hidden="1">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c r="AB621" s="46"/>
    </row>
    <row r="622" spans="1:28" hidden="1">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c r="AA622" s="46"/>
      <c r="AB622" s="46"/>
    </row>
    <row r="623" spans="1:28" hidden="1">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46"/>
      <c r="AB623" s="46"/>
    </row>
    <row r="624" spans="1:28" hidden="1">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c r="AB624" s="46"/>
    </row>
    <row r="625" spans="1:28" hidden="1">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c r="AA625" s="46"/>
      <c r="AB625" s="46"/>
    </row>
    <row r="626" spans="1:28" hidden="1">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c r="AA626" s="46"/>
      <c r="AB626" s="46"/>
    </row>
    <row r="627" spans="1:28" hidden="1">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c r="AA627" s="46"/>
      <c r="AB627" s="46"/>
    </row>
    <row r="628" spans="1:28" hidden="1">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c r="AB628" s="46"/>
    </row>
    <row r="629" spans="1:28" hidden="1">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c r="AB629" s="46"/>
    </row>
    <row r="630" spans="1:28" hidden="1">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c r="AB630" s="46"/>
    </row>
    <row r="631" spans="1:28" hidden="1">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c r="AA631" s="46"/>
      <c r="AB631" s="46"/>
    </row>
    <row r="632" spans="1:28" hidden="1">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c r="AA632" s="46"/>
      <c r="AB632" s="46"/>
    </row>
    <row r="633" spans="1:28" hidden="1">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c r="AA633" s="46"/>
      <c r="AB633" s="46"/>
    </row>
    <row r="634" spans="1:28" hidden="1">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c r="AA634" s="46"/>
      <c r="AB634" s="46"/>
    </row>
    <row r="635" spans="1:28" hidden="1">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c r="AA635" s="46"/>
      <c r="AB635" s="46"/>
    </row>
    <row r="636" spans="1:28" hidden="1">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c r="AA636" s="46"/>
      <c r="AB636" s="46"/>
    </row>
    <row r="637" spans="1:28" hidden="1">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c r="AA637" s="46"/>
      <c r="AB637" s="46"/>
    </row>
    <row r="638" spans="1:28" hidden="1">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c r="AA638" s="46"/>
      <c r="AB638" s="46"/>
    </row>
    <row r="639" spans="1:28" hidden="1">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c r="AA639" s="46"/>
      <c r="AB639" s="46"/>
    </row>
    <row r="640" spans="1:28" hidden="1">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c r="AA640" s="46"/>
      <c r="AB640" s="46"/>
    </row>
    <row r="641" spans="1:28" hidden="1">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c r="AB641" s="46"/>
    </row>
    <row r="642" spans="1:28" hidden="1">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c r="AA642" s="46"/>
      <c r="AB642" s="46"/>
    </row>
    <row r="643" spans="1:28" hidden="1">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c r="AA643" s="46"/>
      <c r="AB643" s="46"/>
    </row>
    <row r="644" spans="1:28" hidden="1">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c r="AA644" s="46"/>
      <c r="AB644" s="46"/>
    </row>
    <row r="645" spans="1:28" hidden="1">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c r="AA645" s="46"/>
      <c r="AB645" s="46"/>
    </row>
    <row r="646" spans="1:28" hidden="1">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c r="AB646" s="46"/>
    </row>
    <row r="647" spans="1:28" hidden="1">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c r="AB647" s="46"/>
    </row>
    <row r="648" spans="1:28" hidden="1">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c r="AA648" s="46"/>
      <c r="AB648" s="46"/>
    </row>
    <row r="649" spans="1:28" hidden="1">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c r="AA649" s="46"/>
      <c r="AB649" s="46"/>
    </row>
    <row r="650" spans="1:28" hidden="1">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c r="AB650" s="46"/>
    </row>
    <row r="651" spans="1:28" hidden="1">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c r="AA651" s="46"/>
      <c r="AB651" s="46"/>
    </row>
    <row r="652" spans="1:28" hidden="1">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c r="AA652" s="46"/>
      <c r="AB652" s="46"/>
    </row>
    <row r="653" spans="1:28" hidden="1">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c r="AB653" s="46"/>
    </row>
    <row r="654" spans="1:28" hidden="1">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c r="AA654" s="46"/>
      <c r="AB654" s="46"/>
    </row>
    <row r="655" spans="1:28" hidden="1">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46"/>
      <c r="AB655" s="46"/>
    </row>
    <row r="656" spans="1:28" hidden="1">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c r="AA656" s="46"/>
      <c r="AB656" s="46"/>
    </row>
    <row r="657" spans="1:28" hidden="1">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c r="AB657" s="46"/>
    </row>
    <row r="658" spans="1:28" hidden="1">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c r="AB658" s="46"/>
    </row>
    <row r="659" spans="1:28" hidden="1">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c r="AA659" s="46"/>
      <c r="AB659" s="46"/>
    </row>
    <row r="660" spans="1:28" hidden="1">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c r="AA660" s="46"/>
      <c r="AB660" s="46"/>
    </row>
    <row r="661" spans="1:28" hidden="1">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c r="AA661" s="46"/>
      <c r="AB661" s="46"/>
    </row>
    <row r="662" spans="1:28" hidden="1">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c r="AA662" s="46"/>
      <c r="AB662" s="46"/>
    </row>
    <row r="663" spans="1:28" hidden="1">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row>
    <row r="664" spans="1:28" hidden="1">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c r="AA664" s="46"/>
      <c r="AB664" s="46"/>
    </row>
    <row r="665" spans="1:28" hidden="1">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c r="AA665" s="46"/>
      <c r="AB665" s="46"/>
    </row>
    <row r="666" spans="1:28" hidden="1">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c r="AA666" s="46"/>
      <c r="AB666" s="46"/>
    </row>
    <row r="667" spans="1:28" hidden="1">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c r="AB667" s="46"/>
    </row>
    <row r="668" spans="1:28" hidden="1">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c r="AA668" s="46"/>
      <c r="AB668" s="46"/>
    </row>
    <row r="669" spans="1:28" hidden="1">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c r="AA669" s="46"/>
      <c r="AB669" s="46"/>
    </row>
    <row r="670" spans="1:28" hidden="1">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c r="AA670" s="46"/>
      <c r="AB670" s="46"/>
    </row>
    <row r="671" spans="1:28" hidden="1">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c r="AA671" s="46"/>
      <c r="AB671" s="46"/>
    </row>
    <row r="672" spans="1:28" hidden="1">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c r="AB672" s="46"/>
    </row>
    <row r="673" spans="1:28" hidden="1">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c r="AA673" s="46"/>
      <c r="AB673" s="46"/>
    </row>
    <row r="674" spans="1:28" hidden="1">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c r="AB674" s="46"/>
    </row>
    <row r="675" spans="1:28" hidden="1">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c r="AA675" s="46"/>
      <c r="AB675" s="46"/>
    </row>
    <row r="676" spans="1:28" hidden="1">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c r="AA676" s="46"/>
      <c r="AB676" s="46"/>
    </row>
    <row r="677" spans="1:28" hidden="1">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c r="AB677" s="46"/>
    </row>
    <row r="678" spans="1:28" hidden="1">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c r="AB678" s="46"/>
    </row>
    <row r="679" spans="1:28" hidden="1">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c r="AA679" s="46"/>
      <c r="AB679" s="46"/>
    </row>
    <row r="680" spans="1:28" hidden="1">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c r="AA680" s="46"/>
      <c r="AB680" s="46"/>
    </row>
    <row r="681" spans="1:28" hidden="1">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c r="AB681" s="46"/>
    </row>
    <row r="682" spans="1:28" hidden="1">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c r="AA682" s="46"/>
      <c r="AB682" s="46"/>
    </row>
    <row r="683" spans="1:28" hidden="1">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c r="AA683" s="46"/>
      <c r="AB683" s="46"/>
    </row>
    <row r="684" spans="1:28" hidden="1">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c r="AA684" s="46"/>
      <c r="AB684" s="46"/>
    </row>
    <row r="685" spans="1:28" hidden="1">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c r="AA685" s="46"/>
      <c r="AB685" s="46"/>
    </row>
    <row r="686" spans="1:28" hidden="1">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c r="AB686" s="46"/>
    </row>
    <row r="687" spans="1:28" hidden="1">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c r="AB687" s="46"/>
    </row>
    <row r="688" spans="1:28" hidden="1">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c r="AB688" s="46"/>
    </row>
    <row r="689" spans="1:28" hidden="1">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c r="AB689" s="46"/>
    </row>
    <row r="690" spans="1:28" hidden="1">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c r="AB690" s="46"/>
    </row>
    <row r="691" spans="1:28" hidden="1">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c r="AB691" s="46"/>
    </row>
    <row r="692" spans="1:28" hidden="1">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c r="AB692" s="46"/>
    </row>
    <row r="693" spans="1:28" hidden="1">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c r="AB693" s="46"/>
    </row>
    <row r="694" spans="1:28" hidden="1">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c r="AB694" s="46"/>
    </row>
    <row r="695" spans="1:28" hidden="1">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c r="AB695" s="46"/>
    </row>
    <row r="696" spans="1:28" hidden="1">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c r="AB696" s="46"/>
    </row>
    <row r="697" spans="1:28" hidden="1">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c r="AB697" s="46"/>
    </row>
    <row r="698" spans="1:28" hidden="1">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c r="AB698" s="46"/>
    </row>
    <row r="699" spans="1:28" hidden="1">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row>
    <row r="700" spans="1:28" hidden="1">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row>
    <row r="701" spans="1:28" hidden="1">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c r="AB701" s="46"/>
    </row>
    <row r="702" spans="1:28" hidden="1">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c r="AB702" s="46"/>
    </row>
    <row r="703" spans="1:28" hidden="1">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c r="AB703" s="46"/>
    </row>
    <row r="704" spans="1:28" hidden="1">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c r="AB704" s="46"/>
    </row>
    <row r="705" spans="1:28" hidden="1">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c r="AA705" s="46"/>
      <c r="AB705" s="46"/>
    </row>
    <row r="706" spans="1:28" hidden="1">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c r="AA706" s="46"/>
      <c r="AB706" s="46"/>
    </row>
    <row r="707" spans="1:28" hidden="1">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c r="AA707" s="46"/>
      <c r="AB707" s="46"/>
    </row>
    <row r="708" spans="1:28" hidden="1">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c r="AA708" s="46"/>
      <c r="AB708" s="46"/>
    </row>
    <row r="709" spans="1:28" hidden="1">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c r="AA709" s="46"/>
      <c r="AB709" s="46"/>
    </row>
    <row r="710" spans="1:28" hidden="1">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c r="AA710" s="46"/>
      <c r="AB710" s="46"/>
    </row>
    <row r="711" spans="1:28" hidden="1">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c r="AA711" s="46"/>
      <c r="AB711" s="46"/>
    </row>
    <row r="712" spans="1:28" hidden="1">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c r="AA712" s="46"/>
      <c r="AB712" s="46"/>
    </row>
    <row r="713" spans="1:28" hidden="1">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c r="AA713" s="46"/>
      <c r="AB713" s="46"/>
    </row>
    <row r="714" spans="1:28" hidden="1">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c r="AA714" s="46"/>
      <c r="AB714" s="46"/>
    </row>
    <row r="715" spans="1:28" hidden="1">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c r="AA715" s="46"/>
      <c r="AB715" s="46"/>
    </row>
    <row r="716" spans="1:28" hidden="1">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c r="AA716" s="46"/>
      <c r="AB716" s="46"/>
    </row>
    <row r="717" spans="1:28" hidden="1">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c r="AA717" s="46"/>
      <c r="AB717" s="46"/>
    </row>
    <row r="718" spans="1:28" hidden="1">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c r="AA718" s="46"/>
      <c r="AB718" s="46"/>
    </row>
    <row r="719" spans="1:28" hidden="1">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c r="AA719" s="46"/>
      <c r="AB719" s="46"/>
    </row>
    <row r="720" spans="1:28" hidden="1">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c r="AA720" s="46"/>
      <c r="AB720" s="46"/>
    </row>
    <row r="721" spans="1:28" hidden="1">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c r="AA721" s="46"/>
      <c r="AB721" s="46"/>
    </row>
    <row r="722" spans="1:28" hidden="1">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c r="AA722" s="46"/>
      <c r="AB722" s="46"/>
    </row>
    <row r="723" spans="1:28" hidden="1">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c r="AA723" s="46"/>
      <c r="AB723" s="46"/>
    </row>
    <row r="724" spans="1:28" hidden="1">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c r="AA724" s="46"/>
      <c r="AB724" s="46"/>
    </row>
    <row r="725" spans="1:28" hidden="1">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c r="AA725" s="46"/>
      <c r="AB725" s="46"/>
    </row>
    <row r="726" spans="1:28" hidden="1">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c r="AA726" s="46"/>
      <c r="AB726" s="46"/>
    </row>
    <row r="727" spans="1:28" hidden="1">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c r="AA727" s="46"/>
      <c r="AB727" s="46"/>
    </row>
    <row r="728" spans="1:28" hidden="1">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c r="AA728" s="46"/>
      <c r="AB728" s="46"/>
    </row>
    <row r="729" spans="1:28" hidden="1">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c r="AA729" s="46"/>
      <c r="AB729" s="46"/>
    </row>
    <row r="730" spans="1:28" hidden="1">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c r="AA730" s="46"/>
      <c r="AB730" s="46"/>
    </row>
    <row r="731" spans="1:28" hidden="1">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c r="AA731" s="46"/>
      <c r="AB731" s="46"/>
    </row>
    <row r="732" spans="1:28" hidden="1">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c r="AA732" s="46"/>
      <c r="AB732" s="46"/>
    </row>
    <row r="733" spans="1:28" hidden="1">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c r="AA733" s="46"/>
      <c r="AB733" s="46"/>
    </row>
    <row r="734" spans="1:28" hidden="1">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c r="AA734" s="46"/>
      <c r="AB734" s="46"/>
    </row>
    <row r="735" spans="1:28" hidden="1">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c r="AA735" s="46"/>
      <c r="AB735" s="46"/>
    </row>
    <row r="736" spans="1:28" hidden="1">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c r="AA736" s="46"/>
      <c r="AB736" s="46"/>
    </row>
    <row r="737" spans="1:28" hidden="1">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c r="AA737" s="46"/>
      <c r="AB737" s="46"/>
    </row>
    <row r="738" spans="1:28" hidden="1">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c r="AA738" s="46"/>
      <c r="AB738" s="46"/>
    </row>
    <row r="739" spans="1:28" hidden="1">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c r="AA739" s="46"/>
      <c r="AB739" s="46"/>
    </row>
    <row r="740" spans="1:28" hidden="1">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c r="AA740" s="46"/>
      <c r="AB740" s="46"/>
    </row>
    <row r="741" spans="1:28" hidden="1">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c r="AA741" s="46"/>
      <c r="AB741" s="46"/>
    </row>
    <row r="742" spans="1:28" hidden="1">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c r="AA742" s="46"/>
      <c r="AB742" s="46"/>
    </row>
    <row r="743" spans="1:28" hidden="1">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c r="AA743" s="46"/>
      <c r="AB743" s="46"/>
    </row>
    <row r="744" spans="1:28" hidden="1">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c r="AA744" s="46"/>
      <c r="AB744" s="46"/>
    </row>
    <row r="745" spans="1:28" hidden="1">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c r="AA745" s="46"/>
      <c r="AB745" s="46"/>
    </row>
    <row r="746" spans="1:28" hidden="1">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c r="AA746" s="46"/>
      <c r="AB746" s="46"/>
    </row>
    <row r="747" spans="1:28" hidden="1">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c r="AA747" s="46"/>
      <c r="AB747" s="46"/>
    </row>
    <row r="748" spans="1:28" hidden="1">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c r="AA748" s="46"/>
      <c r="AB748" s="46"/>
    </row>
    <row r="749" spans="1:28" hidden="1">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c r="AA749" s="46"/>
      <c r="AB749" s="46"/>
    </row>
    <row r="750" spans="1:28" hidden="1">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c r="AA750" s="46"/>
      <c r="AB750" s="46"/>
    </row>
    <row r="751" spans="1:28" hidden="1">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c r="AA751" s="46"/>
      <c r="AB751" s="46"/>
    </row>
    <row r="752" spans="1:28" hidden="1">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c r="AA752" s="46"/>
      <c r="AB752" s="46"/>
    </row>
    <row r="753" spans="1:28" hidden="1">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c r="AA753" s="46"/>
      <c r="AB753" s="46"/>
    </row>
    <row r="754" spans="1:28" hidden="1">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c r="AA754" s="46"/>
      <c r="AB754" s="46"/>
    </row>
    <row r="755" spans="1:28" hidden="1">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c r="AA755" s="46"/>
      <c r="AB755" s="46"/>
    </row>
    <row r="756" spans="1:28" hidden="1">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c r="AA756" s="46"/>
      <c r="AB756" s="46"/>
    </row>
    <row r="757" spans="1:28" hidden="1">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c r="AA757" s="46"/>
      <c r="AB757" s="46"/>
    </row>
    <row r="758" spans="1:28" hidden="1">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c r="AA758" s="46"/>
      <c r="AB758" s="46"/>
    </row>
    <row r="759" spans="1:28" hidden="1">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c r="AA759" s="46"/>
      <c r="AB759" s="46"/>
    </row>
    <row r="760" spans="1:28" hidden="1">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c r="AA760" s="46"/>
      <c r="AB760" s="46"/>
    </row>
    <row r="761" spans="1:28" hidden="1">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c r="AA761" s="46"/>
      <c r="AB761" s="46"/>
    </row>
    <row r="762" spans="1:28" hidden="1">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c r="AA762" s="46"/>
      <c r="AB762" s="46"/>
    </row>
    <row r="763" spans="1:28" hidden="1">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c r="AA763" s="46"/>
      <c r="AB763" s="46"/>
    </row>
    <row r="764" spans="1:28" hidden="1">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c r="AA764" s="46"/>
      <c r="AB764" s="46"/>
    </row>
    <row r="765" spans="1:28" hidden="1">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c r="AA765" s="46"/>
      <c r="AB765" s="46"/>
    </row>
    <row r="766" spans="1:28" hidden="1">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c r="AB766" s="46"/>
    </row>
    <row r="767" spans="1:28" hidden="1">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c r="AA767" s="46"/>
      <c r="AB767" s="46"/>
    </row>
    <row r="768" spans="1:28" hidden="1">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c r="AA768" s="46"/>
      <c r="AB768" s="46"/>
    </row>
    <row r="769" spans="1:28" hidden="1">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c r="AA769" s="46"/>
      <c r="AB769" s="46"/>
    </row>
    <row r="770" spans="1:28" hidden="1">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c r="AA770" s="46"/>
      <c r="AB770" s="46"/>
    </row>
    <row r="771" spans="1:28" hidden="1">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c r="AA771" s="46"/>
      <c r="AB771" s="46"/>
    </row>
    <row r="772" spans="1:28" hidden="1">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c r="AA772" s="46"/>
      <c r="AB772" s="46"/>
    </row>
    <row r="773" spans="1:28" hidden="1">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c r="AA773" s="46"/>
      <c r="AB773" s="46"/>
    </row>
    <row r="774" spans="1:28" hidden="1">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c r="AA774" s="46"/>
      <c r="AB774" s="46"/>
    </row>
    <row r="775" spans="1:28" hidden="1">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c r="AA775" s="46"/>
      <c r="AB775" s="46"/>
    </row>
    <row r="776" spans="1:28" hidden="1">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c r="AA776" s="46"/>
      <c r="AB776" s="46"/>
    </row>
    <row r="777" spans="1:28" hidden="1">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c r="AA777" s="46"/>
      <c r="AB777" s="46"/>
    </row>
    <row r="778" spans="1:28" hidden="1">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c r="AA778" s="46"/>
      <c r="AB778" s="46"/>
    </row>
    <row r="779" spans="1:28" hidden="1">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c r="AA779" s="46"/>
      <c r="AB779" s="46"/>
    </row>
    <row r="780" spans="1:28" hidden="1">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c r="AA780" s="46"/>
      <c r="AB780" s="46"/>
    </row>
    <row r="781" spans="1:28" hidden="1">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c r="AA781" s="46"/>
      <c r="AB781" s="46"/>
    </row>
    <row r="782" spans="1:28" hidden="1">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c r="AA782" s="46"/>
      <c r="AB782" s="46"/>
    </row>
    <row r="783" spans="1:28" hidden="1">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c r="AA783" s="46"/>
      <c r="AB783" s="46"/>
    </row>
    <row r="784" spans="1:28" hidden="1">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c r="AA784" s="46"/>
      <c r="AB784" s="46"/>
    </row>
    <row r="785" spans="1:28" hidden="1">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c r="AA785" s="46"/>
      <c r="AB785" s="46"/>
    </row>
    <row r="786" spans="1:28" hidden="1">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c r="AA786" s="46"/>
      <c r="AB786" s="46"/>
    </row>
    <row r="787" spans="1:28" hidden="1">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c r="AA787" s="46"/>
      <c r="AB787" s="46"/>
    </row>
    <row r="788" spans="1:28" hidden="1">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c r="AA788" s="46"/>
      <c r="AB788" s="46"/>
    </row>
    <row r="789" spans="1:28" hidden="1">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c r="AA789" s="46"/>
      <c r="AB789" s="46"/>
    </row>
    <row r="790" spans="1:28" hidden="1">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c r="AA790" s="46"/>
      <c r="AB790" s="46"/>
    </row>
    <row r="791" spans="1:28" hidden="1">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c r="AA791" s="46"/>
      <c r="AB791" s="46"/>
    </row>
    <row r="792" spans="1:28" hidden="1">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c r="AA792" s="46"/>
      <c r="AB792" s="46"/>
    </row>
    <row r="793" spans="1:28" hidden="1">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c r="AA793" s="46"/>
      <c r="AB793" s="46"/>
    </row>
    <row r="794" spans="1:28" hidden="1">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c r="AA794" s="46"/>
      <c r="AB794" s="46"/>
    </row>
    <row r="795" spans="1:28" hidden="1">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c r="AA795" s="46"/>
      <c r="AB795" s="46"/>
    </row>
    <row r="796" spans="1:28" hidden="1">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c r="AA796" s="46"/>
      <c r="AB796" s="46"/>
    </row>
    <row r="797" spans="1:28" hidden="1">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c r="AA797" s="46"/>
      <c r="AB797" s="46"/>
    </row>
    <row r="798" spans="1:28" hidden="1">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c r="AA798" s="46"/>
      <c r="AB798" s="46"/>
    </row>
    <row r="799" spans="1:28" hidden="1">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c r="AA799" s="46"/>
      <c r="AB799" s="46"/>
    </row>
    <row r="800" spans="1:28" hidden="1">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c r="AA800" s="46"/>
      <c r="AB800" s="46"/>
    </row>
    <row r="801" spans="1:28" hidden="1">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c r="AA801" s="46"/>
      <c r="AB801" s="46"/>
    </row>
    <row r="802" spans="1:28" hidden="1">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c r="AA802" s="46"/>
      <c r="AB802" s="46"/>
    </row>
    <row r="803" spans="1:28" hidden="1">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c r="AA803" s="46"/>
      <c r="AB803" s="46"/>
    </row>
    <row r="804" spans="1:28" hidden="1">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c r="AA804" s="46"/>
      <c r="AB804" s="46"/>
    </row>
    <row r="805" spans="1:28" hidden="1">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c r="AA805" s="46"/>
      <c r="AB805" s="46"/>
    </row>
    <row r="806" spans="1:28" hidden="1">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c r="AA806" s="46"/>
      <c r="AB806" s="46"/>
    </row>
    <row r="807" spans="1:28" hidden="1">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c r="AA807" s="46"/>
      <c r="AB807" s="46"/>
    </row>
    <row r="808" spans="1:28" hidden="1">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c r="AA808" s="46"/>
      <c r="AB808" s="46"/>
    </row>
    <row r="809" spans="1:28" hidden="1">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c r="AA809" s="46"/>
      <c r="AB809" s="46"/>
    </row>
    <row r="810" spans="1:28" hidden="1">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c r="AA810" s="46"/>
      <c r="AB810" s="46"/>
    </row>
    <row r="811" spans="1:28" hidden="1">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c r="AA811" s="46"/>
      <c r="AB811" s="46"/>
    </row>
    <row r="812" spans="1:28" hidden="1">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c r="AA812" s="46"/>
      <c r="AB812" s="46"/>
    </row>
    <row r="813" spans="1:28" hidden="1">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c r="AA813" s="46"/>
      <c r="AB813" s="46"/>
    </row>
    <row r="814" spans="1:28" hidden="1">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c r="AA814" s="46"/>
      <c r="AB814" s="46"/>
    </row>
    <row r="815" spans="1:28" hidden="1">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c r="AA815" s="46"/>
      <c r="AB815" s="46"/>
    </row>
    <row r="816" spans="1:28" hidden="1">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c r="AA816" s="46"/>
      <c r="AB816" s="46"/>
    </row>
    <row r="817" spans="1:28" hidden="1">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c r="AA817" s="46"/>
      <c r="AB817" s="46"/>
    </row>
    <row r="818" spans="1:28" hidden="1">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c r="AA818" s="46"/>
      <c r="AB818" s="46"/>
    </row>
    <row r="819" spans="1:28" hidden="1">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c r="AA819" s="46"/>
      <c r="AB819" s="46"/>
    </row>
    <row r="820" spans="1:28" hidden="1">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c r="AA820" s="46"/>
      <c r="AB820" s="46"/>
    </row>
    <row r="821" spans="1:28" hidden="1">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c r="AA821" s="46"/>
      <c r="AB821" s="46"/>
    </row>
    <row r="822" spans="1:28" hidden="1">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c r="AA822" s="46"/>
      <c r="AB822" s="46"/>
    </row>
    <row r="823" spans="1:28" hidden="1">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c r="AA823" s="46"/>
      <c r="AB823" s="46"/>
    </row>
    <row r="824" spans="1:28" hidden="1">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c r="AA824" s="46"/>
      <c r="AB824" s="46"/>
    </row>
    <row r="825" spans="1:28" hidden="1">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c r="AA825" s="46"/>
      <c r="AB825" s="46"/>
    </row>
    <row r="826" spans="1:28" hidden="1">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c r="AA826" s="46"/>
      <c r="AB826" s="46"/>
    </row>
    <row r="827" spans="1:28" hidden="1">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c r="AA827" s="46"/>
      <c r="AB827" s="46"/>
    </row>
    <row r="828" spans="1:28" hidden="1">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c r="AA828" s="46"/>
      <c r="AB828" s="46"/>
    </row>
    <row r="829" spans="1:28" hidden="1">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c r="AA829" s="46"/>
      <c r="AB829" s="46"/>
    </row>
    <row r="830" spans="1:28" hidden="1">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c r="AA830" s="46"/>
      <c r="AB830" s="46"/>
    </row>
    <row r="831" spans="1:28" hidden="1">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c r="AA831" s="46"/>
      <c r="AB831" s="46"/>
    </row>
    <row r="832" spans="1:28" hidden="1">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c r="AA832" s="46"/>
      <c r="AB832" s="46"/>
    </row>
    <row r="833" spans="1:28" hidden="1">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c r="AA833" s="46"/>
      <c r="AB833" s="46"/>
    </row>
    <row r="834" spans="1:28" hidden="1">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c r="AA834" s="46"/>
      <c r="AB834" s="46"/>
    </row>
    <row r="835" spans="1:28" hidden="1">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c r="AA835" s="46"/>
      <c r="AB835" s="46"/>
    </row>
    <row r="836" spans="1:28" hidden="1">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c r="AA836" s="46"/>
      <c r="AB836" s="46"/>
    </row>
    <row r="837" spans="1:28" hidden="1">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c r="AA837" s="46"/>
      <c r="AB837" s="46"/>
    </row>
    <row r="838" spans="1:28" hidden="1">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c r="AA838" s="46"/>
      <c r="AB838" s="46"/>
    </row>
    <row r="839" spans="1:28" hidden="1">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c r="AA839" s="46"/>
      <c r="AB839" s="46"/>
    </row>
    <row r="840" spans="1:28" hidden="1">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c r="AA840" s="46"/>
      <c r="AB840" s="46"/>
    </row>
    <row r="841" spans="1:28" hidden="1">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c r="AA841" s="46"/>
      <c r="AB841" s="46"/>
    </row>
    <row r="842" spans="1:28" hidden="1">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c r="AA842" s="46"/>
      <c r="AB842" s="46"/>
    </row>
    <row r="843" spans="1:28" hidden="1">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c r="AA843" s="46"/>
      <c r="AB843" s="46"/>
    </row>
    <row r="844" spans="1:28" hidden="1">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c r="AA844" s="46"/>
      <c r="AB844" s="46"/>
    </row>
    <row r="845" spans="1:28" hidden="1">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c r="AA845" s="46"/>
      <c r="AB845" s="46"/>
    </row>
    <row r="846" spans="1:28" hidden="1">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c r="AB846" s="46"/>
    </row>
    <row r="847" spans="1:28" hidden="1">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c r="AA847" s="46"/>
      <c r="AB847" s="46"/>
    </row>
    <row r="848" spans="1:28" hidden="1">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c r="AA848" s="46"/>
      <c r="AB848" s="46"/>
    </row>
    <row r="849" spans="1:28" hidden="1">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c r="AA849" s="46"/>
      <c r="AB849" s="46"/>
    </row>
    <row r="850" spans="1:28" hidden="1">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c r="AA850" s="46"/>
      <c r="AB850" s="46"/>
    </row>
    <row r="851" spans="1:28" hidden="1">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c r="AA851" s="46"/>
      <c r="AB851" s="46"/>
    </row>
    <row r="852" spans="1:28" hidden="1">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c r="AB852" s="46"/>
    </row>
    <row r="853" spans="1:28" hidden="1">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c r="AA853" s="46"/>
      <c r="AB853" s="46"/>
    </row>
    <row r="854" spans="1:28" hidden="1">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c r="AA854" s="46"/>
      <c r="AB854" s="46"/>
    </row>
    <row r="855" spans="1:28" hidden="1">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c r="AA855" s="46"/>
      <c r="AB855" s="46"/>
    </row>
    <row r="856" spans="1:28" hidden="1">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c r="AA856" s="46"/>
      <c r="AB856" s="46"/>
    </row>
    <row r="857" spans="1:28" hidden="1">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c r="AA857" s="46"/>
      <c r="AB857" s="46"/>
    </row>
    <row r="858" spans="1:28" hidden="1">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c r="AA858" s="46"/>
      <c r="AB858" s="46"/>
    </row>
    <row r="859" spans="1:28" hidden="1">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c r="AA859" s="46"/>
      <c r="AB859" s="46"/>
    </row>
    <row r="860" spans="1:28" hidden="1">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c r="AA860" s="46"/>
      <c r="AB860" s="46"/>
    </row>
    <row r="861" spans="1:28" hidden="1">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c r="AA861" s="46"/>
      <c r="AB861" s="46"/>
    </row>
    <row r="862" spans="1:28" hidden="1">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c r="AA862" s="46"/>
      <c r="AB862" s="46"/>
    </row>
    <row r="863" spans="1:28" hidden="1">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c r="AA863" s="46"/>
      <c r="AB863" s="46"/>
    </row>
    <row r="864" spans="1:28" hidden="1">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c r="AA864" s="46"/>
      <c r="AB864" s="46"/>
    </row>
    <row r="865" spans="1:28" hidden="1">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c r="AA865" s="46"/>
      <c r="AB865" s="46"/>
    </row>
    <row r="866" spans="1:28" hidden="1">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c r="AA866" s="46"/>
      <c r="AB866" s="46"/>
    </row>
    <row r="867" spans="1:28" hidden="1">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c r="AA867" s="46"/>
      <c r="AB867" s="46"/>
    </row>
    <row r="868" spans="1:28" hidden="1">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c r="AA868" s="46"/>
      <c r="AB868" s="46"/>
    </row>
    <row r="869" spans="1:28" hidden="1">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c r="AA869" s="46"/>
      <c r="AB869" s="46"/>
    </row>
    <row r="870" spans="1:28" hidden="1">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c r="AA870" s="46"/>
      <c r="AB870" s="46"/>
    </row>
    <row r="871" spans="1:28" hidden="1">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c r="AA871" s="46"/>
      <c r="AB871" s="46"/>
    </row>
    <row r="872" spans="1:28" hidden="1">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c r="AA872" s="46"/>
      <c r="AB872" s="46"/>
    </row>
    <row r="873" spans="1:28" hidden="1">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c r="AA873" s="46"/>
      <c r="AB873" s="46"/>
    </row>
    <row r="874" spans="1:28" hidden="1">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c r="AA874" s="46"/>
      <c r="AB874" s="46"/>
    </row>
    <row r="875" spans="1:28" hidden="1">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c r="AA875" s="46"/>
      <c r="AB875" s="46"/>
    </row>
    <row r="876" spans="1:28" hidden="1">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c r="AA876" s="46"/>
      <c r="AB876" s="46"/>
    </row>
    <row r="877" spans="1:28" hidden="1">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c r="AA877" s="46"/>
      <c r="AB877" s="46"/>
    </row>
    <row r="878" spans="1:28" hidden="1">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c r="AA878" s="46"/>
      <c r="AB878" s="46"/>
    </row>
    <row r="879" spans="1:28" hidden="1">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c r="AA879" s="46"/>
      <c r="AB879" s="46"/>
    </row>
    <row r="880" spans="1:28" hidden="1">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c r="AA880" s="46"/>
      <c r="AB880" s="46"/>
    </row>
    <row r="881" spans="1:28" hidden="1">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c r="AA881" s="46"/>
      <c r="AB881" s="46"/>
    </row>
    <row r="882" spans="1:28" hidden="1">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c r="AA882" s="46"/>
      <c r="AB882" s="46"/>
    </row>
    <row r="883" spans="1:28" hidden="1">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c r="AA883" s="46"/>
      <c r="AB883" s="46"/>
    </row>
    <row r="884" spans="1:28" hidden="1">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c r="AA884" s="46"/>
      <c r="AB884" s="46"/>
    </row>
    <row r="885" spans="1:28" hidden="1">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c r="AA885" s="46"/>
      <c r="AB885" s="46"/>
    </row>
    <row r="886" spans="1:28" hidden="1">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c r="AA886" s="46"/>
      <c r="AB886" s="46"/>
    </row>
    <row r="887" spans="1:28" hidden="1">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c r="AA887" s="46"/>
      <c r="AB887" s="46"/>
    </row>
    <row r="888" spans="1:28" hidden="1">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c r="AA888" s="46"/>
      <c r="AB888" s="46"/>
    </row>
    <row r="889" spans="1:28" hidden="1">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c r="AA889" s="46"/>
      <c r="AB889" s="46"/>
    </row>
    <row r="890" spans="1:28" hidden="1">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c r="AA890" s="46"/>
      <c r="AB890" s="46"/>
    </row>
    <row r="891" spans="1:28" hidden="1">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c r="AA891" s="46"/>
      <c r="AB891" s="46"/>
    </row>
    <row r="892" spans="1:28" hidden="1">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c r="AA892" s="46"/>
      <c r="AB892" s="46"/>
    </row>
    <row r="893" spans="1:28" hidden="1">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c r="AA893" s="46"/>
      <c r="AB893" s="46"/>
    </row>
    <row r="894" spans="1:28" hidden="1">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c r="AA894" s="46"/>
      <c r="AB894" s="46"/>
    </row>
    <row r="895" spans="1:28" hidden="1">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c r="AA895" s="46"/>
      <c r="AB895" s="46"/>
    </row>
    <row r="896" spans="1:28" hidden="1">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c r="AA896" s="46"/>
      <c r="AB896" s="46"/>
    </row>
    <row r="897" spans="1:28" hidden="1">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c r="AA897" s="46"/>
      <c r="AB897" s="46"/>
    </row>
    <row r="898" spans="1:28" hidden="1">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c r="AA898" s="46"/>
      <c r="AB898" s="46"/>
    </row>
    <row r="899" spans="1:28" hidden="1">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c r="AA899" s="46"/>
      <c r="AB899" s="46"/>
    </row>
    <row r="900" spans="1:28" hidden="1">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c r="AA900" s="46"/>
      <c r="AB900" s="46"/>
    </row>
    <row r="901" spans="1:28" hidden="1">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c r="AA901" s="46"/>
      <c r="AB901" s="46"/>
    </row>
    <row r="902" spans="1:28" hidden="1">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c r="AA902" s="46"/>
      <c r="AB902" s="46"/>
    </row>
    <row r="903" spans="1:28" hidden="1">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c r="AA903" s="46"/>
      <c r="AB903" s="46"/>
    </row>
    <row r="904" spans="1:28" hidden="1">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c r="AA904" s="46"/>
      <c r="AB904" s="46"/>
    </row>
    <row r="905" spans="1:28" hidden="1">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c r="AA905" s="46"/>
      <c r="AB905" s="46"/>
    </row>
    <row r="906" spans="1:28" hidden="1">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c r="AA906" s="46"/>
      <c r="AB906" s="46"/>
    </row>
    <row r="907" spans="1:28" hidden="1">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c r="AA907" s="46"/>
      <c r="AB907" s="46"/>
    </row>
    <row r="908" spans="1:28" hidden="1">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c r="AA908" s="46"/>
      <c r="AB908" s="46"/>
    </row>
    <row r="909" spans="1:28" hidden="1">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c r="AA909" s="46"/>
      <c r="AB909" s="46"/>
    </row>
    <row r="910" spans="1:28" hidden="1">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c r="AA910" s="46"/>
      <c r="AB910" s="46"/>
    </row>
    <row r="911" spans="1:28" hidden="1">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c r="AA911" s="46"/>
      <c r="AB911" s="46"/>
    </row>
    <row r="912" spans="1:28" hidden="1">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c r="AA912" s="46"/>
      <c r="AB912" s="46"/>
    </row>
    <row r="913" spans="1:28" hidden="1">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c r="AA913" s="46"/>
      <c r="AB913" s="46"/>
    </row>
    <row r="914" spans="1:28" hidden="1">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c r="AA914" s="46"/>
      <c r="AB914" s="46"/>
    </row>
    <row r="915" spans="1:28" hidden="1">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c r="AA915" s="46"/>
      <c r="AB915" s="46"/>
    </row>
    <row r="916" spans="1:28" hidden="1">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c r="AA916" s="46"/>
      <c r="AB916" s="46"/>
    </row>
    <row r="917" spans="1:28" hidden="1">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c r="AA917" s="46"/>
      <c r="AB917" s="46"/>
    </row>
    <row r="918" spans="1:28" hidden="1">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c r="AA918" s="46"/>
      <c r="AB918" s="46"/>
    </row>
    <row r="919" spans="1:28" hidden="1">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c r="AA919" s="46"/>
      <c r="AB919" s="46"/>
    </row>
    <row r="920" spans="1:28" hidden="1">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c r="AA920" s="46"/>
      <c r="AB920" s="46"/>
    </row>
    <row r="921" spans="1:28" hidden="1">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c r="AA921" s="46"/>
      <c r="AB921" s="46"/>
    </row>
    <row r="922" spans="1:28" hidden="1">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c r="AA922" s="46"/>
      <c r="AB922" s="46"/>
    </row>
    <row r="923" spans="1:28" hidden="1">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c r="AA923" s="46"/>
      <c r="AB923" s="46"/>
    </row>
    <row r="924" spans="1:28" hidden="1">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c r="AA924" s="46"/>
      <c r="AB924" s="46"/>
    </row>
    <row r="925" spans="1:28" hidden="1">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c r="AA925" s="46"/>
      <c r="AB925" s="46"/>
    </row>
    <row r="926" spans="1:28" hidden="1">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c r="AA926" s="46"/>
      <c r="AB926" s="46"/>
    </row>
    <row r="927" spans="1:28" hidden="1">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c r="AA927" s="46"/>
      <c r="AB927" s="46"/>
    </row>
    <row r="928" spans="1:28" hidden="1">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c r="AA928" s="46"/>
      <c r="AB928" s="46"/>
    </row>
    <row r="929" spans="1:28" hidden="1">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c r="AA929" s="46"/>
      <c r="AB929" s="46"/>
    </row>
    <row r="930" spans="1:28" hidden="1">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c r="AA930" s="46"/>
      <c r="AB930" s="46"/>
    </row>
    <row r="931" spans="1:28" hidden="1">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c r="AA931" s="46"/>
      <c r="AB931" s="46"/>
    </row>
    <row r="932" spans="1:28" hidden="1">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c r="AA932" s="46"/>
      <c r="AB932" s="46"/>
    </row>
    <row r="933" spans="1:28" hidden="1">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c r="AA933" s="46"/>
      <c r="AB933" s="46"/>
    </row>
    <row r="934" spans="1:28" hidden="1">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c r="AA934" s="46"/>
      <c r="AB934" s="46"/>
    </row>
    <row r="935" spans="1:28" hidden="1">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c r="AA935" s="46"/>
      <c r="AB935" s="46"/>
    </row>
    <row r="936" spans="1:28" hidden="1">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c r="AA936" s="46"/>
      <c r="AB936" s="46"/>
    </row>
    <row r="937" spans="1:28" hidden="1">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c r="AA937" s="46"/>
      <c r="AB937" s="46"/>
    </row>
    <row r="938" spans="1:28" hidden="1">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c r="AA938" s="46"/>
      <c r="AB938" s="46"/>
    </row>
    <row r="939" spans="1:28" hidden="1">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c r="AA939" s="46"/>
      <c r="AB939" s="46"/>
    </row>
    <row r="940" spans="1:28" hidden="1">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c r="AA940" s="46"/>
      <c r="AB940" s="46"/>
    </row>
    <row r="941" spans="1:28" hidden="1">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c r="AA941" s="46"/>
      <c r="AB941" s="46"/>
    </row>
    <row r="942" spans="1:28" hidden="1">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c r="AA942" s="46"/>
      <c r="AB942" s="46"/>
    </row>
    <row r="943" spans="1:28" hidden="1">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c r="AA943" s="46"/>
      <c r="AB943" s="46"/>
    </row>
    <row r="944" spans="1:28" hidden="1">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c r="AA944" s="46"/>
      <c r="AB944" s="46"/>
    </row>
    <row r="945" spans="1:28" hidden="1">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c r="AA945" s="46"/>
      <c r="AB945" s="46"/>
    </row>
    <row r="946" spans="1:28" hidden="1">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c r="AA946" s="46"/>
      <c r="AB946" s="46"/>
    </row>
    <row r="947" spans="1:28" hidden="1">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c r="AA947" s="46"/>
      <c r="AB947" s="46"/>
    </row>
    <row r="948" spans="1:28" hidden="1">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c r="AA948" s="46"/>
      <c r="AB948" s="46"/>
    </row>
    <row r="949" spans="1:28" hidden="1">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c r="AA949" s="46"/>
      <c r="AB949" s="46"/>
    </row>
    <row r="950" spans="1:28" hidden="1">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c r="AA950" s="46"/>
      <c r="AB950" s="46"/>
    </row>
    <row r="951" spans="1:28" hidden="1">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c r="AA951" s="46"/>
      <c r="AB951" s="46"/>
    </row>
    <row r="952" spans="1:28" hidden="1">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c r="AA952" s="46"/>
      <c r="AB952" s="46"/>
    </row>
    <row r="953" spans="1:28" hidden="1">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c r="AA953" s="46"/>
      <c r="AB953" s="46"/>
    </row>
    <row r="954" spans="1:28" hidden="1">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c r="AA954" s="46"/>
      <c r="AB954" s="46"/>
    </row>
    <row r="955" spans="1:28" hidden="1">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c r="AA955" s="46"/>
      <c r="AB955" s="46"/>
    </row>
    <row r="956" spans="1:28" hidden="1">
      <c r="H956" s="46"/>
      <c r="I956" s="46"/>
      <c r="J956" s="46"/>
      <c r="K956" s="46"/>
      <c r="L956" s="46"/>
      <c r="M956" s="46"/>
      <c r="N956" s="46"/>
      <c r="O956" s="46"/>
      <c r="P956" s="46"/>
      <c r="Q956" s="46"/>
      <c r="R956" s="46"/>
      <c r="S956" s="46"/>
      <c r="T956" s="46"/>
      <c r="U956" s="46"/>
      <c r="V956" s="46"/>
      <c r="W956" s="46"/>
      <c r="X956" s="46"/>
      <c r="Y956" s="46"/>
      <c r="Z956" s="46"/>
      <c r="AA956" s="46"/>
      <c r="AB956" s="46"/>
    </row>
    <row r="957" spans="1:28" hidden="1">
      <c r="H957" s="46"/>
      <c r="I957" s="46"/>
      <c r="J957" s="46"/>
      <c r="K957" s="46"/>
      <c r="L957" s="46"/>
      <c r="M957" s="46"/>
      <c r="N957" s="46"/>
      <c r="O957" s="46"/>
      <c r="P957" s="46"/>
      <c r="Q957" s="46"/>
      <c r="R957" s="46"/>
      <c r="S957" s="46"/>
      <c r="T957" s="46"/>
      <c r="U957" s="46"/>
      <c r="V957" s="46"/>
      <c r="W957" s="46"/>
      <c r="X957" s="46"/>
      <c r="Y957" s="46"/>
      <c r="Z957" s="46"/>
      <c r="AA957" s="46"/>
      <c r="AB957" s="46"/>
    </row>
    <row r="958" spans="1:28" hidden="1">
      <c r="H958" s="46"/>
      <c r="I958" s="46"/>
      <c r="J958" s="46"/>
      <c r="K958" s="46"/>
      <c r="L958" s="46"/>
      <c r="M958" s="46"/>
      <c r="N958" s="46"/>
      <c r="O958" s="46"/>
      <c r="P958" s="46"/>
      <c r="Q958" s="46"/>
      <c r="R958" s="46"/>
      <c r="S958" s="46"/>
      <c r="T958" s="46"/>
      <c r="U958" s="46"/>
      <c r="V958" s="46"/>
      <c r="W958" s="46"/>
      <c r="X958" s="46"/>
      <c r="Y958" s="46"/>
      <c r="Z958" s="46"/>
      <c r="AA958" s="46"/>
      <c r="AB958" s="46"/>
    </row>
    <row r="959" spans="1:28" hidden="1">
      <c r="H959" s="46"/>
      <c r="I959" s="46"/>
      <c r="J959" s="46"/>
      <c r="K959" s="46"/>
      <c r="L959" s="46"/>
      <c r="M959" s="46"/>
      <c r="N959" s="46"/>
      <c r="O959" s="46"/>
      <c r="P959" s="46"/>
      <c r="Q959" s="46"/>
      <c r="R959" s="46"/>
      <c r="S959" s="46"/>
      <c r="T959" s="46"/>
      <c r="U959" s="46"/>
      <c r="V959" s="46"/>
      <c r="W959" s="46"/>
      <c r="X959" s="46"/>
      <c r="Y959" s="46"/>
      <c r="Z959" s="46"/>
      <c r="AA959" s="46"/>
      <c r="AB959" s="46"/>
    </row>
    <row r="960" spans="1:28" hidden="1">
      <c r="H960" s="46"/>
      <c r="I960" s="46"/>
      <c r="J960" s="46"/>
      <c r="K960" s="46"/>
      <c r="L960" s="46"/>
      <c r="M960" s="46"/>
      <c r="N960" s="46"/>
      <c r="O960" s="46"/>
      <c r="P960" s="46"/>
      <c r="Q960" s="46"/>
      <c r="R960" s="46"/>
      <c r="S960" s="46"/>
      <c r="T960" s="46"/>
      <c r="U960" s="46"/>
      <c r="V960" s="46"/>
      <c r="W960" s="46"/>
      <c r="X960" s="46"/>
      <c r="Y960" s="46"/>
      <c r="Z960" s="46"/>
      <c r="AA960" s="46"/>
      <c r="AB960" s="46"/>
    </row>
    <row r="961" spans="8:28" hidden="1">
      <c r="H961" s="46"/>
      <c r="I961" s="46"/>
      <c r="J961" s="46"/>
      <c r="K961" s="46"/>
      <c r="L961" s="46"/>
      <c r="M961" s="46"/>
      <c r="N961" s="46"/>
      <c r="O961" s="46"/>
      <c r="P961" s="46"/>
      <c r="Q961" s="46"/>
      <c r="R961" s="46"/>
      <c r="S961" s="46"/>
      <c r="T961" s="46"/>
      <c r="U961" s="46"/>
      <c r="V961" s="46"/>
      <c r="W961" s="46"/>
      <c r="X961" s="46"/>
      <c r="Y961" s="46"/>
      <c r="Z961" s="46"/>
      <c r="AA961" s="46"/>
      <c r="AB961" s="46"/>
    </row>
    <row r="962" spans="8:28" hidden="1">
      <c r="H962" s="46"/>
      <c r="I962" s="46"/>
      <c r="J962" s="46"/>
      <c r="K962" s="46"/>
      <c r="L962" s="46"/>
      <c r="M962" s="46"/>
      <c r="N962" s="46"/>
      <c r="O962" s="46"/>
      <c r="P962" s="46"/>
      <c r="Q962" s="46"/>
      <c r="R962" s="46"/>
      <c r="S962" s="46"/>
      <c r="T962" s="46"/>
      <c r="U962" s="46"/>
      <c r="V962" s="46"/>
      <c r="W962" s="46"/>
      <c r="X962" s="46"/>
      <c r="Y962" s="46"/>
      <c r="Z962" s="46"/>
      <c r="AA962" s="46"/>
      <c r="AB962" s="46"/>
    </row>
    <row r="963" spans="8:28" hidden="1">
      <c r="H963" s="46"/>
      <c r="I963" s="46"/>
      <c r="J963" s="46"/>
      <c r="K963" s="46"/>
      <c r="L963" s="46"/>
      <c r="M963" s="46"/>
      <c r="N963" s="46"/>
      <c r="O963" s="46"/>
      <c r="P963" s="46"/>
      <c r="Q963" s="46"/>
      <c r="R963" s="46"/>
      <c r="S963" s="46"/>
      <c r="T963" s="46"/>
      <c r="U963" s="46"/>
      <c r="V963" s="46"/>
      <c r="W963" s="46"/>
      <c r="X963" s="46"/>
      <c r="Y963" s="46"/>
      <c r="Z963" s="46"/>
      <c r="AA963" s="46"/>
      <c r="AB963" s="46"/>
    </row>
    <row r="964" spans="8:28" hidden="1">
      <c r="H964" s="46"/>
      <c r="I964" s="46"/>
      <c r="J964" s="46"/>
      <c r="K964" s="46"/>
      <c r="L964" s="46"/>
      <c r="M964" s="46"/>
      <c r="N964" s="46"/>
      <c r="O964" s="46"/>
      <c r="P964" s="46"/>
      <c r="Q964" s="46"/>
      <c r="R964" s="46"/>
      <c r="S964" s="46"/>
      <c r="T964" s="46"/>
      <c r="U964" s="46"/>
      <c r="V964" s="46"/>
      <c r="W964" s="46"/>
      <c r="X964" s="46"/>
      <c r="Y964" s="46"/>
      <c r="Z964" s="46"/>
      <c r="AA964" s="46"/>
      <c r="AB964" s="46"/>
    </row>
    <row r="965" spans="8:28" hidden="1">
      <c r="H965" s="46"/>
      <c r="I965" s="46"/>
      <c r="J965" s="46"/>
      <c r="K965" s="46"/>
      <c r="L965" s="46"/>
      <c r="M965" s="46"/>
      <c r="N965" s="46"/>
      <c r="O965" s="46"/>
      <c r="P965" s="46"/>
      <c r="Q965" s="46"/>
      <c r="R965" s="46"/>
      <c r="S965" s="46"/>
      <c r="T965" s="46"/>
      <c r="U965" s="46"/>
      <c r="V965" s="46"/>
      <c r="W965" s="46"/>
      <c r="X965" s="46"/>
      <c r="Y965" s="46"/>
      <c r="Z965" s="46"/>
      <c r="AA965" s="46"/>
      <c r="AB965" s="46"/>
    </row>
    <row r="966" spans="8:28" hidden="1">
      <c r="H966" s="46"/>
      <c r="I966" s="46"/>
      <c r="J966" s="46"/>
      <c r="K966" s="46"/>
      <c r="L966" s="46"/>
      <c r="M966" s="46"/>
      <c r="N966" s="46"/>
      <c r="O966" s="46"/>
      <c r="P966" s="46"/>
      <c r="Q966" s="46"/>
      <c r="R966" s="46"/>
      <c r="S966" s="46"/>
      <c r="T966" s="46"/>
      <c r="U966" s="46"/>
      <c r="V966" s="46"/>
      <c r="W966" s="46"/>
      <c r="X966" s="46"/>
      <c r="Y966" s="46"/>
      <c r="Z966" s="46"/>
      <c r="AA966" s="46"/>
      <c r="AB966" s="46"/>
    </row>
    <row r="967" spans="8:28" hidden="1">
      <c r="H967" s="46"/>
      <c r="I967" s="46"/>
      <c r="J967" s="46"/>
      <c r="K967" s="46"/>
      <c r="L967" s="46"/>
      <c r="M967" s="46"/>
      <c r="N967" s="46"/>
      <c r="O967" s="46"/>
      <c r="P967" s="46"/>
      <c r="Q967" s="46"/>
      <c r="R967" s="46"/>
      <c r="S967" s="46"/>
      <c r="T967" s="46"/>
      <c r="U967" s="46"/>
      <c r="V967" s="46"/>
      <c r="W967" s="46"/>
      <c r="X967" s="46"/>
      <c r="Y967" s="46"/>
      <c r="Z967" s="46"/>
      <c r="AA967" s="46"/>
      <c r="AB967" s="46"/>
    </row>
    <row r="968" spans="8:28" hidden="1">
      <c r="H968" s="46"/>
      <c r="I968" s="46"/>
      <c r="J968" s="46"/>
      <c r="K968" s="46"/>
      <c r="L968" s="46"/>
      <c r="M968" s="46"/>
      <c r="N968" s="46"/>
      <c r="O968" s="46"/>
      <c r="P968" s="46"/>
      <c r="Q968" s="46"/>
      <c r="R968" s="46"/>
      <c r="S968" s="46"/>
      <c r="T968" s="46"/>
      <c r="U968" s="46"/>
      <c r="V968" s="46"/>
      <c r="W968" s="46"/>
      <c r="X968" s="46"/>
      <c r="Y968" s="46"/>
      <c r="Z968" s="46"/>
      <c r="AA968" s="46"/>
      <c r="AB968" s="46"/>
    </row>
    <row r="969" spans="8:28" hidden="1">
      <c r="H969" s="46"/>
      <c r="I969" s="46"/>
      <c r="J969" s="46"/>
      <c r="K969" s="46"/>
      <c r="L969" s="46"/>
      <c r="M969" s="46"/>
      <c r="N969" s="46"/>
      <c r="O969" s="46"/>
      <c r="P969" s="46"/>
      <c r="Q969" s="46"/>
      <c r="R969" s="46"/>
      <c r="S969" s="46"/>
      <c r="T969" s="46"/>
      <c r="U969" s="46"/>
      <c r="V969" s="46"/>
      <c r="W969" s="46"/>
      <c r="X969" s="46"/>
      <c r="Y969" s="46"/>
      <c r="Z969" s="46"/>
      <c r="AA969" s="46"/>
      <c r="AB969" s="46"/>
    </row>
    <row r="970" spans="8:28" hidden="1">
      <c r="H970" s="46"/>
      <c r="I970" s="46"/>
      <c r="J970" s="46"/>
      <c r="K970" s="46"/>
      <c r="L970" s="46"/>
      <c r="M970" s="46"/>
      <c r="N970" s="46"/>
      <c r="O970" s="46"/>
      <c r="P970" s="46"/>
      <c r="Q970" s="46"/>
      <c r="R970" s="46"/>
      <c r="S970" s="46"/>
      <c r="T970" s="46"/>
      <c r="U970" s="46"/>
      <c r="V970" s="46"/>
      <c r="W970" s="46"/>
      <c r="X970" s="46"/>
      <c r="Y970" s="46"/>
      <c r="Z970" s="46"/>
      <c r="AA970" s="46"/>
      <c r="AB970" s="46"/>
    </row>
    <row r="971" spans="8:28" hidden="1">
      <c r="H971" s="46"/>
      <c r="I971" s="46"/>
      <c r="J971" s="46"/>
      <c r="K971" s="46"/>
      <c r="L971" s="46"/>
      <c r="M971" s="46"/>
      <c r="N971" s="46"/>
      <c r="O971" s="46"/>
      <c r="P971" s="46"/>
      <c r="Q971" s="46"/>
      <c r="R971" s="46"/>
      <c r="S971" s="46"/>
      <c r="T971" s="46"/>
      <c r="U971" s="46"/>
      <c r="V971" s="46"/>
      <c r="W971" s="46"/>
      <c r="X971" s="46"/>
      <c r="Y971" s="46"/>
      <c r="Z971" s="46"/>
      <c r="AA971" s="46"/>
      <c r="AB971" s="46"/>
    </row>
    <row r="972" spans="8:28" hidden="1">
      <c r="H972" s="46"/>
      <c r="I972" s="46"/>
      <c r="J972" s="46"/>
      <c r="K972" s="46"/>
      <c r="L972" s="46"/>
      <c r="M972" s="46"/>
      <c r="N972" s="46"/>
      <c r="O972" s="46"/>
      <c r="P972" s="46"/>
      <c r="Q972" s="46"/>
      <c r="R972" s="46"/>
      <c r="S972" s="46"/>
      <c r="T972" s="46"/>
      <c r="U972" s="46"/>
      <c r="V972" s="46"/>
      <c r="W972" s="46"/>
      <c r="X972" s="46"/>
      <c r="Y972" s="46"/>
      <c r="Z972" s="46"/>
      <c r="AA972" s="46"/>
      <c r="AB972" s="46"/>
    </row>
    <row r="973" spans="8:28" hidden="1">
      <c r="H973" s="46"/>
      <c r="I973" s="46"/>
      <c r="J973" s="46"/>
      <c r="K973" s="46"/>
      <c r="L973" s="46"/>
      <c r="M973" s="46"/>
      <c r="N973" s="46"/>
      <c r="O973" s="46"/>
      <c r="P973" s="46"/>
      <c r="Q973" s="46"/>
      <c r="R973" s="46"/>
      <c r="S973" s="46"/>
      <c r="T973" s="46"/>
      <c r="U973" s="46"/>
      <c r="V973" s="46"/>
      <c r="W973" s="46"/>
      <c r="X973" s="46"/>
      <c r="Y973" s="46"/>
      <c r="Z973" s="46"/>
      <c r="AA973" s="46"/>
      <c r="AB973" s="46"/>
    </row>
    <row r="974" spans="8:28" hidden="1">
      <c r="H974" s="46"/>
      <c r="I974" s="46"/>
      <c r="J974" s="46"/>
      <c r="K974" s="46"/>
      <c r="L974" s="46"/>
      <c r="M974" s="46"/>
      <c r="N974" s="46"/>
      <c r="O974" s="46"/>
      <c r="P974" s="46"/>
      <c r="Q974" s="46"/>
      <c r="R974" s="46"/>
      <c r="S974" s="46"/>
      <c r="T974" s="46"/>
      <c r="U974" s="46"/>
      <c r="V974" s="46"/>
      <c r="W974" s="46"/>
      <c r="X974" s="46"/>
      <c r="Y974" s="46"/>
      <c r="Z974" s="46"/>
      <c r="AA974" s="46"/>
      <c r="AB974" s="46"/>
    </row>
    <row r="975" spans="8:28" hidden="1">
      <c r="H975" s="46"/>
      <c r="I975" s="46"/>
      <c r="J975" s="46"/>
      <c r="K975" s="46"/>
      <c r="L975" s="46"/>
      <c r="M975" s="46"/>
      <c r="N975" s="46"/>
      <c r="O975" s="46"/>
      <c r="P975" s="46"/>
      <c r="Q975" s="46"/>
      <c r="R975" s="46"/>
      <c r="S975" s="46"/>
      <c r="T975" s="46"/>
      <c r="U975" s="46"/>
      <c r="V975" s="46"/>
      <c r="W975" s="46"/>
      <c r="X975" s="46"/>
      <c r="Y975" s="46"/>
      <c r="Z975" s="46"/>
      <c r="AA975" s="46"/>
      <c r="AB975" s="46"/>
    </row>
    <row r="976" spans="8:28" hidden="1">
      <c r="H976" s="46"/>
      <c r="I976" s="46"/>
      <c r="J976" s="46"/>
      <c r="K976" s="46"/>
      <c r="L976" s="46"/>
      <c r="M976" s="46"/>
      <c r="N976" s="46"/>
      <c r="O976" s="46"/>
      <c r="P976" s="46"/>
      <c r="Q976" s="46"/>
      <c r="R976" s="46"/>
      <c r="S976" s="46"/>
      <c r="T976" s="46"/>
      <c r="U976" s="46"/>
      <c r="V976" s="46"/>
      <c r="W976" s="46"/>
      <c r="X976" s="46"/>
      <c r="Y976" s="46"/>
      <c r="Z976" s="46"/>
      <c r="AA976" s="46"/>
      <c r="AB976" s="46"/>
    </row>
    <row r="977" spans="8:28" hidden="1">
      <c r="H977" s="46"/>
      <c r="I977" s="46"/>
      <c r="J977" s="46"/>
      <c r="K977" s="46"/>
      <c r="L977" s="46"/>
      <c r="M977" s="46"/>
      <c r="N977" s="46"/>
      <c r="O977" s="46"/>
      <c r="P977" s="46"/>
      <c r="Q977" s="46"/>
      <c r="R977" s="46"/>
      <c r="S977" s="46"/>
      <c r="T977" s="46"/>
      <c r="U977" s="46"/>
      <c r="V977" s="46"/>
      <c r="W977" s="46"/>
      <c r="X977" s="46"/>
      <c r="Y977" s="46"/>
      <c r="Z977" s="46"/>
      <c r="AA977" s="46"/>
      <c r="AB977" s="46"/>
    </row>
    <row r="978" spans="8:28" hidden="1">
      <c r="H978" s="46"/>
      <c r="I978" s="46"/>
      <c r="J978" s="46"/>
      <c r="K978" s="46"/>
      <c r="L978" s="46"/>
      <c r="M978" s="46"/>
      <c r="N978" s="46"/>
      <c r="O978" s="46"/>
      <c r="P978" s="46"/>
      <c r="Q978" s="46"/>
      <c r="R978" s="46"/>
      <c r="S978" s="46"/>
      <c r="T978" s="46"/>
      <c r="U978" s="46"/>
      <c r="V978" s="46"/>
      <c r="W978" s="46"/>
      <c r="X978" s="46"/>
      <c r="Y978" s="46"/>
      <c r="Z978" s="46"/>
      <c r="AA978" s="46"/>
      <c r="AB978" s="46"/>
    </row>
    <row r="979" spans="8:28" hidden="1">
      <c r="H979" s="46"/>
      <c r="I979" s="46"/>
      <c r="J979" s="46"/>
      <c r="K979" s="46"/>
      <c r="L979" s="46"/>
      <c r="M979" s="46"/>
      <c r="N979" s="46"/>
      <c r="O979" s="46"/>
      <c r="P979" s="46"/>
      <c r="Q979" s="46"/>
      <c r="R979" s="46"/>
      <c r="S979" s="46"/>
      <c r="T979" s="46"/>
      <c r="U979" s="46"/>
      <c r="V979" s="46"/>
      <c r="W979" s="46"/>
      <c r="X979" s="46"/>
      <c r="Y979" s="46"/>
      <c r="Z979" s="46"/>
      <c r="AA979" s="46"/>
      <c r="AB979" s="46"/>
    </row>
    <row r="980" spans="8:28" hidden="1">
      <c r="H980" s="46"/>
      <c r="I980" s="46"/>
      <c r="J980" s="46"/>
      <c r="K980" s="46"/>
      <c r="L980" s="46"/>
      <c r="M980" s="46"/>
      <c r="N980" s="46"/>
      <c r="O980" s="46"/>
      <c r="P980" s="46"/>
      <c r="Q980" s="46"/>
      <c r="R980" s="46"/>
      <c r="S980" s="46"/>
      <c r="T980" s="46"/>
      <c r="U980" s="46"/>
      <c r="V980" s="46"/>
      <c r="W980" s="46"/>
      <c r="X980" s="46"/>
      <c r="Y980" s="46"/>
      <c r="Z980" s="46"/>
      <c r="AA980" s="46"/>
      <c r="AB980" s="46"/>
    </row>
    <row r="981" spans="8:28" hidden="1">
      <c r="H981" s="46"/>
      <c r="I981" s="46"/>
      <c r="J981" s="46"/>
      <c r="K981" s="46"/>
      <c r="L981" s="46"/>
      <c r="M981" s="46"/>
      <c r="N981" s="46"/>
      <c r="O981" s="46"/>
      <c r="P981" s="46"/>
      <c r="Q981" s="46"/>
      <c r="R981" s="46"/>
      <c r="S981" s="46"/>
      <c r="T981" s="46"/>
      <c r="U981" s="46"/>
      <c r="V981" s="46"/>
      <c r="W981" s="46"/>
      <c r="X981" s="46"/>
      <c r="Y981" s="46"/>
      <c r="Z981" s="46"/>
      <c r="AA981" s="46"/>
      <c r="AB981" s="46"/>
    </row>
    <row r="982" spans="8:28" hidden="1">
      <c r="H982" s="46"/>
      <c r="I982" s="46"/>
      <c r="J982" s="46"/>
      <c r="K982" s="46"/>
      <c r="L982" s="46"/>
      <c r="M982" s="46"/>
      <c r="N982" s="46"/>
      <c r="O982" s="46"/>
      <c r="P982" s="46"/>
      <c r="Q982" s="46"/>
      <c r="R982" s="46"/>
      <c r="S982" s="46"/>
      <c r="T982" s="46"/>
      <c r="U982" s="46"/>
      <c r="V982" s="46"/>
      <c r="W982" s="46"/>
      <c r="X982" s="46"/>
      <c r="Y982" s="46"/>
      <c r="Z982" s="46"/>
      <c r="AA982" s="46"/>
      <c r="AB982" s="46"/>
    </row>
    <row r="983" spans="8:28" hidden="1">
      <c r="H983" s="46"/>
      <c r="I983" s="46"/>
      <c r="J983" s="46"/>
      <c r="K983" s="46"/>
      <c r="L983" s="46"/>
      <c r="M983" s="46"/>
      <c r="N983" s="46"/>
      <c r="O983" s="46"/>
      <c r="P983" s="46"/>
      <c r="Q983" s="46"/>
      <c r="R983" s="46"/>
      <c r="S983" s="46"/>
      <c r="T983" s="46"/>
      <c r="U983" s="46"/>
      <c r="V983" s="46"/>
      <c r="W983" s="46"/>
      <c r="X983" s="46"/>
      <c r="Y983" s="46"/>
      <c r="Z983" s="46"/>
      <c r="AA983" s="46"/>
      <c r="AB983" s="46"/>
    </row>
    <row r="984" spans="8:28" hidden="1">
      <c r="H984" s="46"/>
      <c r="I984" s="46"/>
      <c r="J984" s="46"/>
      <c r="K984" s="46"/>
      <c r="L984" s="46"/>
      <c r="M984" s="46"/>
      <c r="N984" s="46"/>
      <c r="O984" s="46"/>
      <c r="P984" s="46"/>
      <c r="Q984" s="46"/>
      <c r="R984" s="46"/>
      <c r="S984" s="46"/>
      <c r="T984" s="46"/>
      <c r="U984" s="46"/>
      <c r="V984" s="46"/>
      <c r="W984" s="46"/>
      <c r="X984" s="46"/>
      <c r="Y984" s="46"/>
      <c r="Z984" s="46"/>
      <c r="AA984" s="46"/>
      <c r="AB984" s="46"/>
    </row>
    <row r="985" spans="8:28" hidden="1">
      <c r="H985" s="46"/>
      <c r="I985" s="46"/>
      <c r="J985" s="46"/>
      <c r="K985" s="46"/>
      <c r="L985" s="46"/>
      <c r="M985" s="46"/>
      <c r="N985" s="46"/>
      <c r="O985" s="46"/>
      <c r="P985" s="46"/>
      <c r="Q985" s="46"/>
      <c r="R985" s="46"/>
      <c r="S985" s="46"/>
      <c r="T985" s="46"/>
      <c r="U985" s="46"/>
      <c r="V985" s="46"/>
      <c r="W985" s="46"/>
      <c r="X985" s="46"/>
      <c r="Y985" s="46"/>
      <c r="Z985" s="46"/>
      <c r="AA985" s="46"/>
      <c r="AB985" s="46"/>
    </row>
    <row r="986" spans="8:28" hidden="1">
      <c r="H986" s="46"/>
      <c r="I986" s="46"/>
      <c r="J986" s="46"/>
      <c r="K986" s="46"/>
      <c r="L986" s="46"/>
      <c r="M986" s="46"/>
      <c r="N986" s="46"/>
      <c r="O986" s="46"/>
      <c r="P986" s="46"/>
      <c r="Q986" s="46"/>
      <c r="R986" s="46"/>
      <c r="S986" s="46"/>
      <c r="T986" s="46"/>
      <c r="U986" s="46"/>
      <c r="V986" s="46"/>
      <c r="W986" s="46"/>
      <c r="X986" s="46"/>
      <c r="Y986" s="46"/>
      <c r="Z986" s="46"/>
      <c r="AA986" s="46"/>
      <c r="AB986" s="46"/>
    </row>
    <row r="987" spans="8:28" hidden="1">
      <c r="H987" s="46"/>
      <c r="I987" s="46"/>
      <c r="J987" s="46"/>
      <c r="K987" s="46"/>
      <c r="L987" s="46"/>
      <c r="M987" s="46"/>
      <c r="N987" s="46"/>
      <c r="O987" s="46"/>
      <c r="P987" s="46"/>
      <c r="Q987" s="46"/>
      <c r="R987" s="46"/>
      <c r="S987" s="46"/>
      <c r="T987" s="46"/>
      <c r="U987" s="46"/>
      <c r="V987" s="46"/>
      <c r="W987" s="46"/>
      <c r="X987" s="46"/>
      <c r="Y987" s="46"/>
      <c r="Z987" s="46"/>
      <c r="AA987" s="46"/>
      <c r="AB987" s="46"/>
    </row>
    <row r="988" spans="8:28" hidden="1">
      <c r="H988" s="46"/>
      <c r="I988" s="46"/>
      <c r="J988" s="46"/>
      <c r="K988" s="46"/>
      <c r="L988" s="46"/>
      <c r="M988" s="46"/>
      <c r="N988" s="46"/>
      <c r="O988" s="46"/>
      <c r="P988" s="46"/>
      <c r="Q988" s="46"/>
      <c r="R988" s="46"/>
      <c r="S988" s="46"/>
      <c r="T988" s="46"/>
      <c r="U988" s="46"/>
      <c r="V988" s="46"/>
      <c r="W988" s="46"/>
      <c r="X988" s="46"/>
      <c r="Y988" s="46"/>
      <c r="Z988" s="46"/>
      <c r="AA988" s="46"/>
      <c r="AB988" s="46"/>
    </row>
    <row r="989" spans="8:28" hidden="1">
      <c r="H989" s="46"/>
      <c r="I989" s="46"/>
      <c r="J989" s="46"/>
      <c r="K989" s="46"/>
      <c r="L989" s="46"/>
      <c r="M989" s="46"/>
      <c r="N989" s="46"/>
      <c r="O989" s="46"/>
      <c r="P989" s="46"/>
      <c r="Q989" s="46"/>
      <c r="R989" s="46"/>
      <c r="S989" s="46"/>
      <c r="T989" s="46"/>
      <c r="U989" s="46"/>
      <c r="V989" s="46"/>
      <c r="W989" s="46"/>
      <c r="X989" s="46"/>
      <c r="Y989" s="46"/>
      <c r="Z989" s="46"/>
      <c r="AA989" s="46"/>
      <c r="AB989" s="46"/>
    </row>
    <row r="990" spans="8:28" hidden="1">
      <c r="H990" s="46"/>
      <c r="I990" s="46"/>
      <c r="J990" s="46"/>
      <c r="K990" s="46"/>
      <c r="L990" s="46"/>
      <c r="M990" s="46"/>
      <c r="N990" s="46"/>
      <c r="O990" s="46"/>
      <c r="P990" s="46"/>
      <c r="Q990" s="46"/>
      <c r="R990" s="46"/>
      <c r="S990" s="46"/>
      <c r="T990" s="46"/>
      <c r="U990" s="46"/>
      <c r="V990" s="46"/>
      <c r="W990" s="46"/>
      <c r="X990" s="46"/>
      <c r="Y990" s="46"/>
      <c r="Z990" s="46"/>
      <c r="AA990" s="46"/>
      <c r="AB990" s="46"/>
    </row>
    <row r="991" spans="8:28" hidden="1">
      <c r="H991" s="46"/>
      <c r="I991" s="46"/>
      <c r="J991" s="46"/>
      <c r="K991" s="46"/>
      <c r="L991" s="46"/>
      <c r="M991" s="46"/>
      <c r="N991" s="46"/>
      <c r="O991" s="46"/>
      <c r="P991" s="46"/>
      <c r="Q991" s="46"/>
      <c r="R991" s="46"/>
      <c r="S991" s="46"/>
      <c r="T991" s="46"/>
      <c r="U991" s="46"/>
      <c r="V991" s="46"/>
      <c r="W991" s="46"/>
      <c r="X991" s="46"/>
      <c r="Y991" s="46"/>
      <c r="Z991" s="46"/>
      <c r="AA991" s="46"/>
      <c r="AB991" s="46"/>
    </row>
    <row r="992" spans="8:28" hidden="1">
      <c r="H992" s="46"/>
      <c r="I992" s="46"/>
      <c r="J992" s="46"/>
      <c r="K992" s="46"/>
      <c r="L992" s="46"/>
      <c r="M992" s="46"/>
      <c r="N992" s="46"/>
      <c r="O992" s="46"/>
      <c r="P992" s="46"/>
      <c r="Q992" s="46"/>
      <c r="R992" s="46"/>
      <c r="S992" s="46"/>
      <c r="T992" s="46"/>
      <c r="U992" s="46"/>
      <c r="V992" s="46"/>
      <c r="W992" s="46"/>
      <c r="X992" s="46"/>
      <c r="Y992" s="46"/>
      <c r="Z992" s="46"/>
      <c r="AA992" s="46"/>
      <c r="AB992" s="46"/>
    </row>
    <row r="993" spans="8:28" hidden="1">
      <c r="H993" s="46"/>
      <c r="I993" s="46"/>
      <c r="J993" s="46"/>
      <c r="K993" s="46"/>
      <c r="L993" s="46"/>
      <c r="M993" s="46"/>
      <c r="N993" s="46"/>
      <c r="O993" s="46"/>
      <c r="P993" s="46"/>
      <c r="Q993" s="46"/>
      <c r="R993" s="46"/>
      <c r="S993" s="46"/>
      <c r="T993" s="46"/>
      <c r="U993" s="46"/>
      <c r="V993" s="46"/>
      <c r="W993" s="46"/>
      <c r="X993" s="46"/>
      <c r="Y993" s="46"/>
      <c r="Z993" s="46"/>
      <c r="AA993" s="46"/>
      <c r="AB993" s="46"/>
    </row>
    <row r="994" spans="8:28" hidden="1">
      <c r="H994" s="46"/>
      <c r="I994" s="46"/>
      <c r="J994" s="46"/>
      <c r="K994" s="46"/>
      <c r="L994" s="46"/>
      <c r="M994" s="46"/>
      <c r="N994" s="46"/>
      <c r="O994" s="46"/>
      <c r="P994" s="46"/>
      <c r="Q994" s="46"/>
      <c r="R994" s="46"/>
      <c r="S994" s="46"/>
      <c r="T994" s="46"/>
      <c r="U994" s="46"/>
      <c r="V994" s="46"/>
      <c r="W994" s="46"/>
      <c r="X994" s="46"/>
      <c r="Y994" s="46"/>
      <c r="Z994" s="46"/>
      <c r="AA994" s="46"/>
      <c r="AB994" s="46"/>
    </row>
  </sheetData>
  <sheetProtection algorithmName="SHA-512" hashValue="+mzoE6Ay84OGChnGiWzYsjOJSppKo5ZNidTD0umm6IAFvoqLpNch53aiViYTsBYseFUDmFFiGbfIRMD1AsX7dg==" saltValue="cE2opLV7zdmhbHGULDb+pQ==" spinCount="100000" sheet="1" selectLockedCells="1"/>
  <autoFilter ref="M3:W137" xr:uid="{00000000-0009-0000-0000-000000000000}"/>
  <sortState xmlns:xlrd2="http://schemas.microsoft.com/office/spreadsheetml/2017/richdata2" ref="N5:V137">
    <sortCondition ref="O5:O137"/>
  </sortState>
  <dataConsolidate link="1"/>
  <mergeCells count="11">
    <mergeCell ref="B21:G21"/>
    <mergeCell ref="B31:G31"/>
    <mergeCell ref="B7:G7"/>
    <mergeCell ref="B9:G9"/>
    <mergeCell ref="B22:G22"/>
    <mergeCell ref="B11:G11"/>
    <mergeCell ref="C1:G1"/>
    <mergeCell ref="C2:G2"/>
    <mergeCell ref="C3:G3"/>
    <mergeCell ref="C4:G4"/>
    <mergeCell ref="C5:G5"/>
  </mergeCells>
  <phoneticPr fontId="31" type="noConversion"/>
  <dataValidations count="1">
    <dataValidation type="list" allowBlank="1" showInputMessage="1" showErrorMessage="1" prompt="Molimo odabrati proračunskog korisnika iz padajućeg izbornika!" sqref="C1:G1" xr:uid="{00000000-0002-0000-0000-000000000000}">
      <formula1>$N$4:$N$138</formula1>
    </dataValidation>
  </dataValidations>
  <pageMargins left="0.70866141732283472" right="0.70866141732283472" top="0.15748031496062992" bottom="0.15748031496062992" header="0.31496062992125984" footer="0.31496062992125984"/>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7"/>
  <sheetViews>
    <sheetView showGridLines="0" workbookViewId="0">
      <selection activeCell="C8" sqref="C8"/>
    </sheetView>
  </sheetViews>
  <sheetFormatPr defaultColWidth="0" defaultRowHeight="15" zeroHeight="1"/>
  <cols>
    <col min="1" max="1" width="5.5703125" customWidth="1"/>
    <col min="2" max="2" width="35.85546875" customWidth="1"/>
    <col min="3" max="7" width="17.5703125" customWidth="1"/>
    <col min="8" max="9" width="25.28515625" hidden="1" customWidth="1"/>
    <col min="10" max="16384" width="9.140625" hidden="1"/>
  </cols>
  <sheetData>
    <row r="1" spans="1:9" ht="18">
      <c r="B1" s="155"/>
      <c r="C1" s="155"/>
      <c r="D1" s="155"/>
      <c r="E1" s="155"/>
      <c r="F1" s="155"/>
      <c r="G1" s="155"/>
      <c r="H1" s="155"/>
      <c r="I1" s="155"/>
    </row>
    <row r="2" spans="1:9" ht="15.75">
      <c r="B2" s="305" t="s">
        <v>3685</v>
      </c>
      <c r="C2" s="305"/>
      <c r="D2" s="305"/>
      <c r="E2" s="305"/>
      <c r="F2" s="305"/>
      <c r="G2" s="305"/>
      <c r="H2" s="159"/>
      <c r="I2" s="159"/>
    </row>
    <row r="3" spans="1:9" ht="18">
      <c r="B3" s="155"/>
      <c r="C3" s="155"/>
      <c r="D3" s="155"/>
      <c r="E3" s="155"/>
      <c r="F3" s="155"/>
      <c r="G3" s="155"/>
      <c r="H3" s="157"/>
      <c r="I3" s="157"/>
    </row>
    <row r="4" spans="1:9" ht="25.5">
      <c r="A4" t="s">
        <v>4538</v>
      </c>
      <c r="B4" s="190" t="s">
        <v>3654</v>
      </c>
      <c r="C4" s="160" t="s">
        <v>3702</v>
      </c>
      <c r="D4" s="160" t="s">
        <v>3703</v>
      </c>
      <c r="E4" s="161" t="s">
        <v>3706</v>
      </c>
      <c r="F4" s="161" t="s">
        <v>3707</v>
      </c>
      <c r="G4" s="161" t="s">
        <v>3708</v>
      </c>
    </row>
    <row r="5" spans="1:9" s="164" customFormat="1" ht="11.25">
      <c r="B5" s="191">
        <v>1</v>
      </c>
      <c r="C5" s="162">
        <v>2</v>
      </c>
      <c r="D5" s="162">
        <v>3</v>
      </c>
      <c r="E5" s="163">
        <v>4</v>
      </c>
      <c r="F5" s="163">
        <v>5</v>
      </c>
      <c r="G5" s="163">
        <v>6</v>
      </c>
    </row>
    <row r="6" spans="1:9">
      <c r="B6" s="241" t="s">
        <v>3686</v>
      </c>
      <c r="C6" s="230">
        <f>C8+C11+C14</f>
        <v>0</v>
      </c>
      <c r="D6" s="230">
        <f>D8+D11+D14</f>
        <v>0</v>
      </c>
      <c r="E6" s="230">
        <f>+E7+E10</f>
        <v>0</v>
      </c>
      <c r="F6" s="230">
        <f>+F7+F10</f>
        <v>0</v>
      </c>
      <c r="G6" s="230">
        <f>+G7+G10</f>
        <v>0</v>
      </c>
      <c r="H6" s="207" t="str">
        <f>'OPĆI DIO'!$C$1</f>
        <v>3105 INSTITUT DRUŠTVENIH ZNANOSTI IVO PILAR</v>
      </c>
    </row>
    <row r="7" spans="1:9" s="231" customFormat="1">
      <c r="A7" s="231">
        <v>43</v>
      </c>
      <c r="B7" s="229" t="s">
        <v>3689</v>
      </c>
      <c r="C7" s="232">
        <f>C8</f>
        <v>0</v>
      </c>
      <c r="D7" s="232">
        <f>D8</f>
        <v>0</v>
      </c>
      <c r="E7" s="232">
        <f>E8+E9</f>
        <v>0</v>
      </c>
      <c r="F7" s="232">
        <f>F8+F9</f>
        <v>0</v>
      </c>
      <c r="G7" s="232">
        <f>G8+G9</f>
        <v>0</v>
      </c>
      <c r="H7" s="207" t="str">
        <f>'OPĆI DIO'!$C$1</f>
        <v>3105 INSTITUT DRUŠTVENIH ZNANOSTI IVO PILAR</v>
      </c>
    </row>
    <row r="8" spans="1:9" s="184" customFormat="1">
      <c r="A8" s="184">
        <v>81</v>
      </c>
      <c r="B8" s="181" t="s">
        <v>3667</v>
      </c>
      <c r="C8" s="251"/>
      <c r="D8" s="251"/>
      <c r="E8" s="225">
        <f>SUMIF('Unos prihoda i primitaka'!$L$3:$L$501,$A8,'Unos prihoda i primitaka'!G$3:G$501)</f>
        <v>0</v>
      </c>
      <c r="F8" s="225">
        <f>SUMIF('Unos prihoda i primitaka'!$L$3:$L$501,$A8,'Unos prihoda i primitaka'!H$3:H$501)</f>
        <v>0</v>
      </c>
      <c r="G8" s="225">
        <f>SUMIF('Unos prihoda i primitaka'!$L$3:$L$501,$A8,'Unos prihoda i primitaka'!I$3:I$501)</f>
        <v>0</v>
      </c>
      <c r="H8" s="207" t="str">
        <f>'OPĆI DIO'!$C$1</f>
        <v>3105 INSTITUT DRUŠTVENIH ZNANOSTI IVO PILAR</v>
      </c>
    </row>
    <row r="9" spans="1:9" s="184" customFormat="1">
      <c r="A9" s="184">
        <v>83</v>
      </c>
      <c r="B9" s="181" t="s">
        <v>3667</v>
      </c>
      <c r="C9" s="251"/>
      <c r="D9" s="251"/>
      <c r="E9" s="225">
        <f>SUMIF('Unos prihoda i primitaka'!$L$3:$L$501,$A9,'Unos prihoda i primitaka'!G$3:G$501)</f>
        <v>0</v>
      </c>
      <c r="F9" s="225">
        <f>SUMIF('Unos prihoda i primitaka'!$L$3:$L$501,$A9,'Unos prihoda i primitaka'!H$3:H$501)</f>
        <v>0</v>
      </c>
      <c r="G9" s="225">
        <f>SUMIF('Unos prihoda i primitaka'!$L$3:$L$501,$A9,'Unos prihoda i primitaka'!I$3:I$501)</f>
        <v>0</v>
      </c>
      <c r="H9" s="207" t="str">
        <f>'OPĆI DIO'!$C$1</f>
        <v>3105 INSTITUT DRUŠTVENIH ZNANOSTI IVO PILAR</v>
      </c>
    </row>
    <row r="10" spans="1:9" s="231" customFormat="1">
      <c r="A10" s="231">
        <v>81</v>
      </c>
      <c r="B10" s="180" t="s">
        <v>3681</v>
      </c>
      <c r="C10" s="232">
        <f>C11</f>
        <v>0</v>
      </c>
      <c r="D10" s="232">
        <f>D11</f>
        <v>0</v>
      </c>
      <c r="E10" s="232">
        <f>E11</f>
        <v>0</v>
      </c>
      <c r="F10" s="232">
        <f>F11</f>
        <v>0</v>
      </c>
      <c r="G10" s="232">
        <f>G11</f>
        <v>0</v>
      </c>
      <c r="H10" s="207" t="str">
        <f>'OPĆI DIO'!$C$1</f>
        <v>3105 INSTITUT DRUŠTVENIH ZNANOSTI IVO PILAR</v>
      </c>
    </row>
    <row r="11" spans="1:9" s="184" customFormat="1">
      <c r="A11" s="184">
        <v>84</v>
      </c>
      <c r="B11" s="181" t="s">
        <v>4539</v>
      </c>
      <c r="C11" s="251"/>
      <c r="D11" s="251"/>
      <c r="E11" s="225">
        <f>SUMIF('Unos prihoda i primitaka'!$L$3:$L$501,$A11,'Unos prihoda i primitaka'!G$3:G$501)</f>
        <v>0</v>
      </c>
      <c r="F11" s="225">
        <f>SUMIF('Unos prihoda i primitaka'!$L$3:$L$501,$A11,'Unos prihoda i primitaka'!H$3:H$501)</f>
        <v>0</v>
      </c>
      <c r="G11" s="225">
        <f>SUMIF('Unos prihoda i primitaka'!$L$3:$L$501,$A11,'Unos prihoda i primitaka'!I$3:I$501)</f>
        <v>0</v>
      </c>
      <c r="H11" s="207" t="str">
        <f>'OPĆI DIO'!$C$1</f>
        <v>3105 INSTITUT DRUŠTVENIH ZNANOSTI IVO PILAR</v>
      </c>
    </row>
    <row r="12" spans="1:9">
      <c r="B12" s="241" t="s">
        <v>3687</v>
      </c>
      <c r="C12" s="242">
        <f t="shared" ref="C12:G13" si="0">C13</f>
        <v>0</v>
      </c>
      <c r="D12" s="242">
        <f t="shared" si="0"/>
        <v>0</v>
      </c>
      <c r="E12" s="242">
        <f t="shared" si="0"/>
        <v>0</v>
      </c>
      <c r="F12" s="242">
        <f t="shared" si="0"/>
        <v>0</v>
      </c>
      <c r="G12" s="242">
        <f t="shared" si="0"/>
        <v>0</v>
      </c>
      <c r="H12" s="207" t="str">
        <f>'OPĆI DIO'!$C$1</f>
        <v>3105 INSTITUT DRUŠTVENIH ZNANOSTI IVO PILAR</v>
      </c>
    </row>
    <row r="13" spans="1:9" s="231" customFormat="1">
      <c r="B13" s="229" t="s">
        <v>3664</v>
      </c>
      <c r="C13" s="232">
        <f t="shared" si="0"/>
        <v>0</v>
      </c>
      <c r="D13" s="232">
        <f t="shared" si="0"/>
        <v>0</v>
      </c>
      <c r="E13" s="232">
        <f t="shared" si="0"/>
        <v>0</v>
      </c>
      <c r="F13" s="232">
        <f t="shared" si="0"/>
        <v>0</v>
      </c>
      <c r="G13" s="232">
        <f t="shared" si="0"/>
        <v>0</v>
      </c>
      <c r="H13" s="207" t="str">
        <f>'OPĆI DIO'!$C$1</f>
        <v>3105 INSTITUT DRUŠTVENIH ZNANOSTI IVO PILAR</v>
      </c>
    </row>
    <row r="14" spans="1:9" s="184" customFormat="1">
      <c r="A14" s="184">
        <v>5</v>
      </c>
      <c r="B14" s="181" t="s">
        <v>3664</v>
      </c>
      <c r="C14" s="251"/>
      <c r="D14" s="251"/>
      <c r="E14" s="225">
        <f>SUMIF('Unos rashoda i izdataka'!$S$3:$S$501,$A14,'Unos rashoda i izdataka'!J$3:J$501)+SUMIF('Unos rashoda P4'!$U$3:$U$501,$A14,'Unos rashoda P4'!H$3:H$501)</f>
        <v>0</v>
      </c>
      <c r="F14" s="225">
        <f>SUMIF('Unos rashoda i izdataka'!$S$3:$S$501,$A14,'Unos rashoda i izdataka'!K$3:K$501)+SUMIF('Unos rashoda P4'!$U$3:$U$501,$A14,'Unos rashoda P4'!I$3:I$501)</f>
        <v>0</v>
      </c>
      <c r="G14" s="225">
        <f>SUMIF('Unos rashoda i izdataka'!$S$3:$S$501,$A14,'Unos rashoda i izdataka'!L$3:L$501)+SUMIF('Unos rashoda P4'!$U$3:$U$501,$A14,'Unos rashoda P4'!J$3:J$501)</f>
        <v>0</v>
      </c>
      <c r="H14" s="207" t="str">
        <f>'OPĆI DIO'!$C$1</f>
        <v>3105 INSTITUT DRUŠTVENIH ZNANOSTI IVO PILAR</v>
      </c>
    </row>
    <row r="15" spans="1:9"/>
    <row r="16" spans="1:9"/>
    <row r="17"/>
  </sheetData>
  <sheetProtection algorithmName="SHA-512" hashValue="QXL6U3P2ZCL7OkfWlWL5P3lBtL8JBoC+e+NGsB+a8wjmkEuasMBAmt/M54RbR36NPzunIA0bMPzyZ9F/50YwMQ==" saltValue="ox6JMIBVkQvLzkeE1/EaiA==" spinCount="100000" sheet="1" selectLockedCells="1"/>
  <mergeCells count="1">
    <mergeCell ref="B2:G2"/>
  </mergeCells>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J350"/>
  <sheetViews>
    <sheetView workbookViewId="0"/>
  </sheetViews>
  <sheetFormatPr defaultRowHeight="15"/>
  <cols>
    <col min="1" max="1" width="13.28515625" customWidth="1"/>
    <col min="2" max="4" width="8.42578125" customWidth="1"/>
    <col min="6" max="6" width="62.7109375" customWidth="1"/>
    <col min="7" max="7" width="9.140625" style="124"/>
    <col min="8" max="8" width="43.140625" bestFit="1" customWidth="1"/>
    <col min="9" max="10" width="9.28515625" style="132" customWidth="1"/>
  </cols>
  <sheetData>
    <row r="1" spans="1:10">
      <c r="A1" s="110" t="s">
        <v>734</v>
      </c>
      <c r="B1" s="253" t="s">
        <v>482</v>
      </c>
      <c r="C1" s="109"/>
      <c r="D1" s="109"/>
    </row>
    <row r="2" spans="1:10">
      <c r="A2" s="259" t="s">
        <v>744</v>
      </c>
      <c r="B2" s="260" t="s">
        <v>745</v>
      </c>
      <c r="C2" s="260"/>
      <c r="D2" s="260"/>
    </row>
    <row r="3" spans="1:10">
      <c r="A3" s="130" t="s">
        <v>2896</v>
      </c>
      <c r="B3" s="130" t="s">
        <v>3020</v>
      </c>
      <c r="C3" s="130"/>
      <c r="D3" s="130"/>
      <c r="E3" s="130" t="s">
        <v>2897</v>
      </c>
      <c r="F3" s="130" t="s">
        <v>3020</v>
      </c>
      <c r="G3" s="138" t="s">
        <v>2898</v>
      </c>
      <c r="H3" s="130" t="s">
        <v>3020</v>
      </c>
      <c r="I3" s="133" t="s">
        <v>3020</v>
      </c>
      <c r="J3" s="133" t="s">
        <v>3020</v>
      </c>
    </row>
    <row r="4" spans="1:10">
      <c r="A4" s="131" t="s">
        <v>742</v>
      </c>
      <c r="B4" s="131" t="s">
        <v>4470</v>
      </c>
      <c r="C4" s="131" t="s">
        <v>3639</v>
      </c>
      <c r="D4" s="131" t="s">
        <v>3640</v>
      </c>
      <c r="E4" s="131" t="s">
        <v>1259</v>
      </c>
      <c r="F4" s="131" t="s">
        <v>1260</v>
      </c>
      <c r="G4" s="139" t="s">
        <v>2903</v>
      </c>
      <c r="H4" s="131" t="s">
        <v>2904</v>
      </c>
      <c r="I4" s="134" t="s">
        <v>2925</v>
      </c>
      <c r="J4" s="134" t="s">
        <v>2932</v>
      </c>
    </row>
    <row r="5" spans="1:10">
      <c r="A5" s="131" t="s">
        <v>742</v>
      </c>
      <c r="B5" s="131" t="s">
        <v>4470</v>
      </c>
      <c r="C5" s="131" t="s">
        <v>3639</v>
      </c>
      <c r="D5" s="131" t="s">
        <v>3640</v>
      </c>
      <c r="E5" s="131" t="s">
        <v>4471</v>
      </c>
      <c r="F5" s="131" t="s">
        <v>4472</v>
      </c>
      <c r="G5" s="139" t="s">
        <v>4473</v>
      </c>
      <c r="H5" s="131" t="s">
        <v>3006</v>
      </c>
      <c r="I5" s="134"/>
      <c r="J5" s="134"/>
    </row>
    <row r="6" spans="1:10">
      <c r="A6" s="131" t="s">
        <v>742</v>
      </c>
      <c r="B6" s="131" t="s">
        <v>4470</v>
      </c>
      <c r="C6" s="131" t="s">
        <v>3639</v>
      </c>
      <c r="D6" s="131" t="s">
        <v>3640</v>
      </c>
      <c r="E6" s="131" t="s">
        <v>4474</v>
      </c>
      <c r="F6" s="131" t="s">
        <v>4475</v>
      </c>
      <c r="G6" s="139" t="s">
        <v>4473</v>
      </c>
      <c r="H6" s="131" t="s">
        <v>3006</v>
      </c>
      <c r="I6" s="134"/>
      <c r="J6" s="134"/>
    </row>
    <row r="7" spans="1:10">
      <c r="A7" s="131" t="s">
        <v>742</v>
      </c>
      <c r="B7" s="131" t="s">
        <v>4470</v>
      </c>
      <c r="C7" s="131" t="s">
        <v>3639</v>
      </c>
      <c r="D7" s="131" t="s">
        <v>3640</v>
      </c>
      <c r="E7" s="131" t="s">
        <v>1102</v>
      </c>
      <c r="F7" s="131" t="s">
        <v>1103</v>
      </c>
      <c r="G7" s="139" t="s">
        <v>2903</v>
      </c>
      <c r="H7" s="131" t="s">
        <v>2904</v>
      </c>
      <c r="I7" s="134"/>
      <c r="J7" s="134"/>
    </row>
    <row r="8" spans="1:10">
      <c r="A8" s="131" t="s">
        <v>742</v>
      </c>
      <c r="B8" s="131" t="s">
        <v>4470</v>
      </c>
      <c r="C8" s="131" t="s">
        <v>3639</v>
      </c>
      <c r="D8" s="131" t="s">
        <v>3640</v>
      </c>
      <c r="E8" s="131" t="s">
        <v>1102</v>
      </c>
      <c r="F8" s="131" t="s">
        <v>1103</v>
      </c>
      <c r="G8" s="139" t="s">
        <v>2905</v>
      </c>
      <c r="H8" s="131" t="s">
        <v>2906</v>
      </c>
      <c r="I8" s="134"/>
      <c r="J8" s="134"/>
    </row>
    <row r="9" spans="1:10">
      <c r="A9" s="131" t="s">
        <v>742</v>
      </c>
      <c r="B9" s="131" t="s">
        <v>4470</v>
      </c>
      <c r="C9" s="131" t="s">
        <v>3639</v>
      </c>
      <c r="D9" s="131" t="s">
        <v>3640</v>
      </c>
      <c r="E9" s="131" t="s">
        <v>1104</v>
      </c>
      <c r="F9" s="131" t="s">
        <v>1105</v>
      </c>
      <c r="G9" s="139" t="s">
        <v>2903</v>
      </c>
      <c r="H9" s="131" t="s">
        <v>2904</v>
      </c>
      <c r="I9" s="134"/>
      <c r="J9" s="134"/>
    </row>
    <row r="10" spans="1:10">
      <c r="A10" s="131" t="s">
        <v>742</v>
      </c>
      <c r="B10" s="131" t="s">
        <v>4470</v>
      </c>
      <c r="C10" s="131" t="s">
        <v>3639</v>
      </c>
      <c r="D10" s="131" t="s">
        <v>3640</v>
      </c>
      <c r="E10" s="131" t="s">
        <v>1261</v>
      </c>
      <c r="F10" s="131" t="s">
        <v>1262</v>
      </c>
      <c r="G10" s="139" t="s">
        <v>2903</v>
      </c>
      <c r="H10" s="131" t="s">
        <v>2904</v>
      </c>
      <c r="I10" s="134"/>
      <c r="J10" s="134"/>
    </row>
    <row r="11" spans="1:10">
      <c r="A11" s="131" t="s">
        <v>742</v>
      </c>
      <c r="B11" s="131" t="s">
        <v>4470</v>
      </c>
      <c r="C11" s="131" t="s">
        <v>3639</v>
      </c>
      <c r="D11" s="131" t="s">
        <v>3640</v>
      </c>
      <c r="E11" s="131" t="s">
        <v>1263</v>
      </c>
      <c r="F11" s="131" t="s">
        <v>1264</v>
      </c>
      <c r="G11" s="139" t="s">
        <v>2907</v>
      </c>
      <c r="H11" s="131" t="s">
        <v>2908</v>
      </c>
      <c r="I11" s="134"/>
      <c r="J11" s="134"/>
    </row>
    <row r="12" spans="1:10">
      <c r="A12" s="131" t="s">
        <v>742</v>
      </c>
      <c r="B12" s="131" t="s">
        <v>4470</v>
      </c>
      <c r="C12" s="131" t="s">
        <v>3639</v>
      </c>
      <c r="D12" s="131" t="s">
        <v>3640</v>
      </c>
      <c r="E12" s="131" t="s">
        <v>1265</v>
      </c>
      <c r="F12" s="131" t="s">
        <v>1266</v>
      </c>
      <c r="G12" s="139" t="s">
        <v>2899</v>
      </c>
      <c r="H12" s="131" t="s">
        <v>2900</v>
      </c>
      <c r="I12" s="134"/>
      <c r="J12" s="134"/>
    </row>
    <row r="13" spans="1:10">
      <c r="A13" s="131" t="s">
        <v>742</v>
      </c>
      <c r="B13" s="131" t="s">
        <v>4470</v>
      </c>
      <c r="C13" s="131" t="s">
        <v>3639</v>
      </c>
      <c r="D13" s="131" t="s">
        <v>3640</v>
      </c>
      <c r="E13" s="131" t="s">
        <v>746</v>
      </c>
      <c r="F13" s="131" t="s">
        <v>747</v>
      </c>
      <c r="G13" s="139" t="s">
        <v>2909</v>
      </c>
      <c r="H13" s="131" t="s">
        <v>2910</v>
      </c>
      <c r="I13" s="134"/>
      <c r="J13" s="134"/>
    </row>
    <row r="14" spans="1:10">
      <c r="A14" s="131" t="s">
        <v>742</v>
      </c>
      <c r="B14" s="131" t="s">
        <v>4470</v>
      </c>
      <c r="C14" s="131" t="s">
        <v>3639</v>
      </c>
      <c r="D14" s="131" t="s">
        <v>3640</v>
      </c>
      <c r="E14" s="131" t="s">
        <v>1106</v>
      </c>
      <c r="F14" s="131" t="s">
        <v>1107</v>
      </c>
      <c r="G14" s="139" t="s">
        <v>2903</v>
      </c>
      <c r="H14" s="131" t="s">
        <v>2904</v>
      </c>
      <c r="I14" s="134"/>
      <c r="J14" s="134"/>
    </row>
    <row r="15" spans="1:10">
      <c r="A15" s="131" t="s">
        <v>742</v>
      </c>
      <c r="B15" s="131" t="s">
        <v>4470</v>
      </c>
      <c r="C15" s="131" t="s">
        <v>3639</v>
      </c>
      <c r="D15" s="131" t="s">
        <v>3640</v>
      </c>
      <c r="E15" s="131" t="s">
        <v>748</v>
      </c>
      <c r="F15" s="131" t="s">
        <v>749</v>
      </c>
      <c r="G15" s="139" t="s">
        <v>2903</v>
      </c>
      <c r="H15" s="131" t="s">
        <v>2904</v>
      </c>
      <c r="I15" s="134"/>
      <c r="J15" s="134"/>
    </row>
    <row r="16" spans="1:10">
      <c r="A16" s="131" t="s">
        <v>742</v>
      </c>
      <c r="B16" s="131" t="s">
        <v>4470</v>
      </c>
      <c r="C16" s="131" t="s">
        <v>3639</v>
      </c>
      <c r="D16" s="131" t="s">
        <v>3640</v>
      </c>
      <c r="E16" s="131" t="s">
        <v>1267</v>
      </c>
      <c r="F16" s="131" t="s">
        <v>1268</v>
      </c>
      <c r="G16" s="139" t="s">
        <v>2903</v>
      </c>
      <c r="H16" s="131" t="s">
        <v>2904</v>
      </c>
      <c r="I16" s="134"/>
      <c r="J16" s="134"/>
    </row>
    <row r="17" spans="1:10">
      <c r="A17" s="131" t="s">
        <v>742</v>
      </c>
      <c r="B17" s="131" t="s">
        <v>4470</v>
      </c>
      <c r="C17" s="131" t="s">
        <v>3639</v>
      </c>
      <c r="D17" s="131" t="s">
        <v>3640</v>
      </c>
      <c r="E17" s="131" t="s">
        <v>1108</v>
      </c>
      <c r="F17" s="131" t="s">
        <v>1109</v>
      </c>
      <c r="G17" s="139" t="s">
        <v>2903</v>
      </c>
      <c r="H17" s="131" t="s">
        <v>2904</v>
      </c>
      <c r="I17" s="134"/>
      <c r="J17" s="134"/>
    </row>
    <row r="18" spans="1:10">
      <c r="A18" s="131" t="s">
        <v>742</v>
      </c>
      <c r="B18" s="131" t="s">
        <v>4470</v>
      </c>
      <c r="C18" s="131" t="s">
        <v>3639</v>
      </c>
      <c r="D18" s="131" t="s">
        <v>3640</v>
      </c>
      <c r="E18" s="131" t="s">
        <v>1269</v>
      </c>
      <c r="F18" s="131" t="s">
        <v>1270</v>
      </c>
      <c r="G18" s="139" t="s">
        <v>2899</v>
      </c>
      <c r="H18" s="131" t="s">
        <v>2900</v>
      </c>
      <c r="I18" s="134"/>
      <c r="J18" s="134"/>
    </row>
    <row r="19" spans="1:10">
      <c r="A19" s="131" t="s">
        <v>742</v>
      </c>
      <c r="B19" s="131" t="s">
        <v>4470</v>
      </c>
      <c r="C19" s="131" t="s">
        <v>3639</v>
      </c>
      <c r="D19" s="131" t="s">
        <v>3640</v>
      </c>
      <c r="E19" s="131" t="s">
        <v>1271</v>
      </c>
      <c r="F19" s="131" t="s">
        <v>1272</v>
      </c>
      <c r="G19" s="139" t="s">
        <v>2903</v>
      </c>
      <c r="H19" s="131" t="s">
        <v>2904</v>
      </c>
      <c r="I19" s="134"/>
      <c r="J19" s="134"/>
    </row>
    <row r="20" spans="1:10">
      <c r="A20" s="131" t="s">
        <v>742</v>
      </c>
      <c r="B20" s="131" t="s">
        <v>4470</v>
      </c>
      <c r="C20" s="131" t="s">
        <v>3639</v>
      </c>
      <c r="D20" s="131" t="s">
        <v>3640</v>
      </c>
      <c r="E20" s="131" t="s">
        <v>750</v>
      </c>
      <c r="F20" s="131" t="s">
        <v>751</v>
      </c>
      <c r="G20" s="139" t="s">
        <v>2903</v>
      </c>
      <c r="H20" s="131" t="s">
        <v>2904</v>
      </c>
      <c r="I20" s="134"/>
      <c r="J20" s="134"/>
    </row>
    <row r="21" spans="1:10">
      <c r="A21" s="131" t="s">
        <v>742</v>
      </c>
      <c r="B21" s="131" t="s">
        <v>4470</v>
      </c>
      <c r="C21" s="131" t="s">
        <v>3639</v>
      </c>
      <c r="D21" s="131" t="s">
        <v>3640</v>
      </c>
      <c r="E21" s="131" t="s">
        <v>1283</v>
      </c>
      <c r="F21" s="131" t="s">
        <v>1284</v>
      </c>
      <c r="G21" s="139" t="s">
        <v>2905</v>
      </c>
      <c r="H21" s="131" t="s">
        <v>2906</v>
      </c>
      <c r="I21" s="134"/>
      <c r="J21" s="134"/>
    </row>
    <row r="22" spans="1:10">
      <c r="A22" s="131" t="s">
        <v>742</v>
      </c>
      <c r="B22" s="131" t="s">
        <v>4470</v>
      </c>
      <c r="C22" s="131" t="s">
        <v>3639</v>
      </c>
      <c r="D22" s="131" t="s">
        <v>3640</v>
      </c>
      <c r="E22" s="131" t="s">
        <v>1285</v>
      </c>
      <c r="F22" s="131" t="s">
        <v>1286</v>
      </c>
      <c r="G22" s="139" t="s">
        <v>2903</v>
      </c>
      <c r="H22" s="131" t="s">
        <v>2904</v>
      </c>
      <c r="I22" s="134"/>
      <c r="J22" s="134"/>
    </row>
    <row r="23" spans="1:10">
      <c r="A23" s="131" t="s">
        <v>742</v>
      </c>
      <c r="B23" s="131" t="s">
        <v>4470</v>
      </c>
      <c r="C23" s="131" t="s">
        <v>3639</v>
      </c>
      <c r="D23" s="131" t="s">
        <v>3640</v>
      </c>
      <c r="E23" s="131" t="s">
        <v>1291</v>
      </c>
      <c r="F23" s="131" t="s">
        <v>1292</v>
      </c>
      <c r="G23" s="139" t="s">
        <v>2903</v>
      </c>
      <c r="H23" s="131" t="s">
        <v>2904</v>
      </c>
      <c r="I23" s="134"/>
      <c r="J23" s="134"/>
    </row>
    <row r="24" spans="1:10">
      <c r="A24" s="131" t="s">
        <v>742</v>
      </c>
      <c r="B24" s="131" t="s">
        <v>4470</v>
      </c>
      <c r="C24" s="131" t="s">
        <v>3639</v>
      </c>
      <c r="D24" s="131" t="s">
        <v>3640</v>
      </c>
      <c r="E24" s="131" t="s">
        <v>1110</v>
      </c>
      <c r="F24" s="131" t="s">
        <v>1111</v>
      </c>
      <c r="G24" s="139" t="s">
        <v>2903</v>
      </c>
      <c r="H24" s="131" t="s">
        <v>2904</v>
      </c>
      <c r="I24" s="134"/>
      <c r="J24" s="134"/>
    </row>
    <row r="25" spans="1:10">
      <c r="A25" s="131" t="s">
        <v>742</v>
      </c>
      <c r="B25" s="131" t="s">
        <v>4470</v>
      </c>
      <c r="C25" s="131" t="s">
        <v>3639</v>
      </c>
      <c r="D25" s="131" t="s">
        <v>3640</v>
      </c>
      <c r="E25" s="131" t="s">
        <v>1295</v>
      </c>
      <c r="F25" s="131" t="s">
        <v>1296</v>
      </c>
      <c r="G25" s="139" t="s">
        <v>2903</v>
      </c>
      <c r="H25" s="131" t="s">
        <v>2904</v>
      </c>
      <c r="I25" s="134"/>
      <c r="J25" s="134"/>
    </row>
    <row r="26" spans="1:10">
      <c r="A26" s="131" t="s">
        <v>742</v>
      </c>
      <c r="B26" s="131" t="s">
        <v>4470</v>
      </c>
      <c r="C26" s="131" t="s">
        <v>3639</v>
      </c>
      <c r="D26" s="131" t="s">
        <v>3640</v>
      </c>
      <c r="E26" s="131" t="s">
        <v>1301</v>
      </c>
      <c r="F26" s="131" t="s">
        <v>1302</v>
      </c>
      <c r="G26" s="139" t="s">
        <v>2903</v>
      </c>
      <c r="H26" s="131" t="s">
        <v>2904</v>
      </c>
      <c r="I26" s="134"/>
      <c r="J26" s="134"/>
    </row>
    <row r="27" spans="1:10">
      <c r="A27" s="131" t="s">
        <v>742</v>
      </c>
      <c r="B27" s="131" t="s">
        <v>4470</v>
      </c>
      <c r="C27" s="131" t="s">
        <v>3639</v>
      </c>
      <c r="D27" s="131" t="s">
        <v>3640</v>
      </c>
      <c r="E27" s="131" t="s">
        <v>3029</v>
      </c>
      <c r="F27" s="131" t="s">
        <v>3030</v>
      </c>
      <c r="G27" s="139" t="s">
        <v>2903</v>
      </c>
      <c r="H27" s="131" t="s">
        <v>2904</v>
      </c>
      <c r="I27" s="134"/>
      <c r="J27" s="134"/>
    </row>
    <row r="28" spans="1:10">
      <c r="A28" s="131" t="s">
        <v>742</v>
      </c>
      <c r="B28" s="131" t="s">
        <v>4470</v>
      </c>
      <c r="C28" s="131" t="s">
        <v>3639</v>
      </c>
      <c r="D28" s="131" t="s">
        <v>3640</v>
      </c>
      <c r="E28" s="131" t="s">
        <v>1306</v>
      </c>
      <c r="F28" s="131" t="s">
        <v>1307</v>
      </c>
      <c r="G28" s="139" t="s">
        <v>2915</v>
      </c>
      <c r="H28" s="131" t="s">
        <v>2916</v>
      </c>
      <c r="I28" s="134"/>
      <c r="J28" s="134"/>
    </row>
    <row r="29" spans="1:10">
      <c r="A29" s="131" t="s">
        <v>742</v>
      </c>
      <c r="B29" s="131" t="s">
        <v>4470</v>
      </c>
      <c r="C29" s="131" t="s">
        <v>3639</v>
      </c>
      <c r="D29" s="131" t="s">
        <v>3640</v>
      </c>
      <c r="E29" s="131" t="s">
        <v>1353</v>
      </c>
      <c r="F29" s="131" t="s">
        <v>1354</v>
      </c>
      <c r="G29" s="139" t="s">
        <v>2903</v>
      </c>
      <c r="H29" s="131" t="s">
        <v>2904</v>
      </c>
      <c r="I29" s="134"/>
      <c r="J29" s="134"/>
    </row>
    <row r="30" spans="1:10">
      <c r="A30" s="131" t="s">
        <v>742</v>
      </c>
      <c r="B30" s="131" t="s">
        <v>4470</v>
      </c>
      <c r="C30" s="131" t="s">
        <v>3639</v>
      </c>
      <c r="D30" s="131" t="s">
        <v>3640</v>
      </c>
      <c r="E30" s="131" t="s">
        <v>2084</v>
      </c>
      <c r="F30" s="131" t="s">
        <v>2085</v>
      </c>
      <c r="G30" s="139" t="s">
        <v>2903</v>
      </c>
      <c r="H30" s="131" t="s">
        <v>2904</v>
      </c>
      <c r="I30" s="134"/>
      <c r="J30" s="134"/>
    </row>
    <row r="31" spans="1:10">
      <c r="A31" s="131" t="s">
        <v>742</v>
      </c>
      <c r="B31" s="131" t="s">
        <v>4470</v>
      </c>
      <c r="C31" s="131" t="s">
        <v>3639</v>
      </c>
      <c r="D31" s="131" t="s">
        <v>3640</v>
      </c>
      <c r="E31" s="131" t="s">
        <v>3031</v>
      </c>
      <c r="F31" s="131" t="s">
        <v>3032</v>
      </c>
      <c r="G31" s="139" t="s">
        <v>2903</v>
      </c>
      <c r="H31" s="131" t="s">
        <v>2904</v>
      </c>
      <c r="I31" s="134"/>
      <c r="J31" s="134"/>
    </row>
    <row r="32" spans="1:10">
      <c r="A32" s="131" t="s">
        <v>742</v>
      </c>
      <c r="B32" s="131" t="s">
        <v>4470</v>
      </c>
      <c r="C32" s="131" t="s">
        <v>3639</v>
      </c>
      <c r="D32" s="131" t="s">
        <v>3640</v>
      </c>
      <c r="E32" s="131" t="s">
        <v>1357</v>
      </c>
      <c r="F32" s="131" t="s">
        <v>1358</v>
      </c>
      <c r="G32" s="139" t="s">
        <v>2903</v>
      </c>
      <c r="H32" s="131" t="s">
        <v>2904</v>
      </c>
      <c r="I32" s="134"/>
      <c r="J32" s="134"/>
    </row>
    <row r="33" spans="1:10">
      <c r="A33" s="131" t="s">
        <v>742</v>
      </c>
      <c r="B33" s="131" t="s">
        <v>4470</v>
      </c>
      <c r="C33" s="131" t="s">
        <v>3639</v>
      </c>
      <c r="D33" s="131" t="s">
        <v>3640</v>
      </c>
      <c r="E33" s="131" t="s">
        <v>1359</v>
      </c>
      <c r="F33" s="131" t="s">
        <v>1360</v>
      </c>
      <c r="G33" s="139" t="s">
        <v>2903</v>
      </c>
      <c r="H33" s="131" t="s">
        <v>2904</v>
      </c>
      <c r="I33" s="134"/>
      <c r="J33" s="134"/>
    </row>
    <row r="34" spans="1:10">
      <c r="A34" s="131" t="s">
        <v>742</v>
      </c>
      <c r="B34" s="131" t="s">
        <v>4470</v>
      </c>
      <c r="C34" s="131" t="s">
        <v>3639</v>
      </c>
      <c r="D34" s="131" t="s">
        <v>3640</v>
      </c>
      <c r="E34" s="131" t="s">
        <v>1117</v>
      </c>
      <c r="F34" s="131" t="s">
        <v>1118</v>
      </c>
      <c r="G34" s="139" t="s">
        <v>2901</v>
      </c>
      <c r="H34" s="131" t="s">
        <v>2902</v>
      </c>
      <c r="I34" s="134"/>
      <c r="J34" s="134"/>
    </row>
    <row r="35" spans="1:10">
      <c r="A35" s="131" t="s">
        <v>742</v>
      </c>
      <c r="B35" s="131" t="s">
        <v>4470</v>
      </c>
      <c r="C35" s="131" t="s">
        <v>3639</v>
      </c>
      <c r="D35" s="131" t="s">
        <v>3640</v>
      </c>
      <c r="E35" s="131" t="s">
        <v>1384</v>
      </c>
      <c r="F35" s="131" t="s">
        <v>1385</v>
      </c>
      <c r="G35" s="139" t="s">
        <v>2903</v>
      </c>
      <c r="H35" s="131" t="s">
        <v>2904</v>
      </c>
      <c r="I35" s="134"/>
      <c r="J35" s="134"/>
    </row>
    <row r="36" spans="1:10">
      <c r="A36" s="131" t="s">
        <v>742</v>
      </c>
      <c r="B36" s="131" t="s">
        <v>4470</v>
      </c>
      <c r="C36" s="131" t="s">
        <v>3639</v>
      </c>
      <c r="D36" s="131" t="s">
        <v>3640</v>
      </c>
      <c r="E36" s="131" t="s">
        <v>752</v>
      </c>
      <c r="F36" s="131" t="s">
        <v>753</v>
      </c>
      <c r="G36" s="139" t="s">
        <v>2903</v>
      </c>
      <c r="H36" s="131" t="s">
        <v>2904</v>
      </c>
      <c r="I36" s="134"/>
      <c r="J36" s="134"/>
    </row>
    <row r="37" spans="1:10">
      <c r="A37" s="131" t="s">
        <v>742</v>
      </c>
      <c r="B37" s="131" t="s">
        <v>4470</v>
      </c>
      <c r="C37" s="131" t="s">
        <v>3639</v>
      </c>
      <c r="D37" s="131" t="s">
        <v>3640</v>
      </c>
      <c r="E37" s="131" t="s">
        <v>1386</v>
      </c>
      <c r="F37" s="131" t="s">
        <v>1387</v>
      </c>
      <c r="G37" s="139" t="s">
        <v>2903</v>
      </c>
      <c r="H37" s="131" t="s">
        <v>2904</v>
      </c>
      <c r="I37" s="134"/>
      <c r="J37" s="134"/>
    </row>
    <row r="38" spans="1:10">
      <c r="A38" s="131" t="s">
        <v>742</v>
      </c>
      <c r="B38" s="131" t="s">
        <v>4470</v>
      </c>
      <c r="C38" s="131" t="s">
        <v>3639</v>
      </c>
      <c r="D38" s="131" t="s">
        <v>3640</v>
      </c>
      <c r="E38" s="131" t="s">
        <v>1388</v>
      </c>
      <c r="F38" s="131" t="s">
        <v>1389</v>
      </c>
      <c r="G38" s="139" t="s">
        <v>2903</v>
      </c>
      <c r="H38" s="131" t="s">
        <v>2904</v>
      </c>
      <c r="I38" s="134"/>
      <c r="J38" s="134"/>
    </row>
    <row r="39" spans="1:10">
      <c r="A39" s="131" t="s">
        <v>742</v>
      </c>
      <c r="B39" s="131" t="s">
        <v>4470</v>
      </c>
      <c r="C39" s="131" t="s">
        <v>3639</v>
      </c>
      <c r="D39" s="131" t="s">
        <v>3640</v>
      </c>
      <c r="E39" s="131" t="s">
        <v>1390</v>
      </c>
      <c r="F39" s="131" t="s">
        <v>1391</v>
      </c>
      <c r="G39" s="139" t="s">
        <v>2903</v>
      </c>
      <c r="H39" s="131" t="s">
        <v>2904</v>
      </c>
      <c r="I39" s="134"/>
      <c r="J39" s="134"/>
    </row>
    <row r="40" spans="1:10">
      <c r="A40" s="131" t="s">
        <v>742</v>
      </c>
      <c r="B40" s="131" t="s">
        <v>4470</v>
      </c>
      <c r="C40" s="131" t="s">
        <v>3639</v>
      </c>
      <c r="D40" s="131" t="s">
        <v>3640</v>
      </c>
      <c r="E40" s="131" t="s">
        <v>1392</v>
      </c>
      <c r="F40" s="131" t="s">
        <v>1393</v>
      </c>
      <c r="G40" s="139" t="s">
        <v>2903</v>
      </c>
      <c r="H40" s="131" t="s">
        <v>2904</v>
      </c>
      <c r="I40" s="134"/>
      <c r="J40" s="134"/>
    </row>
    <row r="41" spans="1:10">
      <c r="A41" s="131" t="s">
        <v>742</v>
      </c>
      <c r="B41" s="131" t="s">
        <v>4470</v>
      </c>
      <c r="C41" s="131" t="s">
        <v>3639</v>
      </c>
      <c r="D41" s="131" t="s">
        <v>3640</v>
      </c>
      <c r="E41" s="131" t="s">
        <v>1394</v>
      </c>
      <c r="F41" s="131" t="s">
        <v>1395</v>
      </c>
      <c r="G41" s="139" t="s">
        <v>2903</v>
      </c>
      <c r="H41" s="131" t="s">
        <v>2904</v>
      </c>
      <c r="I41" s="134"/>
      <c r="J41" s="134"/>
    </row>
    <row r="42" spans="1:10">
      <c r="A42" s="131" t="s">
        <v>742</v>
      </c>
      <c r="B42" s="131" t="s">
        <v>4470</v>
      </c>
      <c r="C42" s="131" t="s">
        <v>3639</v>
      </c>
      <c r="D42" s="131" t="s">
        <v>3640</v>
      </c>
      <c r="E42" s="131" t="s">
        <v>1396</v>
      </c>
      <c r="F42" s="131" t="s">
        <v>1397</v>
      </c>
      <c r="G42" s="139" t="s">
        <v>2903</v>
      </c>
      <c r="H42" s="131" t="s">
        <v>2904</v>
      </c>
      <c r="I42" s="134"/>
      <c r="J42" s="134"/>
    </row>
    <row r="43" spans="1:10">
      <c r="A43" s="131" t="s">
        <v>742</v>
      </c>
      <c r="B43" s="131" t="s">
        <v>4470</v>
      </c>
      <c r="C43" s="131" t="s">
        <v>3639</v>
      </c>
      <c r="D43" s="131" t="s">
        <v>3640</v>
      </c>
      <c r="E43" s="131" t="s">
        <v>1400</v>
      </c>
      <c r="F43" s="131" t="s">
        <v>1401</v>
      </c>
      <c r="G43" s="139" t="s">
        <v>2903</v>
      </c>
      <c r="H43" s="131" t="s">
        <v>2904</v>
      </c>
      <c r="I43" s="134"/>
      <c r="J43" s="134"/>
    </row>
    <row r="44" spans="1:10">
      <c r="A44" s="131" t="s">
        <v>742</v>
      </c>
      <c r="B44" s="131" t="s">
        <v>4470</v>
      </c>
      <c r="C44" s="131" t="s">
        <v>3639</v>
      </c>
      <c r="D44" s="131" t="s">
        <v>3640</v>
      </c>
      <c r="E44" s="131" t="s">
        <v>754</v>
      </c>
      <c r="F44" s="131" t="s">
        <v>755</v>
      </c>
      <c r="G44" s="139" t="s">
        <v>2903</v>
      </c>
      <c r="H44" s="131" t="s">
        <v>2904</v>
      </c>
      <c r="I44" s="134"/>
      <c r="J44" s="134"/>
    </row>
    <row r="45" spans="1:10">
      <c r="A45" s="131" t="s">
        <v>742</v>
      </c>
      <c r="B45" s="131" t="s">
        <v>4470</v>
      </c>
      <c r="C45" s="131" t="s">
        <v>3639</v>
      </c>
      <c r="D45" s="131" t="s">
        <v>3640</v>
      </c>
      <c r="E45" s="131" t="s">
        <v>1402</v>
      </c>
      <c r="F45" s="131" t="s">
        <v>1403</v>
      </c>
      <c r="G45" s="139" t="s">
        <v>2903</v>
      </c>
      <c r="H45" s="131" t="s">
        <v>2904</v>
      </c>
      <c r="I45" s="134"/>
      <c r="J45" s="134"/>
    </row>
    <row r="46" spans="1:10">
      <c r="A46" s="131" t="s">
        <v>742</v>
      </c>
      <c r="B46" s="131" t="s">
        <v>4470</v>
      </c>
      <c r="C46" s="131" t="s">
        <v>3639</v>
      </c>
      <c r="D46" s="131" t="s">
        <v>3640</v>
      </c>
      <c r="E46" s="131" t="s">
        <v>1404</v>
      </c>
      <c r="F46" s="131" t="s">
        <v>1405</v>
      </c>
      <c r="G46" s="139" t="s">
        <v>2903</v>
      </c>
      <c r="H46" s="131" t="s">
        <v>2904</v>
      </c>
      <c r="I46" s="134"/>
      <c r="J46" s="134"/>
    </row>
    <row r="47" spans="1:10">
      <c r="A47" s="131" t="s">
        <v>742</v>
      </c>
      <c r="B47" s="131" t="s">
        <v>4470</v>
      </c>
      <c r="C47" s="131" t="s">
        <v>3639</v>
      </c>
      <c r="D47" s="131" t="s">
        <v>3640</v>
      </c>
      <c r="E47" s="131" t="s">
        <v>1406</v>
      </c>
      <c r="F47" s="131" t="s">
        <v>1407</v>
      </c>
      <c r="G47" s="139" t="s">
        <v>2903</v>
      </c>
      <c r="H47" s="131" t="s">
        <v>2904</v>
      </c>
      <c r="I47" s="134"/>
      <c r="J47" s="134"/>
    </row>
    <row r="48" spans="1:10">
      <c r="A48" s="131" t="s">
        <v>742</v>
      </c>
      <c r="B48" s="131" t="s">
        <v>4470</v>
      </c>
      <c r="C48" s="131" t="s">
        <v>3639</v>
      </c>
      <c r="D48" s="131" t="s">
        <v>3640</v>
      </c>
      <c r="E48" s="131" t="s">
        <v>1129</v>
      </c>
      <c r="F48" s="131" t="s">
        <v>1130</v>
      </c>
      <c r="G48" s="139" t="s">
        <v>2903</v>
      </c>
      <c r="H48" s="131" t="s">
        <v>2904</v>
      </c>
      <c r="I48" s="134"/>
      <c r="J48" s="134"/>
    </row>
    <row r="49" spans="1:10">
      <c r="A49" s="131" t="s">
        <v>742</v>
      </c>
      <c r="B49" s="131" t="s">
        <v>4470</v>
      </c>
      <c r="C49" s="131" t="s">
        <v>3639</v>
      </c>
      <c r="D49" s="131" t="s">
        <v>3640</v>
      </c>
      <c r="E49" s="131" t="s">
        <v>1177</v>
      </c>
      <c r="F49" s="131" t="s">
        <v>1408</v>
      </c>
      <c r="G49" s="139" t="s">
        <v>2903</v>
      </c>
      <c r="H49" s="131" t="s">
        <v>2904</v>
      </c>
      <c r="I49" s="134"/>
      <c r="J49" s="134"/>
    </row>
    <row r="50" spans="1:10">
      <c r="A50" s="131" t="s">
        <v>742</v>
      </c>
      <c r="B50" s="131" t="s">
        <v>4470</v>
      </c>
      <c r="C50" s="131" t="s">
        <v>3639</v>
      </c>
      <c r="D50" s="131" t="s">
        <v>3640</v>
      </c>
      <c r="E50" s="131" t="s">
        <v>1409</v>
      </c>
      <c r="F50" s="131" t="s">
        <v>1410</v>
      </c>
      <c r="G50" s="139" t="s">
        <v>2903</v>
      </c>
      <c r="H50" s="131" t="s">
        <v>2904</v>
      </c>
      <c r="I50" s="134"/>
      <c r="J50" s="134"/>
    </row>
    <row r="51" spans="1:10">
      <c r="A51" s="131" t="s">
        <v>742</v>
      </c>
      <c r="B51" s="131" t="s">
        <v>4470</v>
      </c>
      <c r="C51" s="131" t="s">
        <v>3639</v>
      </c>
      <c r="D51" s="131" t="s">
        <v>3640</v>
      </c>
      <c r="E51" s="131" t="s">
        <v>3033</v>
      </c>
      <c r="F51" s="131" t="s">
        <v>3034</v>
      </c>
      <c r="G51" s="139" t="s">
        <v>2903</v>
      </c>
      <c r="H51" s="131" t="s">
        <v>2904</v>
      </c>
      <c r="I51" s="134"/>
      <c r="J51" s="134"/>
    </row>
    <row r="52" spans="1:10">
      <c r="A52" s="131" t="s">
        <v>742</v>
      </c>
      <c r="B52" s="131" t="s">
        <v>4470</v>
      </c>
      <c r="C52" s="131" t="s">
        <v>3639</v>
      </c>
      <c r="D52" s="131" t="s">
        <v>3640</v>
      </c>
      <c r="E52" s="131" t="s">
        <v>4476</v>
      </c>
      <c r="F52" s="131" t="s">
        <v>4477</v>
      </c>
      <c r="G52" s="139" t="s">
        <v>2903</v>
      </c>
      <c r="H52" s="131" t="s">
        <v>2904</v>
      </c>
      <c r="I52" s="134"/>
      <c r="J52" s="134"/>
    </row>
    <row r="53" spans="1:10">
      <c r="A53" s="131" t="s">
        <v>742</v>
      </c>
      <c r="B53" s="131" t="s">
        <v>4470</v>
      </c>
      <c r="C53" s="131" t="s">
        <v>3639</v>
      </c>
      <c r="D53" s="131" t="s">
        <v>3640</v>
      </c>
      <c r="E53" s="131" t="s">
        <v>4478</v>
      </c>
      <c r="F53" s="131" t="s">
        <v>4479</v>
      </c>
      <c r="G53" s="139" t="s">
        <v>4473</v>
      </c>
      <c r="H53" s="131" t="s">
        <v>3006</v>
      </c>
      <c r="I53" s="134"/>
      <c r="J53" s="134"/>
    </row>
    <row r="54" spans="1:10">
      <c r="A54" s="131" t="s">
        <v>742</v>
      </c>
      <c r="B54" s="131" t="s">
        <v>4470</v>
      </c>
      <c r="C54" s="131" t="s">
        <v>3639</v>
      </c>
      <c r="D54" s="131" t="s">
        <v>3640</v>
      </c>
      <c r="E54" s="131" t="s">
        <v>4480</v>
      </c>
      <c r="F54" s="131" t="s">
        <v>735</v>
      </c>
      <c r="G54" s="139" t="s">
        <v>2903</v>
      </c>
      <c r="H54" s="131" t="s">
        <v>2904</v>
      </c>
      <c r="I54" s="134"/>
      <c r="J54" s="134"/>
    </row>
    <row r="55" spans="1:10">
      <c r="A55" s="131" t="s">
        <v>742</v>
      </c>
      <c r="B55" s="131" t="s">
        <v>4470</v>
      </c>
      <c r="C55" s="131" t="s">
        <v>3639</v>
      </c>
      <c r="D55" s="131" t="s">
        <v>3640</v>
      </c>
      <c r="E55" s="131" t="s">
        <v>1411</v>
      </c>
      <c r="F55" s="131" t="s">
        <v>1412</v>
      </c>
      <c r="G55" s="139" t="s">
        <v>2899</v>
      </c>
      <c r="H55" s="131" t="s">
        <v>2900</v>
      </c>
      <c r="I55" s="134"/>
      <c r="J55" s="134"/>
    </row>
    <row r="56" spans="1:10">
      <c r="A56" s="131" t="s">
        <v>742</v>
      </c>
      <c r="B56" s="131" t="s">
        <v>4470</v>
      </c>
      <c r="C56" s="131" t="s">
        <v>3639</v>
      </c>
      <c r="D56" s="131" t="s">
        <v>3640</v>
      </c>
      <c r="E56" s="131" t="s">
        <v>1131</v>
      </c>
      <c r="F56" s="131" t="s">
        <v>1132</v>
      </c>
      <c r="G56" s="139" t="s">
        <v>2903</v>
      </c>
      <c r="H56" s="131" t="s">
        <v>2904</v>
      </c>
      <c r="I56" s="134"/>
      <c r="J56" s="134"/>
    </row>
    <row r="57" spans="1:10">
      <c r="A57" s="131" t="s">
        <v>742</v>
      </c>
      <c r="B57" s="131" t="s">
        <v>4470</v>
      </c>
      <c r="C57" s="131" t="s">
        <v>3639</v>
      </c>
      <c r="D57" s="131" t="s">
        <v>3640</v>
      </c>
      <c r="E57" s="131" t="s">
        <v>1413</v>
      </c>
      <c r="F57" s="131" t="s">
        <v>1414</v>
      </c>
      <c r="G57" s="139" t="s">
        <v>2903</v>
      </c>
      <c r="H57" s="131" t="s">
        <v>2904</v>
      </c>
      <c r="I57" s="134"/>
      <c r="J57" s="134"/>
    </row>
    <row r="58" spans="1:10">
      <c r="A58" s="131" t="s">
        <v>742</v>
      </c>
      <c r="B58" s="131" t="s">
        <v>4470</v>
      </c>
      <c r="C58" s="131" t="s">
        <v>3639</v>
      </c>
      <c r="D58" s="131" t="s">
        <v>3640</v>
      </c>
      <c r="E58" s="131" t="s">
        <v>1437</v>
      </c>
      <c r="F58" s="131" t="s">
        <v>2088</v>
      </c>
      <c r="G58" s="139" t="s">
        <v>2903</v>
      </c>
      <c r="H58" s="131" t="s">
        <v>2904</v>
      </c>
      <c r="I58" s="134"/>
      <c r="J58" s="134"/>
    </row>
    <row r="59" spans="1:10">
      <c r="A59" s="131" t="s">
        <v>742</v>
      </c>
      <c r="B59" s="131" t="s">
        <v>4470</v>
      </c>
      <c r="C59" s="131" t="s">
        <v>3639</v>
      </c>
      <c r="D59" s="131" t="s">
        <v>3640</v>
      </c>
      <c r="E59" s="131" t="s">
        <v>1441</v>
      </c>
      <c r="F59" s="131" t="s">
        <v>1442</v>
      </c>
      <c r="G59" s="139" t="s">
        <v>2903</v>
      </c>
      <c r="H59" s="131" t="s">
        <v>2904</v>
      </c>
      <c r="I59" s="134"/>
      <c r="J59" s="134"/>
    </row>
    <row r="60" spans="1:10">
      <c r="A60" s="131" t="s">
        <v>742</v>
      </c>
      <c r="B60" s="131" t="s">
        <v>4470</v>
      </c>
      <c r="C60" s="131" t="s">
        <v>3639</v>
      </c>
      <c r="D60" s="131" t="s">
        <v>3640</v>
      </c>
      <c r="E60" s="131" t="s">
        <v>3035</v>
      </c>
      <c r="F60" s="131" t="s">
        <v>3036</v>
      </c>
      <c r="G60" s="139" t="s">
        <v>2915</v>
      </c>
      <c r="H60" s="131" t="s">
        <v>2916</v>
      </c>
      <c r="I60" s="134"/>
      <c r="J60" s="134"/>
    </row>
    <row r="61" spans="1:10">
      <c r="A61" s="131" t="s">
        <v>742</v>
      </c>
      <c r="B61" s="131" t="s">
        <v>4470</v>
      </c>
      <c r="C61" s="131" t="s">
        <v>3639</v>
      </c>
      <c r="D61" s="131" t="s">
        <v>3640</v>
      </c>
      <c r="E61" s="131" t="s">
        <v>1443</v>
      </c>
      <c r="F61" s="131" t="s">
        <v>1444</v>
      </c>
      <c r="G61" s="139" t="s">
        <v>2907</v>
      </c>
      <c r="H61" s="131" t="s">
        <v>2908</v>
      </c>
      <c r="I61" s="134"/>
      <c r="J61" s="134"/>
    </row>
    <row r="62" spans="1:10">
      <c r="A62" s="131" t="s">
        <v>742</v>
      </c>
      <c r="B62" s="131" t="s">
        <v>4470</v>
      </c>
      <c r="C62" s="131" t="s">
        <v>3639</v>
      </c>
      <c r="D62" s="131" t="s">
        <v>3640</v>
      </c>
      <c r="E62" s="131" t="s">
        <v>1452</v>
      </c>
      <c r="F62" s="131" t="s">
        <v>2094</v>
      </c>
      <c r="G62" s="139" t="s">
        <v>2901</v>
      </c>
      <c r="H62" s="131" t="s">
        <v>2902</v>
      </c>
      <c r="I62" s="134"/>
      <c r="J62" s="134"/>
    </row>
    <row r="63" spans="1:10">
      <c r="A63" s="131" t="s">
        <v>742</v>
      </c>
      <c r="B63" s="131" t="s">
        <v>4470</v>
      </c>
      <c r="C63" s="131" t="s">
        <v>3639</v>
      </c>
      <c r="D63" s="131" t="s">
        <v>3640</v>
      </c>
      <c r="E63" s="131" t="s">
        <v>1452</v>
      </c>
      <c r="F63" s="131" t="s">
        <v>2094</v>
      </c>
      <c r="G63" s="139" t="s">
        <v>2903</v>
      </c>
      <c r="H63" s="131" t="s">
        <v>2904</v>
      </c>
      <c r="I63" s="134"/>
      <c r="J63" s="134"/>
    </row>
    <row r="64" spans="1:10">
      <c r="A64" s="131" t="s">
        <v>742</v>
      </c>
      <c r="B64" s="131" t="s">
        <v>4470</v>
      </c>
      <c r="C64" s="131" t="s">
        <v>3639</v>
      </c>
      <c r="D64" s="131" t="s">
        <v>3640</v>
      </c>
      <c r="E64" s="131" t="s">
        <v>1458</v>
      </c>
      <c r="F64" s="131" t="s">
        <v>4481</v>
      </c>
      <c r="G64" s="139" t="s">
        <v>2919</v>
      </c>
      <c r="H64" s="131" t="s">
        <v>2920</v>
      </c>
      <c r="I64" s="134"/>
      <c r="J64" s="134"/>
    </row>
    <row r="65" spans="1:10">
      <c r="A65" s="131" t="s">
        <v>742</v>
      </c>
      <c r="B65" s="131" t="s">
        <v>4470</v>
      </c>
      <c r="C65" s="131" t="s">
        <v>3639</v>
      </c>
      <c r="D65" s="131" t="s">
        <v>3640</v>
      </c>
      <c r="E65" s="131" t="s">
        <v>1462</v>
      </c>
      <c r="F65" s="131" t="s">
        <v>1448</v>
      </c>
      <c r="G65" s="139" t="s">
        <v>2903</v>
      </c>
      <c r="H65" s="131" t="s">
        <v>2904</v>
      </c>
      <c r="I65" s="134"/>
      <c r="J65" s="134"/>
    </row>
    <row r="66" spans="1:10">
      <c r="A66" s="131" t="s">
        <v>742</v>
      </c>
      <c r="B66" s="131" t="s">
        <v>4470</v>
      </c>
      <c r="C66" s="131" t="s">
        <v>3639</v>
      </c>
      <c r="D66" s="131" t="s">
        <v>3640</v>
      </c>
      <c r="E66" s="131" t="s">
        <v>2101</v>
      </c>
      <c r="F66" s="131" t="s">
        <v>2102</v>
      </c>
      <c r="G66" s="139" t="s">
        <v>2903</v>
      </c>
      <c r="H66" s="131" t="s">
        <v>2904</v>
      </c>
      <c r="I66" s="134"/>
      <c r="J66" s="134"/>
    </row>
    <row r="67" spans="1:10">
      <c r="A67" s="131" t="s">
        <v>742</v>
      </c>
      <c r="B67" s="131" t="s">
        <v>4470</v>
      </c>
      <c r="C67" s="131" t="s">
        <v>3639</v>
      </c>
      <c r="D67" s="131" t="s">
        <v>3640</v>
      </c>
      <c r="E67" s="131" t="s">
        <v>4482</v>
      </c>
      <c r="F67" s="131" t="s">
        <v>4483</v>
      </c>
      <c r="G67" s="139" t="s">
        <v>2903</v>
      </c>
      <c r="H67" s="131" t="s">
        <v>2904</v>
      </c>
      <c r="I67" s="134"/>
      <c r="J67" s="134"/>
    </row>
    <row r="68" spans="1:10">
      <c r="A68" s="131" t="s">
        <v>742</v>
      </c>
      <c r="B68" s="131" t="s">
        <v>4470</v>
      </c>
      <c r="C68" s="131" t="s">
        <v>3639</v>
      </c>
      <c r="D68" s="131" t="s">
        <v>3640</v>
      </c>
      <c r="E68" s="131" t="s">
        <v>756</v>
      </c>
      <c r="F68" s="131" t="s">
        <v>799</v>
      </c>
      <c r="G68" s="139" t="s">
        <v>2919</v>
      </c>
      <c r="H68" s="131" t="s">
        <v>2920</v>
      </c>
      <c r="I68" s="134"/>
      <c r="J68" s="134"/>
    </row>
    <row r="69" spans="1:10">
      <c r="A69" s="131" t="s">
        <v>742</v>
      </c>
      <c r="B69" s="131" t="s">
        <v>4470</v>
      </c>
      <c r="C69" s="131" t="s">
        <v>3639</v>
      </c>
      <c r="D69" s="131" t="s">
        <v>3640</v>
      </c>
      <c r="E69" s="131" t="s">
        <v>2103</v>
      </c>
      <c r="F69" s="131" t="s">
        <v>2104</v>
      </c>
      <c r="G69" s="139" t="s">
        <v>2903</v>
      </c>
      <c r="H69" s="131" t="s">
        <v>2904</v>
      </c>
      <c r="I69" s="134"/>
      <c r="J69" s="134"/>
    </row>
    <row r="70" spans="1:10">
      <c r="A70" s="131" t="s">
        <v>742</v>
      </c>
      <c r="B70" s="131" t="s">
        <v>4470</v>
      </c>
      <c r="C70" s="131" t="s">
        <v>3641</v>
      </c>
      <c r="D70" s="131" t="s">
        <v>3642</v>
      </c>
      <c r="E70" s="131" t="s">
        <v>1275</v>
      </c>
      <c r="F70" s="131" t="s">
        <v>1276</v>
      </c>
      <c r="G70" s="139" t="s">
        <v>2911</v>
      </c>
      <c r="H70" s="131" t="s">
        <v>2912</v>
      </c>
      <c r="I70" s="134"/>
      <c r="J70" s="134"/>
    </row>
    <row r="71" spans="1:10">
      <c r="A71" s="131" t="s">
        <v>742</v>
      </c>
      <c r="B71" s="131" t="s">
        <v>4470</v>
      </c>
      <c r="C71" s="131" t="s">
        <v>3641</v>
      </c>
      <c r="D71" s="131" t="s">
        <v>3642</v>
      </c>
      <c r="E71" s="131" t="s">
        <v>1277</v>
      </c>
      <c r="F71" s="131" t="s">
        <v>1278</v>
      </c>
      <c r="G71" s="139" t="s">
        <v>2911</v>
      </c>
      <c r="H71" s="131" t="s">
        <v>2912</v>
      </c>
      <c r="I71" s="134"/>
      <c r="J71" s="134"/>
    </row>
    <row r="72" spans="1:10">
      <c r="A72" s="131" t="s">
        <v>742</v>
      </c>
      <c r="B72" s="131" t="s">
        <v>4470</v>
      </c>
      <c r="C72" s="131" t="s">
        <v>3641</v>
      </c>
      <c r="D72" s="131" t="s">
        <v>3642</v>
      </c>
      <c r="E72" s="131" t="s">
        <v>1279</v>
      </c>
      <c r="F72" s="131" t="s">
        <v>1280</v>
      </c>
      <c r="G72" s="139" t="s">
        <v>2911</v>
      </c>
      <c r="H72" s="131" t="s">
        <v>2912</v>
      </c>
      <c r="I72" s="134"/>
      <c r="J72" s="134"/>
    </row>
    <row r="73" spans="1:10">
      <c r="A73" s="131" t="s">
        <v>742</v>
      </c>
      <c r="B73" s="131" t="s">
        <v>4470</v>
      </c>
      <c r="C73" s="131" t="s">
        <v>3641</v>
      </c>
      <c r="D73" s="131" t="s">
        <v>3642</v>
      </c>
      <c r="E73" s="131" t="s">
        <v>1281</v>
      </c>
      <c r="F73" s="131" t="s">
        <v>1282</v>
      </c>
      <c r="G73" s="139" t="s">
        <v>2911</v>
      </c>
      <c r="H73" s="131" t="s">
        <v>2912</v>
      </c>
      <c r="I73" s="134"/>
      <c r="J73" s="134"/>
    </row>
    <row r="74" spans="1:10">
      <c r="A74" s="131" t="s">
        <v>742</v>
      </c>
      <c r="B74" s="131" t="s">
        <v>4470</v>
      </c>
      <c r="C74" s="131" t="s">
        <v>3641</v>
      </c>
      <c r="D74" s="131" t="s">
        <v>3642</v>
      </c>
      <c r="E74" s="131" t="s">
        <v>3037</v>
      </c>
      <c r="F74" s="131" t="s">
        <v>3038</v>
      </c>
      <c r="G74" s="139" t="s">
        <v>2911</v>
      </c>
      <c r="H74" s="131" t="s">
        <v>2912</v>
      </c>
      <c r="I74" s="134"/>
      <c r="J74" s="134"/>
    </row>
    <row r="75" spans="1:10">
      <c r="A75" s="131" t="s">
        <v>742</v>
      </c>
      <c r="B75" s="131" t="s">
        <v>4470</v>
      </c>
      <c r="C75" s="131" t="s">
        <v>3641</v>
      </c>
      <c r="D75" s="131" t="s">
        <v>3642</v>
      </c>
      <c r="E75" s="131" t="s">
        <v>1453</v>
      </c>
      <c r="F75" s="131" t="s">
        <v>2095</v>
      </c>
      <c r="G75" s="139" t="s">
        <v>2911</v>
      </c>
      <c r="H75" s="131" t="s">
        <v>2912</v>
      </c>
      <c r="I75" s="134"/>
      <c r="J75" s="134"/>
    </row>
    <row r="76" spans="1:10">
      <c r="A76" s="131" t="s">
        <v>742</v>
      </c>
      <c r="B76" s="131" t="s">
        <v>4470</v>
      </c>
      <c r="C76" s="131" t="s">
        <v>3641</v>
      </c>
      <c r="D76" s="131" t="s">
        <v>3642</v>
      </c>
      <c r="E76" s="131" t="s">
        <v>3039</v>
      </c>
      <c r="F76" s="131" t="s">
        <v>3040</v>
      </c>
      <c r="G76" s="139" t="s">
        <v>2911</v>
      </c>
      <c r="H76" s="131" t="s">
        <v>2912</v>
      </c>
      <c r="I76" s="134"/>
      <c r="J76" s="134"/>
    </row>
    <row r="77" spans="1:10">
      <c r="A77" s="131" t="s">
        <v>742</v>
      </c>
      <c r="B77" s="131" t="s">
        <v>4470</v>
      </c>
      <c r="C77" s="131" t="s">
        <v>3643</v>
      </c>
      <c r="D77" s="131" t="s">
        <v>1298</v>
      </c>
      <c r="E77" s="131" t="s">
        <v>1255</v>
      </c>
      <c r="F77" s="131" t="s">
        <v>1256</v>
      </c>
      <c r="G77" s="139" t="s">
        <v>2899</v>
      </c>
      <c r="H77" s="131" t="s">
        <v>2900</v>
      </c>
      <c r="I77" s="134"/>
      <c r="J77" s="134"/>
    </row>
    <row r="78" spans="1:10">
      <c r="A78" s="131" t="s">
        <v>742</v>
      </c>
      <c r="B78" s="131" t="s">
        <v>4470</v>
      </c>
      <c r="C78" s="131" t="s">
        <v>3643</v>
      </c>
      <c r="D78" s="131" t="s">
        <v>1298</v>
      </c>
      <c r="E78" s="131" t="s">
        <v>1297</v>
      </c>
      <c r="F78" s="131" t="s">
        <v>1298</v>
      </c>
      <c r="G78" s="139" t="s">
        <v>2913</v>
      </c>
      <c r="H78" s="131" t="s">
        <v>2914</v>
      </c>
      <c r="I78" s="134"/>
      <c r="J78" s="134"/>
    </row>
    <row r="79" spans="1:10">
      <c r="A79" s="131" t="s">
        <v>742</v>
      </c>
      <c r="B79" s="131" t="s">
        <v>4470</v>
      </c>
      <c r="C79" s="131" t="s">
        <v>3643</v>
      </c>
      <c r="D79" s="131" t="s">
        <v>1298</v>
      </c>
      <c r="E79" s="131" t="s">
        <v>1299</v>
      </c>
      <c r="F79" s="131" t="s">
        <v>1300</v>
      </c>
      <c r="G79" s="139" t="s">
        <v>2899</v>
      </c>
      <c r="H79" s="131" t="s">
        <v>2900</v>
      </c>
      <c r="I79" s="134"/>
      <c r="J79" s="134"/>
    </row>
    <row r="80" spans="1:10">
      <c r="A80" s="131" t="s">
        <v>742</v>
      </c>
      <c r="B80" s="131" t="s">
        <v>4470</v>
      </c>
      <c r="C80" s="131" t="s">
        <v>3643</v>
      </c>
      <c r="D80" s="131" t="s">
        <v>1298</v>
      </c>
      <c r="E80" s="131" t="s">
        <v>1303</v>
      </c>
      <c r="F80" s="131" t="s">
        <v>735</v>
      </c>
      <c r="G80" s="139" t="s">
        <v>2913</v>
      </c>
      <c r="H80" s="131" t="s">
        <v>2914</v>
      </c>
      <c r="I80" s="134"/>
      <c r="J80" s="134"/>
    </row>
    <row r="81" spans="1:10">
      <c r="A81" s="131" t="s">
        <v>742</v>
      </c>
      <c r="B81" s="131" t="s">
        <v>4470</v>
      </c>
      <c r="C81" s="131" t="s">
        <v>3643</v>
      </c>
      <c r="D81" s="131" t="s">
        <v>1298</v>
      </c>
      <c r="E81" s="131" t="s">
        <v>1112</v>
      </c>
      <c r="F81" s="131" t="s">
        <v>1113</v>
      </c>
      <c r="G81" s="139" t="s">
        <v>2899</v>
      </c>
      <c r="H81" s="131" t="s">
        <v>2900</v>
      </c>
      <c r="I81" s="134"/>
      <c r="J81" s="134"/>
    </row>
    <row r="82" spans="1:10">
      <c r="A82" s="131" t="s">
        <v>742</v>
      </c>
      <c r="B82" s="131" t="s">
        <v>4470</v>
      </c>
      <c r="C82" s="131" t="s">
        <v>3643</v>
      </c>
      <c r="D82" s="131" t="s">
        <v>1298</v>
      </c>
      <c r="E82" s="131" t="s">
        <v>3041</v>
      </c>
      <c r="F82" s="131" t="s">
        <v>3042</v>
      </c>
      <c r="G82" s="139" t="s">
        <v>2899</v>
      </c>
      <c r="H82" s="131" t="s">
        <v>2900</v>
      </c>
      <c r="I82" s="134"/>
      <c r="J82" s="134"/>
    </row>
    <row r="83" spans="1:10">
      <c r="A83" s="131" t="s">
        <v>742</v>
      </c>
      <c r="B83" s="131" t="s">
        <v>4470</v>
      </c>
      <c r="C83" s="131" t="s">
        <v>3643</v>
      </c>
      <c r="D83" s="131" t="s">
        <v>1298</v>
      </c>
      <c r="E83" s="131" t="s">
        <v>1431</v>
      </c>
      <c r="F83" s="131" t="s">
        <v>1432</v>
      </c>
      <c r="G83" s="139" t="s">
        <v>2899</v>
      </c>
      <c r="H83" s="131" t="s">
        <v>2900</v>
      </c>
      <c r="I83" s="134"/>
      <c r="J83" s="134"/>
    </row>
    <row r="84" spans="1:10">
      <c r="A84" s="131" t="s">
        <v>742</v>
      </c>
      <c r="B84" s="131" t="s">
        <v>4470</v>
      </c>
      <c r="C84" s="131" t="s">
        <v>3643</v>
      </c>
      <c r="D84" s="131" t="s">
        <v>1298</v>
      </c>
      <c r="E84" s="131" t="s">
        <v>1438</v>
      </c>
      <c r="F84" s="131" t="s">
        <v>1439</v>
      </c>
      <c r="G84" s="139" t="s">
        <v>2899</v>
      </c>
      <c r="H84" s="131" t="s">
        <v>2900</v>
      </c>
      <c r="I84" s="134"/>
      <c r="J84" s="134"/>
    </row>
    <row r="85" spans="1:10">
      <c r="A85" s="131" t="s">
        <v>742</v>
      </c>
      <c r="B85" s="131" t="s">
        <v>4470</v>
      </c>
      <c r="C85" s="131" t="s">
        <v>3643</v>
      </c>
      <c r="D85" s="131" t="s">
        <v>1298</v>
      </c>
      <c r="E85" s="131" t="s">
        <v>1456</v>
      </c>
      <c r="F85" s="131" t="s">
        <v>1457</v>
      </c>
      <c r="G85" s="139" t="s">
        <v>2899</v>
      </c>
      <c r="H85" s="131" t="s">
        <v>2900</v>
      </c>
      <c r="I85" s="134"/>
      <c r="J85" s="134"/>
    </row>
    <row r="86" spans="1:10">
      <c r="A86" s="131" t="s">
        <v>742</v>
      </c>
      <c r="B86" s="131" t="s">
        <v>4470</v>
      </c>
      <c r="C86" s="131" t="s">
        <v>3643</v>
      </c>
      <c r="D86" s="131" t="s">
        <v>1298</v>
      </c>
      <c r="E86" s="131" t="s">
        <v>1460</v>
      </c>
      <c r="F86" s="131" t="s">
        <v>1461</v>
      </c>
      <c r="G86" s="139" t="s">
        <v>2899</v>
      </c>
      <c r="H86" s="131" t="s">
        <v>2900</v>
      </c>
      <c r="I86" s="134"/>
      <c r="J86" s="134"/>
    </row>
    <row r="87" spans="1:10">
      <c r="A87" s="131" t="s">
        <v>742</v>
      </c>
      <c r="B87" s="131" t="s">
        <v>4470</v>
      </c>
      <c r="C87" s="131" t="s">
        <v>3643</v>
      </c>
      <c r="D87" s="131" t="s">
        <v>1298</v>
      </c>
      <c r="E87" s="131" t="s">
        <v>1463</v>
      </c>
      <c r="F87" s="131" t="s">
        <v>2098</v>
      </c>
      <c r="G87" s="139" t="s">
        <v>2899</v>
      </c>
      <c r="H87" s="131" t="s">
        <v>2900</v>
      </c>
      <c r="I87" s="134"/>
      <c r="J87" s="134"/>
    </row>
    <row r="88" spans="1:10">
      <c r="A88" s="131" t="s">
        <v>742</v>
      </c>
      <c r="B88" s="131" t="s">
        <v>4470</v>
      </c>
      <c r="C88" s="131" t="s">
        <v>3644</v>
      </c>
      <c r="D88" s="131" t="s">
        <v>1305</v>
      </c>
      <c r="E88" s="131" t="s">
        <v>1304</v>
      </c>
      <c r="F88" s="131" t="s">
        <v>1305</v>
      </c>
      <c r="G88" s="139" t="s">
        <v>2913</v>
      </c>
      <c r="H88" s="131" t="s">
        <v>2914</v>
      </c>
      <c r="I88" s="134"/>
      <c r="J88" s="134"/>
    </row>
    <row r="89" spans="1:10">
      <c r="A89" s="131" t="s">
        <v>742</v>
      </c>
      <c r="B89" s="131" t="s">
        <v>4470</v>
      </c>
      <c r="C89" s="131" t="s">
        <v>3644</v>
      </c>
      <c r="D89" s="131" t="s">
        <v>1305</v>
      </c>
      <c r="E89" s="131" t="s">
        <v>1308</v>
      </c>
      <c r="F89" s="131" t="s">
        <v>1309</v>
      </c>
      <c r="G89" s="139" t="s">
        <v>2915</v>
      </c>
      <c r="H89" s="131" t="s">
        <v>2916</v>
      </c>
      <c r="I89" s="134"/>
      <c r="J89" s="134"/>
    </row>
    <row r="90" spans="1:10">
      <c r="A90" s="131" t="s">
        <v>742</v>
      </c>
      <c r="B90" s="131" t="s">
        <v>4470</v>
      </c>
      <c r="C90" s="131" t="s">
        <v>3644</v>
      </c>
      <c r="D90" s="131" t="s">
        <v>1305</v>
      </c>
      <c r="E90" s="131" t="s">
        <v>1310</v>
      </c>
      <c r="F90" s="131" t="s">
        <v>735</v>
      </c>
      <c r="G90" s="139" t="s">
        <v>2913</v>
      </c>
      <c r="H90" s="131" t="s">
        <v>2914</v>
      </c>
      <c r="I90" s="134"/>
      <c r="J90" s="134"/>
    </row>
    <row r="91" spans="1:10">
      <c r="A91" s="131" t="s">
        <v>742</v>
      </c>
      <c r="B91" s="131" t="s">
        <v>4470</v>
      </c>
      <c r="C91" s="131" t="s">
        <v>3644</v>
      </c>
      <c r="D91" s="131" t="s">
        <v>1305</v>
      </c>
      <c r="E91" s="131" t="s">
        <v>1114</v>
      </c>
      <c r="F91" s="131" t="s">
        <v>900</v>
      </c>
      <c r="G91" s="139" t="s">
        <v>2915</v>
      </c>
      <c r="H91" s="131" t="s">
        <v>2916</v>
      </c>
      <c r="I91" s="134"/>
      <c r="J91" s="134"/>
    </row>
    <row r="92" spans="1:10">
      <c r="A92" s="131" t="s">
        <v>742</v>
      </c>
      <c r="B92" s="131" t="s">
        <v>4470</v>
      </c>
      <c r="C92" s="131" t="s">
        <v>3644</v>
      </c>
      <c r="D92" s="131" t="s">
        <v>1305</v>
      </c>
      <c r="E92" s="131" t="s">
        <v>1311</v>
      </c>
      <c r="F92" s="131" t="s">
        <v>1312</v>
      </c>
      <c r="G92" s="139" t="s">
        <v>2915</v>
      </c>
      <c r="H92" s="131" t="s">
        <v>2916</v>
      </c>
      <c r="I92" s="134"/>
      <c r="J92" s="134"/>
    </row>
    <row r="93" spans="1:10">
      <c r="A93" s="131" t="s">
        <v>742</v>
      </c>
      <c r="B93" s="131" t="s">
        <v>4470</v>
      </c>
      <c r="C93" s="131" t="s">
        <v>3644</v>
      </c>
      <c r="D93" s="131" t="s">
        <v>1305</v>
      </c>
      <c r="E93" s="131" t="s">
        <v>1115</v>
      </c>
      <c r="F93" s="131" t="s">
        <v>1116</v>
      </c>
      <c r="G93" s="139" t="s">
        <v>2915</v>
      </c>
      <c r="H93" s="131" t="s">
        <v>2916</v>
      </c>
      <c r="I93" s="134"/>
      <c r="J93" s="134"/>
    </row>
    <row r="94" spans="1:10">
      <c r="A94" s="131" t="s">
        <v>742</v>
      </c>
      <c r="B94" s="131" t="s">
        <v>4470</v>
      </c>
      <c r="C94" s="131" t="s">
        <v>3644</v>
      </c>
      <c r="D94" s="131" t="s">
        <v>1305</v>
      </c>
      <c r="E94" s="131" t="s">
        <v>1123</v>
      </c>
      <c r="F94" s="131" t="s">
        <v>1124</v>
      </c>
      <c r="G94" s="139" t="s">
        <v>2915</v>
      </c>
      <c r="H94" s="131" t="s">
        <v>2916</v>
      </c>
      <c r="I94" s="134"/>
      <c r="J94" s="134"/>
    </row>
    <row r="95" spans="1:10">
      <c r="A95" s="131" t="s">
        <v>742</v>
      </c>
      <c r="B95" s="131" t="s">
        <v>4470</v>
      </c>
      <c r="C95" s="131" t="s">
        <v>3644</v>
      </c>
      <c r="D95" s="131" t="s">
        <v>1305</v>
      </c>
      <c r="E95" s="131" t="s">
        <v>1433</v>
      </c>
      <c r="F95" s="131" t="s">
        <v>1434</v>
      </c>
      <c r="G95" s="139" t="s">
        <v>2915</v>
      </c>
      <c r="H95" s="131" t="s">
        <v>2916</v>
      </c>
      <c r="I95" s="134"/>
      <c r="J95" s="134"/>
    </row>
    <row r="96" spans="1:10">
      <c r="A96" s="131" t="s">
        <v>742</v>
      </c>
      <c r="B96" s="131" t="s">
        <v>4470</v>
      </c>
      <c r="C96" s="131" t="s">
        <v>3644</v>
      </c>
      <c r="D96" s="131" t="s">
        <v>1305</v>
      </c>
      <c r="E96" s="131" t="s">
        <v>1440</v>
      </c>
      <c r="F96" s="131" t="s">
        <v>2089</v>
      </c>
      <c r="G96" s="139" t="s">
        <v>2915</v>
      </c>
      <c r="H96" s="131" t="s">
        <v>2916</v>
      </c>
      <c r="I96" s="134"/>
      <c r="J96" s="134"/>
    </row>
    <row r="97" spans="1:10">
      <c r="A97" s="131" t="s">
        <v>742</v>
      </c>
      <c r="B97" s="131" t="s">
        <v>4470</v>
      </c>
      <c r="C97" s="131" t="s">
        <v>3644</v>
      </c>
      <c r="D97" s="131" t="s">
        <v>1305</v>
      </c>
      <c r="E97" s="131" t="s">
        <v>2092</v>
      </c>
      <c r="F97" s="131" t="s">
        <v>2093</v>
      </c>
      <c r="G97" s="139" t="s">
        <v>2915</v>
      </c>
      <c r="H97" s="131" t="s">
        <v>2916</v>
      </c>
      <c r="I97" s="134"/>
      <c r="J97" s="134"/>
    </row>
    <row r="98" spans="1:10">
      <c r="A98" s="131" t="s">
        <v>742</v>
      </c>
      <c r="B98" s="131" t="s">
        <v>4470</v>
      </c>
      <c r="C98" s="131" t="s">
        <v>3644</v>
      </c>
      <c r="D98" s="131" t="s">
        <v>1305</v>
      </c>
      <c r="E98" s="131" t="s">
        <v>1450</v>
      </c>
      <c r="F98" s="131" t="s">
        <v>1451</v>
      </c>
      <c r="G98" s="139" t="s">
        <v>2915</v>
      </c>
      <c r="H98" s="131" t="s">
        <v>2916</v>
      </c>
      <c r="I98" s="134"/>
      <c r="J98" s="134"/>
    </row>
    <row r="99" spans="1:10">
      <c r="A99" s="131" t="s">
        <v>742</v>
      </c>
      <c r="B99" s="131" t="s">
        <v>4470</v>
      </c>
      <c r="C99" s="131" t="s">
        <v>3644</v>
      </c>
      <c r="D99" s="131" t="s">
        <v>1305</v>
      </c>
      <c r="E99" s="131" t="s">
        <v>1450</v>
      </c>
      <c r="F99" s="131" t="s">
        <v>1451</v>
      </c>
      <c r="G99" s="139" t="s">
        <v>2903</v>
      </c>
      <c r="H99" s="131" t="s">
        <v>2904</v>
      </c>
      <c r="I99" s="134"/>
      <c r="J99" s="134"/>
    </row>
    <row r="100" spans="1:10">
      <c r="A100" s="131" t="s">
        <v>742</v>
      </c>
      <c r="B100" s="131" t="s">
        <v>4470</v>
      </c>
      <c r="C100" s="131" t="s">
        <v>3644</v>
      </c>
      <c r="D100" s="131" t="s">
        <v>1305</v>
      </c>
      <c r="E100" s="131" t="s">
        <v>4484</v>
      </c>
      <c r="F100" s="131" t="s">
        <v>4485</v>
      </c>
      <c r="G100" s="139" t="s">
        <v>2915</v>
      </c>
      <c r="H100" s="131" t="s">
        <v>2916</v>
      </c>
      <c r="I100" s="134"/>
      <c r="J100" s="134"/>
    </row>
    <row r="101" spans="1:10">
      <c r="A101" s="131" t="s">
        <v>742</v>
      </c>
      <c r="B101" s="131" t="s">
        <v>4470</v>
      </c>
      <c r="C101" s="131" t="s">
        <v>3645</v>
      </c>
      <c r="D101" s="131" t="s">
        <v>3646</v>
      </c>
      <c r="E101" s="131" t="s">
        <v>1313</v>
      </c>
      <c r="F101" s="131" t="s">
        <v>1314</v>
      </c>
      <c r="G101" s="139" t="s">
        <v>2917</v>
      </c>
      <c r="H101" s="131" t="s">
        <v>2918</v>
      </c>
      <c r="I101" s="134"/>
      <c r="J101" s="134"/>
    </row>
    <row r="102" spans="1:10">
      <c r="A102" s="131" t="s">
        <v>742</v>
      </c>
      <c r="B102" s="131" t="s">
        <v>4470</v>
      </c>
      <c r="C102" s="131" t="s">
        <v>3645</v>
      </c>
      <c r="D102" s="131" t="s">
        <v>3646</v>
      </c>
      <c r="E102" s="131" t="s">
        <v>1315</v>
      </c>
      <c r="F102" s="131" t="s">
        <v>1316</v>
      </c>
      <c r="G102" s="139" t="s">
        <v>2917</v>
      </c>
      <c r="H102" s="131" t="s">
        <v>2918</v>
      </c>
      <c r="I102" s="134"/>
      <c r="J102" s="134"/>
    </row>
    <row r="103" spans="1:10">
      <c r="A103" s="131" t="s">
        <v>742</v>
      </c>
      <c r="B103" s="131" t="s">
        <v>4470</v>
      </c>
      <c r="C103" s="131" t="s">
        <v>3645</v>
      </c>
      <c r="D103" s="131" t="s">
        <v>3646</v>
      </c>
      <c r="E103" s="131" t="s">
        <v>1317</v>
      </c>
      <c r="F103" s="131" t="s">
        <v>1318</v>
      </c>
      <c r="G103" s="139" t="s">
        <v>2917</v>
      </c>
      <c r="H103" s="131" t="s">
        <v>2918</v>
      </c>
      <c r="I103" s="134"/>
      <c r="J103" s="134"/>
    </row>
    <row r="104" spans="1:10">
      <c r="A104" s="131" t="s">
        <v>742</v>
      </c>
      <c r="B104" s="131" t="s">
        <v>4470</v>
      </c>
      <c r="C104" s="131" t="s">
        <v>3645</v>
      </c>
      <c r="D104" s="131" t="s">
        <v>3646</v>
      </c>
      <c r="E104" s="131" t="s">
        <v>1319</v>
      </c>
      <c r="F104" s="131" t="s">
        <v>1320</v>
      </c>
      <c r="G104" s="139" t="s">
        <v>2917</v>
      </c>
      <c r="H104" s="131" t="s">
        <v>2918</v>
      </c>
      <c r="I104" s="134"/>
      <c r="J104" s="134"/>
    </row>
    <row r="105" spans="1:10">
      <c r="A105" s="131" t="s">
        <v>742</v>
      </c>
      <c r="B105" s="131" t="s">
        <v>4470</v>
      </c>
      <c r="C105" s="131" t="s">
        <v>3645</v>
      </c>
      <c r="D105" s="131" t="s">
        <v>3646</v>
      </c>
      <c r="E105" s="131" t="s">
        <v>1321</v>
      </c>
      <c r="F105" s="131" t="s">
        <v>1322</v>
      </c>
      <c r="G105" s="139" t="s">
        <v>2917</v>
      </c>
      <c r="H105" s="131" t="s">
        <v>2918</v>
      </c>
      <c r="I105" s="134"/>
      <c r="J105" s="134"/>
    </row>
    <row r="106" spans="1:10">
      <c r="A106" s="131" t="s">
        <v>742</v>
      </c>
      <c r="B106" s="131" t="s">
        <v>4470</v>
      </c>
      <c r="C106" s="131" t="s">
        <v>3645</v>
      </c>
      <c r="D106" s="131" t="s">
        <v>3646</v>
      </c>
      <c r="E106" s="131" t="s">
        <v>1323</v>
      </c>
      <c r="F106" s="131" t="s">
        <v>1324</v>
      </c>
      <c r="G106" s="139" t="s">
        <v>2917</v>
      </c>
      <c r="H106" s="131" t="s">
        <v>2918</v>
      </c>
      <c r="I106" s="134"/>
      <c r="J106" s="134"/>
    </row>
    <row r="107" spans="1:10">
      <c r="A107" s="131" t="s">
        <v>742</v>
      </c>
      <c r="B107" s="131" t="s">
        <v>4470</v>
      </c>
      <c r="C107" s="131" t="s">
        <v>3645</v>
      </c>
      <c r="D107" s="131" t="s">
        <v>3646</v>
      </c>
      <c r="E107" s="131" t="s">
        <v>1325</v>
      </c>
      <c r="F107" s="131" t="s">
        <v>1326</v>
      </c>
      <c r="G107" s="139" t="s">
        <v>2917</v>
      </c>
      <c r="H107" s="131" t="s">
        <v>2918</v>
      </c>
      <c r="I107" s="134"/>
      <c r="J107" s="134"/>
    </row>
    <row r="108" spans="1:10">
      <c r="A108" s="131" t="s">
        <v>742</v>
      </c>
      <c r="B108" s="131" t="s">
        <v>4470</v>
      </c>
      <c r="C108" s="131" t="s">
        <v>3645</v>
      </c>
      <c r="D108" s="131" t="s">
        <v>3646</v>
      </c>
      <c r="E108" s="131" t="s">
        <v>1327</v>
      </c>
      <c r="F108" s="131" t="s">
        <v>1328</v>
      </c>
      <c r="G108" s="139" t="s">
        <v>2917</v>
      </c>
      <c r="H108" s="131" t="s">
        <v>2918</v>
      </c>
      <c r="I108" s="134"/>
      <c r="J108" s="134"/>
    </row>
    <row r="109" spans="1:10">
      <c r="A109" s="131" t="s">
        <v>742</v>
      </c>
      <c r="B109" s="131" t="s">
        <v>4470</v>
      </c>
      <c r="C109" s="131" t="s">
        <v>3645</v>
      </c>
      <c r="D109" s="131" t="s">
        <v>3646</v>
      </c>
      <c r="E109" s="131" t="s">
        <v>1329</v>
      </c>
      <c r="F109" s="131" t="s">
        <v>1330</v>
      </c>
      <c r="G109" s="139" t="s">
        <v>2917</v>
      </c>
      <c r="H109" s="131" t="s">
        <v>2918</v>
      </c>
      <c r="I109" s="134"/>
      <c r="J109" s="134"/>
    </row>
    <row r="110" spans="1:10">
      <c r="A110" s="131" t="s">
        <v>742</v>
      </c>
      <c r="B110" s="131" t="s">
        <v>4470</v>
      </c>
      <c r="C110" s="131" t="s">
        <v>3645</v>
      </c>
      <c r="D110" s="131" t="s">
        <v>3646</v>
      </c>
      <c r="E110" s="131" t="s">
        <v>1335</v>
      </c>
      <c r="F110" s="131" t="s">
        <v>1336</v>
      </c>
      <c r="G110" s="139" t="s">
        <v>2907</v>
      </c>
      <c r="H110" s="131" t="s">
        <v>2908</v>
      </c>
      <c r="I110" s="134"/>
      <c r="J110" s="134"/>
    </row>
    <row r="111" spans="1:10">
      <c r="A111" s="131" t="s">
        <v>742</v>
      </c>
      <c r="B111" s="131" t="s">
        <v>4470</v>
      </c>
      <c r="C111" s="131" t="s">
        <v>3645</v>
      </c>
      <c r="D111" s="131" t="s">
        <v>3646</v>
      </c>
      <c r="E111" s="131" t="s">
        <v>1337</v>
      </c>
      <c r="F111" s="131" t="s">
        <v>1338</v>
      </c>
      <c r="G111" s="139" t="s">
        <v>2917</v>
      </c>
      <c r="H111" s="131" t="s">
        <v>2918</v>
      </c>
      <c r="I111" s="134"/>
      <c r="J111" s="134"/>
    </row>
    <row r="112" spans="1:10">
      <c r="A112" s="131" t="s">
        <v>742</v>
      </c>
      <c r="B112" s="131" t="s">
        <v>4470</v>
      </c>
      <c r="C112" s="131" t="s">
        <v>3645</v>
      </c>
      <c r="D112" s="131" t="s">
        <v>3646</v>
      </c>
      <c r="E112" s="131" t="s">
        <v>1340</v>
      </c>
      <c r="F112" s="131" t="s">
        <v>1341</v>
      </c>
      <c r="G112" s="139" t="s">
        <v>2907</v>
      </c>
      <c r="H112" s="131" t="s">
        <v>2908</v>
      </c>
      <c r="I112" s="134"/>
      <c r="J112" s="134"/>
    </row>
    <row r="113" spans="1:10">
      <c r="A113" s="131" t="s">
        <v>742</v>
      </c>
      <c r="B113" s="131" t="s">
        <v>4470</v>
      </c>
      <c r="C113" s="131" t="s">
        <v>3645</v>
      </c>
      <c r="D113" s="131" t="s">
        <v>3646</v>
      </c>
      <c r="E113" s="131" t="s">
        <v>1361</v>
      </c>
      <c r="F113" s="131" t="s">
        <v>1362</v>
      </c>
      <c r="G113" s="139" t="s">
        <v>2903</v>
      </c>
      <c r="H113" s="131" t="s">
        <v>2904</v>
      </c>
      <c r="I113" s="134"/>
      <c r="J113" s="134"/>
    </row>
    <row r="114" spans="1:10">
      <c r="A114" s="131" t="s">
        <v>742</v>
      </c>
      <c r="B114" s="131" t="s">
        <v>4470</v>
      </c>
      <c r="C114" s="131" t="s">
        <v>3645</v>
      </c>
      <c r="D114" s="131" t="s">
        <v>3646</v>
      </c>
      <c r="E114" s="131" t="s">
        <v>1363</v>
      </c>
      <c r="F114" s="131" t="s">
        <v>1364</v>
      </c>
      <c r="G114" s="139" t="s">
        <v>2907</v>
      </c>
      <c r="H114" s="131" t="s">
        <v>2908</v>
      </c>
      <c r="I114" s="134"/>
      <c r="J114" s="134"/>
    </row>
    <row r="115" spans="1:10">
      <c r="A115" s="131" t="s">
        <v>742</v>
      </c>
      <c r="B115" s="131" t="s">
        <v>4470</v>
      </c>
      <c r="C115" s="131" t="s">
        <v>3645</v>
      </c>
      <c r="D115" s="131" t="s">
        <v>3646</v>
      </c>
      <c r="E115" s="131" t="s">
        <v>1365</v>
      </c>
      <c r="F115" s="131" t="s">
        <v>1366</v>
      </c>
      <c r="G115" s="139" t="s">
        <v>2907</v>
      </c>
      <c r="H115" s="131" t="s">
        <v>2908</v>
      </c>
      <c r="I115" s="134"/>
      <c r="J115" s="134"/>
    </row>
    <row r="116" spans="1:10">
      <c r="A116" s="131" t="s">
        <v>742</v>
      </c>
      <c r="B116" s="131" t="s">
        <v>4470</v>
      </c>
      <c r="C116" s="131" t="s">
        <v>3645</v>
      </c>
      <c r="D116" s="131" t="s">
        <v>3646</v>
      </c>
      <c r="E116" s="131" t="s">
        <v>1367</v>
      </c>
      <c r="F116" s="131" t="s">
        <v>1368</v>
      </c>
      <c r="G116" s="139" t="s">
        <v>2907</v>
      </c>
      <c r="H116" s="131" t="s">
        <v>2908</v>
      </c>
      <c r="I116" s="134"/>
      <c r="J116" s="134"/>
    </row>
    <row r="117" spans="1:10">
      <c r="A117" s="131" t="s">
        <v>742</v>
      </c>
      <c r="B117" s="131" t="s">
        <v>4470</v>
      </c>
      <c r="C117" s="131" t="s">
        <v>3645</v>
      </c>
      <c r="D117" s="131" t="s">
        <v>3646</v>
      </c>
      <c r="E117" s="131" t="s">
        <v>1369</v>
      </c>
      <c r="F117" s="131" t="s">
        <v>4486</v>
      </c>
      <c r="G117" s="139" t="s">
        <v>2907</v>
      </c>
      <c r="H117" s="131" t="s">
        <v>2908</v>
      </c>
      <c r="I117" s="134"/>
      <c r="J117" s="134"/>
    </row>
    <row r="118" spans="1:10">
      <c r="A118" s="131" t="s">
        <v>742</v>
      </c>
      <c r="B118" s="131" t="s">
        <v>4470</v>
      </c>
      <c r="C118" s="131" t="s">
        <v>3645</v>
      </c>
      <c r="D118" s="131" t="s">
        <v>3646</v>
      </c>
      <c r="E118" s="131" t="s">
        <v>1370</v>
      </c>
      <c r="F118" s="131" t="s">
        <v>1371</v>
      </c>
      <c r="G118" s="139" t="s">
        <v>2907</v>
      </c>
      <c r="H118" s="131" t="s">
        <v>2908</v>
      </c>
      <c r="I118" s="134"/>
      <c r="J118" s="134"/>
    </row>
    <row r="119" spans="1:10">
      <c r="A119" s="131" t="s">
        <v>742</v>
      </c>
      <c r="B119" s="131" t="s">
        <v>4470</v>
      </c>
      <c r="C119" s="131" t="s">
        <v>3645</v>
      </c>
      <c r="D119" s="131" t="s">
        <v>3646</v>
      </c>
      <c r="E119" s="131" t="s">
        <v>1127</v>
      </c>
      <c r="F119" s="131" t="s">
        <v>1128</v>
      </c>
      <c r="G119" s="139" t="s">
        <v>2907</v>
      </c>
      <c r="H119" s="131" t="s">
        <v>2908</v>
      </c>
      <c r="I119" s="134"/>
      <c r="J119" s="134"/>
    </row>
    <row r="120" spans="1:10">
      <c r="A120" s="131" t="s">
        <v>742</v>
      </c>
      <c r="B120" s="131" t="s">
        <v>4470</v>
      </c>
      <c r="C120" s="131" t="s">
        <v>3645</v>
      </c>
      <c r="D120" s="131" t="s">
        <v>3646</v>
      </c>
      <c r="E120" s="131" t="s">
        <v>4487</v>
      </c>
      <c r="F120" s="131" t="s">
        <v>4488</v>
      </c>
      <c r="G120" s="139" t="s">
        <v>2907</v>
      </c>
      <c r="H120" s="131" t="s">
        <v>2908</v>
      </c>
      <c r="I120" s="134"/>
      <c r="J120" s="134"/>
    </row>
    <row r="121" spans="1:10">
      <c r="A121" s="131" t="s">
        <v>742</v>
      </c>
      <c r="B121" s="131" t="s">
        <v>4470</v>
      </c>
      <c r="C121" s="131" t="s">
        <v>3647</v>
      </c>
      <c r="D121" s="131" t="s">
        <v>3648</v>
      </c>
      <c r="E121" s="131" t="s">
        <v>1287</v>
      </c>
      <c r="F121" s="131" t="s">
        <v>1288</v>
      </c>
      <c r="G121" s="139" t="s">
        <v>2901</v>
      </c>
      <c r="H121" s="131" t="s">
        <v>2902</v>
      </c>
      <c r="I121" s="134"/>
      <c r="J121" s="134"/>
    </row>
    <row r="122" spans="1:10">
      <c r="A122" s="131" t="s">
        <v>742</v>
      </c>
      <c r="B122" s="131" t="s">
        <v>4470</v>
      </c>
      <c r="C122" s="131" t="s">
        <v>3647</v>
      </c>
      <c r="D122" s="131" t="s">
        <v>3648</v>
      </c>
      <c r="E122" s="131" t="s">
        <v>1293</v>
      </c>
      <c r="F122" s="131" t="s">
        <v>1294</v>
      </c>
      <c r="G122" s="139" t="s">
        <v>2901</v>
      </c>
      <c r="H122" s="131" t="s">
        <v>2902</v>
      </c>
      <c r="I122" s="134"/>
      <c r="J122" s="134"/>
    </row>
    <row r="123" spans="1:10">
      <c r="A123" s="131" t="s">
        <v>742</v>
      </c>
      <c r="B123" s="131" t="s">
        <v>4470</v>
      </c>
      <c r="C123" s="131" t="s">
        <v>3647</v>
      </c>
      <c r="D123" s="131" t="s">
        <v>3648</v>
      </c>
      <c r="E123" s="131" t="s">
        <v>1331</v>
      </c>
      <c r="F123" s="131" t="s">
        <v>1332</v>
      </c>
      <c r="G123" s="139" t="s">
        <v>2907</v>
      </c>
      <c r="H123" s="131" t="s">
        <v>2908</v>
      </c>
      <c r="I123" s="134"/>
      <c r="J123" s="134"/>
    </row>
    <row r="124" spans="1:10">
      <c r="A124" s="131" t="s">
        <v>742</v>
      </c>
      <c r="B124" s="131" t="s">
        <v>4470</v>
      </c>
      <c r="C124" s="131" t="s">
        <v>3647</v>
      </c>
      <c r="D124" s="131" t="s">
        <v>3648</v>
      </c>
      <c r="E124" s="131" t="s">
        <v>828</v>
      </c>
      <c r="F124" s="131" t="s">
        <v>3043</v>
      </c>
      <c r="G124" s="139" t="s">
        <v>2901</v>
      </c>
      <c r="H124" s="131" t="s">
        <v>2902</v>
      </c>
      <c r="I124" s="134"/>
      <c r="J124" s="134"/>
    </row>
    <row r="125" spans="1:10">
      <c r="A125" s="131" t="s">
        <v>742</v>
      </c>
      <c r="B125" s="131" t="s">
        <v>4470</v>
      </c>
      <c r="C125" s="131" t="s">
        <v>3647</v>
      </c>
      <c r="D125" s="131" t="s">
        <v>3648</v>
      </c>
      <c r="E125" s="131" t="s">
        <v>1342</v>
      </c>
      <c r="F125" s="131" t="s">
        <v>1343</v>
      </c>
      <c r="G125" s="139" t="s">
        <v>2901</v>
      </c>
      <c r="H125" s="131" t="s">
        <v>2902</v>
      </c>
      <c r="I125" s="134"/>
      <c r="J125" s="134"/>
    </row>
    <row r="126" spans="1:10">
      <c r="A126" s="131" t="s">
        <v>742</v>
      </c>
      <c r="B126" s="131" t="s">
        <v>4470</v>
      </c>
      <c r="C126" s="131" t="s">
        <v>3647</v>
      </c>
      <c r="D126" s="131" t="s">
        <v>3648</v>
      </c>
      <c r="E126" s="131" t="s">
        <v>1344</v>
      </c>
      <c r="F126" s="131" t="s">
        <v>1345</v>
      </c>
      <c r="G126" s="139" t="s">
        <v>2901</v>
      </c>
      <c r="H126" s="131" t="s">
        <v>2902</v>
      </c>
      <c r="I126" s="134"/>
      <c r="J126" s="134"/>
    </row>
    <row r="127" spans="1:10">
      <c r="A127" s="131" t="s">
        <v>742</v>
      </c>
      <c r="B127" s="131" t="s">
        <v>4470</v>
      </c>
      <c r="C127" s="131" t="s">
        <v>3647</v>
      </c>
      <c r="D127" s="131" t="s">
        <v>3648</v>
      </c>
      <c r="E127" s="131" t="s">
        <v>1346</v>
      </c>
      <c r="F127" s="131" t="s">
        <v>1347</v>
      </c>
      <c r="G127" s="139" t="s">
        <v>2901</v>
      </c>
      <c r="H127" s="131" t="s">
        <v>2902</v>
      </c>
      <c r="I127" s="134"/>
      <c r="J127" s="134"/>
    </row>
    <row r="128" spans="1:10">
      <c r="A128" s="131" t="s">
        <v>742</v>
      </c>
      <c r="B128" s="131" t="s">
        <v>4470</v>
      </c>
      <c r="C128" s="131" t="s">
        <v>3647</v>
      </c>
      <c r="D128" s="131" t="s">
        <v>3648</v>
      </c>
      <c r="E128" s="131" t="s">
        <v>1348</v>
      </c>
      <c r="F128" s="131" t="s">
        <v>1349</v>
      </c>
      <c r="G128" s="139" t="s">
        <v>2901</v>
      </c>
      <c r="H128" s="131" t="s">
        <v>2902</v>
      </c>
      <c r="I128" s="134"/>
      <c r="J128" s="134"/>
    </row>
    <row r="129" spans="1:10">
      <c r="A129" s="131" t="s">
        <v>742</v>
      </c>
      <c r="B129" s="131" t="s">
        <v>4470</v>
      </c>
      <c r="C129" s="131" t="s">
        <v>3647</v>
      </c>
      <c r="D129" s="131" t="s">
        <v>3648</v>
      </c>
      <c r="E129" s="131" t="s">
        <v>1350</v>
      </c>
      <c r="F129" s="131" t="s">
        <v>4489</v>
      </c>
      <c r="G129" s="139" t="s">
        <v>2901</v>
      </c>
      <c r="H129" s="131" t="s">
        <v>2902</v>
      </c>
      <c r="I129" s="134"/>
      <c r="J129" s="134"/>
    </row>
    <row r="130" spans="1:10">
      <c r="A130" s="131" t="s">
        <v>742</v>
      </c>
      <c r="B130" s="131" t="s">
        <v>4470</v>
      </c>
      <c r="C130" s="131" t="s">
        <v>3647</v>
      </c>
      <c r="D130" s="131" t="s">
        <v>3648</v>
      </c>
      <c r="E130" s="131" t="s">
        <v>1355</v>
      </c>
      <c r="F130" s="131" t="s">
        <v>1356</v>
      </c>
      <c r="G130" s="139" t="s">
        <v>2901</v>
      </c>
      <c r="H130" s="131" t="s">
        <v>2902</v>
      </c>
      <c r="I130" s="134"/>
      <c r="J130" s="134"/>
    </row>
    <row r="131" spans="1:10">
      <c r="A131" s="131" t="s">
        <v>742</v>
      </c>
      <c r="B131" s="131" t="s">
        <v>4470</v>
      </c>
      <c r="C131" s="131" t="s">
        <v>3647</v>
      </c>
      <c r="D131" s="131" t="s">
        <v>3648</v>
      </c>
      <c r="E131" s="131" t="s">
        <v>1119</v>
      </c>
      <c r="F131" s="131" t="s">
        <v>1120</v>
      </c>
      <c r="G131" s="139" t="s">
        <v>2901</v>
      </c>
      <c r="H131" s="131" t="s">
        <v>2902</v>
      </c>
      <c r="I131" s="134"/>
      <c r="J131" s="134"/>
    </row>
    <row r="132" spans="1:10">
      <c r="A132" s="131" t="s">
        <v>742</v>
      </c>
      <c r="B132" s="131" t="s">
        <v>4470</v>
      </c>
      <c r="C132" s="131" t="s">
        <v>3647</v>
      </c>
      <c r="D132" s="131" t="s">
        <v>3648</v>
      </c>
      <c r="E132" s="131" t="s">
        <v>1121</v>
      </c>
      <c r="F132" s="131" t="s">
        <v>1122</v>
      </c>
      <c r="G132" s="139" t="s">
        <v>2901</v>
      </c>
      <c r="H132" s="131" t="s">
        <v>2902</v>
      </c>
      <c r="I132" s="134"/>
      <c r="J132" s="134"/>
    </row>
    <row r="133" spans="1:10">
      <c r="A133" s="131" t="s">
        <v>742</v>
      </c>
      <c r="B133" s="131" t="s">
        <v>4470</v>
      </c>
      <c r="C133" s="131" t="s">
        <v>3647</v>
      </c>
      <c r="D133" s="131" t="s">
        <v>3648</v>
      </c>
      <c r="E133" s="131" t="s">
        <v>1398</v>
      </c>
      <c r="F133" s="131" t="s">
        <v>1399</v>
      </c>
      <c r="G133" s="139" t="s">
        <v>2901</v>
      </c>
      <c r="H133" s="131" t="s">
        <v>2902</v>
      </c>
      <c r="I133" s="134"/>
      <c r="J133" s="134"/>
    </row>
    <row r="134" spans="1:10">
      <c r="A134" s="131" t="s">
        <v>742</v>
      </c>
      <c r="B134" s="131" t="s">
        <v>4470</v>
      </c>
      <c r="C134" s="131" t="s">
        <v>3647</v>
      </c>
      <c r="D134" s="131" t="s">
        <v>3648</v>
      </c>
      <c r="E134" s="131" t="s">
        <v>1125</v>
      </c>
      <c r="F134" s="131" t="s">
        <v>1126</v>
      </c>
      <c r="G134" s="139" t="s">
        <v>2901</v>
      </c>
      <c r="H134" s="131" t="s">
        <v>2902</v>
      </c>
      <c r="I134" s="134"/>
      <c r="J134" s="134"/>
    </row>
    <row r="135" spans="1:10">
      <c r="A135" s="131" t="s">
        <v>742</v>
      </c>
      <c r="B135" s="131" t="s">
        <v>4470</v>
      </c>
      <c r="C135" s="131" t="s">
        <v>3647</v>
      </c>
      <c r="D135" s="131" t="s">
        <v>3648</v>
      </c>
      <c r="E135" s="131" t="s">
        <v>759</v>
      </c>
      <c r="F135" s="131" t="s">
        <v>760</v>
      </c>
      <c r="G135" s="139" t="s">
        <v>2901</v>
      </c>
      <c r="H135" s="131" t="s">
        <v>2902</v>
      </c>
      <c r="I135" s="134"/>
      <c r="J135" s="134"/>
    </row>
    <row r="136" spans="1:10">
      <c r="A136" s="131" t="s">
        <v>742</v>
      </c>
      <c r="B136" s="131" t="s">
        <v>4470</v>
      </c>
      <c r="C136" s="131" t="s">
        <v>3647</v>
      </c>
      <c r="D136" s="131" t="s">
        <v>3648</v>
      </c>
      <c r="E136" s="131" t="s">
        <v>1172</v>
      </c>
      <c r="F136" s="131" t="s">
        <v>1173</v>
      </c>
      <c r="G136" s="139" t="s">
        <v>2901</v>
      </c>
      <c r="H136" s="131" t="s">
        <v>2902</v>
      </c>
      <c r="I136" s="134"/>
      <c r="J136" s="134"/>
    </row>
    <row r="137" spans="1:10">
      <c r="A137" s="131" t="s">
        <v>742</v>
      </c>
      <c r="B137" s="131" t="s">
        <v>4470</v>
      </c>
      <c r="C137" s="131" t="s">
        <v>3647</v>
      </c>
      <c r="D137" s="131" t="s">
        <v>3648</v>
      </c>
      <c r="E137" s="131" t="s">
        <v>2086</v>
      </c>
      <c r="F137" s="131" t="s">
        <v>2087</v>
      </c>
      <c r="G137" s="139" t="s">
        <v>2901</v>
      </c>
      <c r="H137" s="131" t="s">
        <v>2902</v>
      </c>
      <c r="I137" s="134"/>
      <c r="J137" s="134"/>
    </row>
    <row r="138" spans="1:10">
      <c r="A138" s="131" t="s">
        <v>742</v>
      </c>
      <c r="B138" s="131" t="s">
        <v>4470</v>
      </c>
      <c r="C138" s="131" t="s">
        <v>3647</v>
      </c>
      <c r="D138" s="131" t="s">
        <v>3648</v>
      </c>
      <c r="E138" s="131" t="s">
        <v>761</v>
      </c>
      <c r="F138" s="131" t="s">
        <v>1133</v>
      </c>
      <c r="G138" s="139" t="s">
        <v>2901</v>
      </c>
      <c r="H138" s="131" t="s">
        <v>2902</v>
      </c>
      <c r="I138" s="134"/>
      <c r="J138" s="134"/>
    </row>
    <row r="139" spans="1:10">
      <c r="A139" s="131" t="s">
        <v>742</v>
      </c>
      <c r="B139" s="131" t="s">
        <v>4470</v>
      </c>
      <c r="C139" s="131" t="s">
        <v>3647</v>
      </c>
      <c r="D139" s="131" t="s">
        <v>3648</v>
      </c>
      <c r="E139" s="131" t="s">
        <v>2090</v>
      </c>
      <c r="F139" s="131" t="s">
        <v>2091</v>
      </c>
      <c r="G139" s="139" t="s">
        <v>2901</v>
      </c>
      <c r="H139" s="131" t="s">
        <v>2902</v>
      </c>
      <c r="I139" s="134"/>
      <c r="J139" s="134"/>
    </row>
    <row r="140" spans="1:10">
      <c r="A140" s="131" t="s">
        <v>742</v>
      </c>
      <c r="B140" s="131" t="s">
        <v>4470</v>
      </c>
      <c r="C140" s="131" t="s">
        <v>3647</v>
      </c>
      <c r="D140" s="131" t="s">
        <v>3648</v>
      </c>
      <c r="E140" s="131" t="s">
        <v>4490</v>
      </c>
      <c r="F140" s="131" t="s">
        <v>4491</v>
      </c>
      <c r="G140" s="139" t="s">
        <v>2901</v>
      </c>
      <c r="H140" s="131" t="s">
        <v>2902</v>
      </c>
      <c r="I140" s="134"/>
      <c r="J140" s="134"/>
    </row>
    <row r="141" spans="1:10">
      <c r="A141" s="131" t="s">
        <v>742</v>
      </c>
      <c r="B141" s="131" t="s">
        <v>4470</v>
      </c>
      <c r="C141" s="131" t="s">
        <v>3647</v>
      </c>
      <c r="D141" s="131" t="s">
        <v>3648</v>
      </c>
      <c r="E141" s="131" t="s">
        <v>1445</v>
      </c>
      <c r="F141" s="131" t="s">
        <v>1446</v>
      </c>
      <c r="G141" s="139" t="s">
        <v>2901</v>
      </c>
      <c r="H141" s="131" t="s">
        <v>2902</v>
      </c>
      <c r="I141" s="134"/>
      <c r="J141" s="134"/>
    </row>
    <row r="142" spans="1:10">
      <c r="A142" s="131" t="s">
        <v>742</v>
      </c>
      <c r="B142" s="131" t="s">
        <v>4470</v>
      </c>
      <c r="C142" s="131" t="s">
        <v>3647</v>
      </c>
      <c r="D142" s="131" t="s">
        <v>3648</v>
      </c>
      <c r="E142" s="131" t="s">
        <v>3044</v>
      </c>
      <c r="F142" s="131" t="s">
        <v>4492</v>
      </c>
      <c r="G142" s="139" t="s">
        <v>2901</v>
      </c>
      <c r="H142" s="131" t="s">
        <v>2902</v>
      </c>
      <c r="I142" s="134"/>
      <c r="J142" s="134"/>
    </row>
    <row r="143" spans="1:10">
      <c r="A143" s="131" t="s">
        <v>742</v>
      </c>
      <c r="B143" s="131" t="s">
        <v>4470</v>
      </c>
      <c r="C143" s="131" t="s">
        <v>3647</v>
      </c>
      <c r="D143" s="131" t="s">
        <v>3648</v>
      </c>
      <c r="E143" s="131" t="s">
        <v>2096</v>
      </c>
      <c r="F143" s="131" t="s">
        <v>2097</v>
      </c>
      <c r="G143" s="139" t="s">
        <v>2901</v>
      </c>
      <c r="H143" s="131" t="s">
        <v>2902</v>
      </c>
      <c r="I143" s="134"/>
      <c r="J143" s="134"/>
    </row>
    <row r="144" spans="1:10">
      <c r="A144" s="131" t="s">
        <v>742</v>
      </c>
      <c r="B144" s="131" t="s">
        <v>4470</v>
      </c>
      <c r="C144" s="131" t="s">
        <v>3647</v>
      </c>
      <c r="D144" s="131" t="s">
        <v>3648</v>
      </c>
      <c r="E144" s="131" t="s">
        <v>4493</v>
      </c>
      <c r="F144" s="131" t="s">
        <v>4494</v>
      </c>
      <c r="G144" s="139" t="s">
        <v>2901</v>
      </c>
      <c r="H144" s="131" t="s">
        <v>2902</v>
      </c>
      <c r="I144" s="134"/>
      <c r="J144" s="134"/>
    </row>
    <row r="145" spans="1:10">
      <c r="A145" s="131" t="s">
        <v>742</v>
      </c>
      <c r="B145" s="131" t="s">
        <v>4470</v>
      </c>
      <c r="C145" s="131" t="s">
        <v>3647</v>
      </c>
      <c r="D145" s="131" t="s">
        <v>3648</v>
      </c>
      <c r="E145" s="131" t="s">
        <v>2099</v>
      </c>
      <c r="F145" s="131" t="s">
        <v>2100</v>
      </c>
      <c r="G145" s="139" t="s">
        <v>2901</v>
      </c>
      <c r="H145" s="131" t="s">
        <v>2902</v>
      </c>
      <c r="I145" s="134"/>
      <c r="J145" s="134"/>
    </row>
    <row r="146" spans="1:10">
      <c r="A146" s="131" t="s">
        <v>742</v>
      </c>
      <c r="B146" s="131" t="s">
        <v>4470</v>
      </c>
      <c r="C146" s="131" t="s">
        <v>3649</v>
      </c>
      <c r="D146" s="131" t="s">
        <v>3650</v>
      </c>
      <c r="E146" s="131" t="s">
        <v>1273</v>
      </c>
      <c r="F146" s="131" t="s">
        <v>1274</v>
      </c>
      <c r="G146" s="139" t="s">
        <v>2905</v>
      </c>
      <c r="H146" s="131" t="s">
        <v>2906</v>
      </c>
      <c r="I146" s="134"/>
      <c r="J146" s="134"/>
    </row>
    <row r="147" spans="1:10">
      <c r="A147" s="131" t="s">
        <v>742</v>
      </c>
      <c r="B147" s="131" t="s">
        <v>4470</v>
      </c>
      <c r="C147" s="131" t="s">
        <v>3649</v>
      </c>
      <c r="D147" s="131" t="s">
        <v>3650</v>
      </c>
      <c r="E147" s="131" t="s">
        <v>1351</v>
      </c>
      <c r="F147" s="131" t="s">
        <v>1352</v>
      </c>
      <c r="G147" s="139" t="s">
        <v>2901</v>
      </c>
      <c r="H147" s="131" t="s">
        <v>2902</v>
      </c>
      <c r="I147" s="134"/>
      <c r="J147" s="134"/>
    </row>
    <row r="148" spans="1:10">
      <c r="A148" s="131" t="s">
        <v>742</v>
      </c>
      <c r="B148" s="131" t="s">
        <v>4470</v>
      </c>
      <c r="C148" s="131" t="s">
        <v>3649</v>
      </c>
      <c r="D148" s="131" t="s">
        <v>3650</v>
      </c>
      <c r="E148" s="131" t="s">
        <v>1435</v>
      </c>
      <c r="F148" s="131" t="s">
        <v>1436</v>
      </c>
      <c r="G148" s="139" t="s">
        <v>2905</v>
      </c>
      <c r="H148" s="131" t="s">
        <v>2906</v>
      </c>
      <c r="I148" s="134"/>
      <c r="J148" s="134"/>
    </row>
    <row r="149" spans="1:10">
      <c r="A149" s="131" t="s">
        <v>42</v>
      </c>
      <c r="B149" s="131" t="s">
        <v>43</v>
      </c>
      <c r="C149" s="131" t="s">
        <v>3645</v>
      </c>
      <c r="D149" s="131" t="s">
        <v>3646</v>
      </c>
      <c r="E149" s="131" t="s">
        <v>46</v>
      </c>
      <c r="F149" s="131" t="s">
        <v>47</v>
      </c>
      <c r="G149" s="139" t="s">
        <v>2907</v>
      </c>
      <c r="H149" s="131" t="s">
        <v>2908</v>
      </c>
      <c r="I149" s="134"/>
      <c r="J149" s="134"/>
    </row>
    <row r="150" spans="1:10">
      <c r="A150" s="131" t="s">
        <v>42</v>
      </c>
      <c r="B150" s="131" t="s">
        <v>43</v>
      </c>
      <c r="C150" s="131" t="s">
        <v>3645</v>
      </c>
      <c r="D150" s="131" t="s">
        <v>3646</v>
      </c>
      <c r="E150" s="131" t="s">
        <v>56</v>
      </c>
      <c r="F150" s="131" t="s">
        <v>57</v>
      </c>
      <c r="G150" s="139" t="s">
        <v>2907</v>
      </c>
      <c r="H150" s="131" t="s">
        <v>2908</v>
      </c>
      <c r="I150" s="134"/>
      <c r="J150" s="134"/>
    </row>
    <row r="151" spans="1:10">
      <c r="A151" s="131" t="s">
        <v>42</v>
      </c>
      <c r="B151" s="131" t="s">
        <v>43</v>
      </c>
      <c r="C151" s="131" t="s">
        <v>3645</v>
      </c>
      <c r="D151" s="131" t="s">
        <v>3646</v>
      </c>
      <c r="E151" s="131" t="s">
        <v>59</v>
      </c>
      <c r="F151" s="131" t="s">
        <v>60</v>
      </c>
      <c r="G151" s="139" t="s">
        <v>2907</v>
      </c>
      <c r="H151" s="131" t="s">
        <v>2908</v>
      </c>
      <c r="I151" s="134"/>
      <c r="J151" s="134"/>
    </row>
    <row r="152" spans="1:10">
      <c r="A152" s="131" t="s">
        <v>42</v>
      </c>
      <c r="B152" s="131" t="s">
        <v>43</v>
      </c>
      <c r="C152" s="131" t="s">
        <v>3645</v>
      </c>
      <c r="D152" s="131" t="s">
        <v>3646</v>
      </c>
      <c r="E152" s="131" t="s">
        <v>61</v>
      </c>
      <c r="F152" s="131" t="s">
        <v>62</v>
      </c>
      <c r="G152" s="139" t="s">
        <v>2907</v>
      </c>
      <c r="H152" s="131" t="s">
        <v>2908</v>
      </c>
      <c r="I152" s="134"/>
      <c r="J152" s="134"/>
    </row>
    <row r="153" spans="1:10">
      <c r="A153" s="131" t="s">
        <v>42</v>
      </c>
      <c r="B153" s="131" t="s">
        <v>43</v>
      </c>
      <c r="C153" s="131" t="s">
        <v>3645</v>
      </c>
      <c r="D153" s="131" t="s">
        <v>3646</v>
      </c>
      <c r="E153" s="131" t="s">
        <v>660</v>
      </c>
      <c r="F153" s="131" t="s">
        <v>661</v>
      </c>
      <c r="G153" s="139" t="s">
        <v>2907</v>
      </c>
      <c r="H153" s="131" t="s">
        <v>2908</v>
      </c>
      <c r="I153" s="134"/>
      <c r="J153" s="134"/>
    </row>
    <row r="154" spans="1:10">
      <c r="A154" s="131" t="s">
        <v>42</v>
      </c>
      <c r="B154" s="131" t="s">
        <v>43</v>
      </c>
      <c r="C154" s="131" t="s">
        <v>3645</v>
      </c>
      <c r="D154" s="131" t="s">
        <v>3646</v>
      </c>
      <c r="E154" s="131" t="s">
        <v>66</v>
      </c>
      <c r="F154" s="131" t="s">
        <v>67</v>
      </c>
      <c r="G154" s="139" t="s">
        <v>2907</v>
      </c>
      <c r="H154" s="131" t="s">
        <v>2908</v>
      </c>
      <c r="I154" s="134"/>
      <c r="J154" s="134"/>
    </row>
    <row r="155" spans="1:10">
      <c r="A155" s="131" t="s">
        <v>42</v>
      </c>
      <c r="B155" s="131" t="s">
        <v>43</v>
      </c>
      <c r="C155" s="131" t="s">
        <v>3645</v>
      </c>
      <c r="D155" s="131" t="s">
        <v>3646</v>
      </c>
      <c r="E155" s="131" t="s">
        <v>68</v>
      </c>
      <c r="F155" s="131" t="s">
        <v>69</v>
      </c>
      <c r="G155" s="139" t="s">
        <v>2907</v>
      </c>
      <c r="H155" s="131" t="s">
        <v>2908</v>
      </c>
      <c r="I155" s="134"/>
      <c r="J155" s="134"/>
    </row>
    <row r="156" spans="1:10">
      <c r="A156" s="131" t="s">
        <v>42</v>
      </c>
      <c r="B156" s="131" t="s">
        <v>43</v>
      </c>
      <c r="C156" s="131" t="s">
        <v>3645</v>
      </c>
      <c r="D156" s="131" t="s">
        <v>3646</v>
      </c>
      <c r="E156" s="131" t="s">
        <v>70</v>
      </c>
      <c r="F156" s="131" t="s">
        <v>71</v>
      </c>
      <c r="G156" s="139" t="s">
        <v>2907</v>
      </c>
      <c r="H156" s="131" t="s">
        <v>2908</v>
      </c>
      <c r="I156" s="134"/>
      <c r="J156" s="134"/>
    </row>
    <row r="157" spans="1:10">
      <c r="A157" s="131" t="s">
        <v>42</v>
      </c>
      <c r="B157" s="131" t="s">
        <v>43</v>
      </c>
      <c r="C157" s="131" t="s">
        <v>3645</v>
      </c>
      <c r="D157" s="131" t="s">
        <v>3646</v>
      </c>
      <c r="E157" s="131" t="s">
        <v>73</v>
      </c>
      <c r="F157" s="131" t="s">
        <v>74</v>
      </c>
      <c r="G157" s="139" t="s">
        <v>2907</v>
      </c>
      <c r="H157" s="131" t="s">
        <v>2908</v>
      </c>
      <c r="I157" s="134"/>
      <c r="J157" s="134"/>
    </row>
    <row r="158" spans="1:10">
      <c r="A158" s="131" t="s">
        <v>42</v>
      </c>
      <c r="B158" s="131" t="s">
        <v>43</v>
      </c>
      <c r="C158" s="131" t="s">
        <v>3645</v>
      </c>
      <c r="D158" s="131" t="s">
        <v>3646</v>
      </c>
      <c r="E158" s="131" t="s">
        <v>664</v>
      </c>
      <c r="F158" s="131" t="s">
        <v>665</v>
      </c>
      <c r="G158" s="139" t="s">
        <v>2907</v>
      </c>
      <c r="H158" s="131" t="s">
        <v>2908</v>
      </c>
      <c r="I158" s="134"/>
      <c r="J158" s="134"/>
    </row>
    <row r="159" spans="1:10">
      <c r="A159" s="131" t="s">
        <v>42</v>
      </c>
      <c r="B159" s="131" t="s">
        <v>43</v>
      </c>
      <c r="C159" s="131" t="s">
        <v>3645</v>
      </c>
      <c r="D159" s="131" t="s">
        <v>3646</v>
      </c>
      <c r="E159" s="131" t="s">
        <v>1339</v>
      </c>
      <c r="F159" s="131" t="s">
        <v>735</v>
      </c>
      <c r="G159" s="139" t="s">
        <v>2907</v>
      </c>
      <c r="H159" s="131" t="s">
        <v>2908</v>
      </c>
      <c r="I159" s="134"/>
      <c r="J159" s="134"/>
    </row>
    <row r="160" spans="1:10">
      <c r="A160" s="131" t="s">
        <v>42</v>
      </c>
      <c r="B160" s="131" t="s">
        <v>43</v>
      </c>
      <c r="C160" s="131" t="s">
        <v>3645</v>
      </c>
      <c r="D160" s="131" t="s">
        <v>3646</v>
      </c>
      <c r="E160" s="131" t="s">
        <v>736</v>
      </c>
      <c r="F160" s="131" t="s">
        <v>737</v>
      </c>
      <c r="G160" s="139" t="s">
        <v>2907</v>
      </c>
      <c r="H160" s="131" t="s">
        <v>2908</v>
      </c>
      <c r="I160" s="134"/>
      <c r="J160" s="134"/>
    </row>
    <row r="161" spans="1:10">
      <c r="A161" s="131" t="s">
        <v>42</v>
      </c>
      <c r="B161" s="131" t="s">
        <v>43</v>
      </c>
      <c r="C161" s="131" t="s">
        <v>3645</v>
      </c>
      <c r="D161" s="131" t="s">
        <v>3646</v>
      </c>
      <c r="E161" s="131" t="s">
        <v>658</v>
      </c>
      <c r="F161" s="131" t="s">
        <v>659</v>
      </c>
      <c r="G161" s="139" t="s">
        <v>2907</v>
      </c>
      <c r="H161" s="131" t="s">
        <v>2908</v>
      </c>
      <c r="I161" s="134"/>
      <c r="J161" s="134"/>
    </row>
    <row r="162" spans="1:10">
      <c r="A162" s="131" t="s">
        <v>42</v>
      </c>
      <c r="B162" s="131" t="s">
        <v>43</v>
      </c>
      <c r="C162" s="131" t="s">
        <v>3645</v>
      </c>
      <c r="D162" s="131" t="s">
        <v>3646</v>
      </c>
      <c r="E162" s="131" t="s">
        <v>90</v>
      </c>
      <c r="F162" s="131" t="s">
        <v>1207</v>
      </c>
      <c r="G162" s="139" t="s">
        <v>2907</v>
      </c>
      <c r="H162" s="131" t="s">
        <v>2908</v>
      </c>
      <c r="I162" s="134"/>
      <c r="J162" s="134"/>
    </row>
    <row r="163" spans="1:10">
      <c r="A163" s="131" t="s">
        <v>42</v>
      </c>
      <c r="B163" s="131" t="s">
        <v>43</v>
      </c>
      <c r="C163" s="131" t="s">
        <v>3645</v>
      </c>
      <c r="D163" s="131" t="s">
        <v>3646</v>
      </c>
      <c r="E163" s="131" t="s">
        <v>115</v>
      </c>
      <c r="F163" s="131" t="s">
        <v>1208</v>
      </c>
      <c r="G163" s="139" t="s">
        <v>2907</v>
      </c>
      <c r="H163" s="131" t="s">
        <v>2908</v>
      </c>
      <c r="I163" s="134"/>
      <c r="J163" s="134"/>
    </row>
    <row r="164" spans="1:10">
      <c r="A164" s="131" t="s">
        <v>42</v>
      </c>
      <c r="B164" s="131" t="s">
        <v>43</v>
      </c>
      <c r="C164" s="131" t="s">
        <v>3645</v>
      </c>
      <c r="D164" s="131" t="s">
        <v>3646</v>
      </c>
      <c r="E164" s="131" t="s">
        <v>1372</v>
      </c>
      <c r="F164" s="131" t="s">
        <v>1373</v>
      </c>
      <c r="G164" s="139" t="s">
        <v>2907</v>
      </c>
      <c r="H164" s="131" t="s">
        <v>2908</v>
      </c>
      <c r="I164" s="134"/>
      <c r="J164" s="134"/>
    </row>
    <row r="165" spans="1:10">
      <c r="A165" s="131" t="s">
        <v>42</v>
      </c>
      <c r="B165" s="131" t="s">
        <v>43</v>
      </c>
      <c r="C165" s="131" t="s">
        <v>3645</v>
      </c>
      <c r="D165" s="131" t="s">
        <v>3646</v>
      </c>
      <c r="E165" s="131" t="s">
        <v>122</v>
      </c>
      <c r="F165" s="131" t="s">
        <v>1209</v>
      </c>
      <c r="G165" s="139" t="s">
        <v>2907</v>
      </c>
      <c r="H165" s="131" t="s">
        <v>2908</v>
      </c>
      <c r="I165" s="134"/>
      <c r="J165" s="134"/>
    </row>
    <row r="166" spans="1:10">
      <c r="A166" s="131" t="s">
        <v>42</v>
      </c>
      <c r="B166" s="131" t="s">
        <v>43</v>
      </c>
      <c r="C166" s="131" t="s">
        <v>3645</v>
      </c>
      <c r="D166" s="131" t="s">
        <v>3646</v>
      </c>
      <c r="E166" s="131" t="s">
        <v>128</v>
      </c>
      <c r="F166" s="131" t="s">
        <v>1210</v>
      </c>
      <c r="G166" s="139" t="s">
        <v>2907</v>
      </c>
      <c r="H166" s="131" t="s">
        <v>2908</v>
      </c>
      <c r="I166" s="134"/>
      <c r="J166" s="134"/>
    </row>
    <row r="167" spans="1:10">
      <c r="A167" s="131" t="s">
        <v>42</v>
      </c>
      <c r="B167" s="131" t="s">
        <v>43</v>
      </c>
      <c r="C167" s="131" t="s">
        <v>3645</v>
      </c>
      <c r="D167" s="131" t="s">
        <v>3646</v>
      </c>
      <c r="E167" s="131" t="s">
        <v>130</v>
      </c>
      <c r="F167" s="131" t="s">
        <v>1211</v>
      </c>
      <c r="G167" s="139" t="s">
        <v>2907</v>
      </c>
      <c r="H167" s="131" t="s">
        <v>2908</v>
      </c>
      <c r="I167" s="134"/>
      <c r="J167" s="134"/>
    </row>
    <row r="168" spans="1:10">
      <c r="A168" s="131" t="s">
        <v>42</v>
      </c>
      <c r="B168" s="131" t="s">
        <v>43</v>
      </c>
      <c r="C168" s="131" t="s">
        <v>3645</v>
      </c>
      <c r="D168" s="131" t="s">
        <v>3646</v>
      </c>
      <c r="E168" s="131" t="s">
        <v>132</v>
      </c>
      <c r="F168" s="131" t="s">
        <v>1374</v>
      </c>
      <c r="G168" s="139" t="s">
        <v>2907</v>
      </c>
      <c r="H168" s="131" t="s">
        <v>2908</v>
      </c>
      <c r="I168" s="134"/>
      <c r="J168" s="134"/>
    </row>
    <row r="169" spans="1:10">
      <c r="A169" s="131" t="s">
        <v>42</v>
      </c>
      <c r="B169" s="131" t="s">
        <v>43</v>
      </c>
      <c r="C169" s="131" t="s">
        <v>3645</v>
      </c>
      <c r="D169" s="131" t="s">
        <v>3646</v>
      </c>
      <c r="E169" s="131" t="s">
        <v>136</v>
      </c>
      <c r="F169" s="131" t="s">
        <v>1375</v>
      </c>
      <c r="G169" s="139" t="s">
        <v>2907</v>
      </c>
      <c r="H169" s="131" t="s">
        <v>2908</v>
      </c>
      <c r="I169" s="134"/>
      <c r="J169" s="134"/>
    </row>
    <row r="170" spans="1:10">
      <c r="A170" s="131" t="s">
        <v>42</v>
      </c>
      <c r="B170" s="131" t="s">
        <v>43</v>
      </c>
      <c r="C170" s="131" t="s">
        <v>3645</v>
      </c>
      <c r="D170" s="131" t="s">
        <v>3646</v>
      </c>
      <c r="E170" s="131" t="s">
        <v>140</v>
      </c>
      <c r="F170" s="131" t="s">
        <v>141</v>
      </c>
      <c r="G170" s="139" t="s">
        <v>2907</v>
      </c>
      <c r="H170" s="131" t="s">
        <v>2908</v>
      </c>
      <c r="I170" s="134"/>
      <c r="J170" s="134"/>
    </row>
    <row r="171" spans="1:10">
      <c r="A171" s="131" t="s">
        <v>42</v>
      </c>
      <c r="B171" s="131" t="s">
        <v>43</v>
      </c>
      <c r="C171" s="131" t="s">
        <v>3645</v>
      </c>
      <c r="D171" s="131" t="s">
        <v>3646</v>
      </c>
      <c r="E171" s="131" t="s">
        <v>140</v>
      </c>
      <c r="F171" s="131" t="s">
        <v>141</v>
      </c>
      <c r="G171" s="139" t="s">
        <v>2917</v>
      </c>
      <c r="H171" s="131" t="s">
        <v>2918</v>
      </c>
      <c r="I171" s="134"/>
      <c r="J171" s="134"/>
    </row>
    <row r="172" spans="1:10">
      <c r="A172" s="131" t="s">
        <v>42</v>
      </c>
      <c r="B172" s="131" t="s">
        <v>43</v>
      </c>
      <c r="C172" s="131" t="s">
        <v>3645</v>
      </c>
      <c r="D172" s="131" t="s">
        <v>3646</v>
      </c>
      <c r="E172" s="131" t="s">
        <v>142</v>
      </c>
      <c r="F172" s="131" t="s">
        <v>1212</v>
      </c>
      <c r="G172" s="139" t="s">
        <v>2907</v>
      </c>
      <c r="H172" s="131" t="s">
        <v>2908</v>
      </c>
      <c r="I172" s="134"/>
      <c r="J172" s="134"/>
    </row>
    <row r="173" spans="1:10">
      <c r="A173" s="131" t="s">
        <v>42</v>
      </c>
      <c r="B173" s="131" t="s">
        <v>43</v>
      </c>
      <c r="C173" s="131" t="s">
        <v>3645</v>
      </c>
      <c r="D173" s="131" t="s">
        <v>3646</v>
      </c>
      <c r="E173" s="131" t="s">
        <v>143</v>
      </c>
      <c r="F173" s="131" t="s">
        <v>976</v>
      </c>
      <c r="G173" s="139" t="s">
        <v>2907</v>
      </c>
      <c r="H173" s="131" t="s">
        <v>2908</v>
      </c>
      <c r="I173" s="134"/>
      <c r="J173" s="134"/>
    </row>
    <row r="174" spans="1:10">
      <c r="A174" s="131" t="s">
        <v>42</v>
      </c>
      <c r="B174" s="131" t="s">
        <v>43</v>
      </c>
      <c r="C174" s="131" t="s">
        <v>3645</v>
      </c>
      <c r="D174" s="131" t="s">
        <v>3646</v>
      </c>
      <c r="E174" s="131" t="s">
        <v>172</v>
      </c>
      <c r="F174" s="131" t="s">
        <v>977</v>
      </c>
      <c r="G174" s="139" t="s">
        <v>2907</v>
      </c>
      <c r="H174" s="131" t="s">
        <v>2908</v>
      </c>
      <c r="I174" s="134"/>
      <c r="J174" s="134"/>
    </row>
    <row r="175" spans="1:10">
      <c r="A175" s="131" t="s">
        <v>42</v>
      </c>
      <c r="B175" s="131" t="s">
        <v>43</v>
      </c>
      <c r="C175" s="131" t="s">
        <v>3645</v>
      </c>
      <c r="D175" s="131" t="s">
        <v>3646</v>
      </c>
      <c r="E175" s="131" t="s">
        <v>175</v>
      </c>
      <c r="F175" s="131" t="s">
        <v>978</v>
      </c>
      <c r="G175" s="139" t="s">
        <v>2907</v>
      </c>
      <c r="H175" s="131" t="s">
        <v>2908</v>
      </c>
      <c r="I175" s="134"/>
      <c r="J175" s="134"/>
    </row>
    <row r="176" spans="1:10">
      <c r="A176" s="131" t="s">
        <v>42</v>
      </c>
      <c r="B176" s="131" t="s">
        <v>43</v>
      </c>
      <c r="C176" s="131" t="s">
        <v>3645</v>
      </c>
      <c r="D176" s="131" t="s">
        <v>3646</v>
      </c>
      <c r="E176" s="131" t="s">
        <v>178</v>
      </c>
      <c r="F176" s="131" t="s">
        <v>979</v>
      </c>
      <c r="G176" s="139" t="s">
        <v>2907</v>
      </c>
      <c r="H176" s="131" t="s">
        <v>2908</v>
      </c>
      <c r="I176" s="134"/>
      <c r="J176" s="134"/>
    </row>
    <row r="177" spans="1:10">
      <c r="A177" s="131" t="s">
        <v>42</v>
      </c>
      <c r="B177" s="131" t="s">
        <v>43</v>
      </c>
      <c r="C177" s="131" t="s">
        <v>3645</v>
      </c>
      <c r="D177" s="131" t="s">
        <v>3646</v>
      </c>
      <c r="E177" s="131" t="s">
        <v>182</v>
      </c>
      <c r="F177" s="131" t="s">
        <v>980</v>
      </c>
      <c r="G177" s="139" t="s">
        <v>2907</v>
      </c>
      <c r="H177" s="131" t="s">
        <v>2908</v>
      </c>
      <c r="I177" s="134"/>
      <c r="J177" s="134"/>
    </row>
    <row r="178" spans="1:10">
      <c r="A178" s="131" t="s">
        <v>42</v>
      </c>
      <c r="B178" s="131" t="s">
        <v>43</v>
      </c>
      <c r="C178" s="131" t="s">
        <v>3645</v>
      </c>
      <c r="D178" s="131" t="s">
        <v>3646</v>
      </c>
      <c r="E178" s="131" t="s">
        <v>183</v>
      </c>
      <c r="F178" s="131" t="s">
        <v>981</v>
      </c>
      <c r="G178" s="139" t="s">
        <v>2907</v>
      </c>
      <c r="H178" s="131" t="s">
        <v>2908</v>
      </c>
      <c r="I178" s="134"/>
      <c r="J178" s="134"/>
    </row>
    <row r="179" spans="1:10">
      <c r="A179" s="131" t="s">
        <v>42</v>
      </c>
      <c r="B179" s="131" t="s">
        <v>43</v>
      </c>
      <c r="C179" s="131" t="s">
        <v>3645</v>
      </c>
      <c r="D179" s="131" t="s">
        <v>3646</v>
      </c>
      <c r="E179" s="131" t="s">
        <v>185</v>
      </c>
      <c r="F179" s="131" t="s">
        <v>982</v>
      </c>
      <c r="G179" s="139" t="s">
        <v>2907</v>
      </c>
      <c r="H179" s="131" t="s">
        <v>2908</v>
      </c>
      <c r="I179" s="134"/>
      <c r="J179" s="134"/>
    </row>
    <row r="180" spans="1:10">
      <c r="A180" s="131" t="s">
        <v>42</v>
      </c>
      <c r="B180" s="131" t="s">
        <v>43</v>
      </c>
      <c r="C180" s="131" t="s">
        <v>3645</v>
      </c>
      <c r="D180" s="131" t="s">
        <v>3646</v>
      </c>
      <c r="E180" s="131" t="s">
        <v>191</v>
      </c>
      <c r="F180" s="131" t="s">
        <v>983</v>
      </c>
      <c r="G180" s="139" t="s">
        <v>2907</v>
      </c>
      <c r="H180" s="131" t="s">
        <v>2908</v>
      </c>
      <c r="I180" s="134"/>
      <c r="J180" s="134"/>
    </row>
    <row r="181" spans="1:10">
      <c r="A181" s="131" t="s">
        <v>42</v>
      </c>
      <c r="B181" s="131" t="s">
        <v>43</v>
      </c>
      <c r="C181" s="131" t="s">
        <v>3645</v>
      </c>
      <c r="D181" s="131" t="s">
        <v>3646</v>
      </c>
      <c r="E181" s="131" t="s">
        <v>192</v>
      </c>
      <c r="F181" s="131" t="s">
        <v>984</v>
      </c>
      <c r="G181" s="139" t="s">
        <v>2907</v>
      </c>
      <c r="H181" s="131" t="s">
        <v>2908</v>
      </c>
      <c r="I181" s="134"/>
      <c r="J181" s="134"/>
    </row>
    <row r="182" spans="1:10">
      <c r="A182" s="131" t="s">
        <v>42</v>
      </c>
      <c r="B182" s="131" t="s">
        <v>43</v>
      </c>
      <c r="C182" s="131" t="s">
        <v>3645</v>
      </c>
      <c r="D182" s="131" t="s">
        <v>3646</v>
      </c>
      <c r="E182" s="131" t="s">
        <v>1376</v>
      </c>
      <c r="F182" s="131" t="s">
        <v>1377</v>
      </c>
      <c r="G182" s="139" t="s">
        <v>2907</v>
      </c>
      <c r="H182" s="131" t="s">
        <v>2908</v>
      </c>
      <c r="I182" s="134"/>
      <c r="J182" s="134"/>
    </row>
    <row r="183" spans="1:10">
      <c r="A183" s="131" t="s">
        <v>42</v>
      </c>
      <c r="B183" s="131" t="s">
        <v>43</v>
      </c>
      <c r="C183" s="131" t="s">
        <v>3645</v>
      </c>
      <c r="D183" s="131" t="s">
        <v>3646</v>
      </c>
      <c r="E183" s="131" t="s">
        <v>656</v>
      </c>
      <c r="F183" s="131" t="s">
        <v>657</v>
      </c>
      <c r="G183" s="139" t="s">
        <v>2907</v>
      </c>
      <c r="H183" s="131" t="s">
        <v>2908</v>
      </c>
      <c r="I183" s="134"/>
      <c r="J183" s="134"/>
    </row>
    <row r="184" spans="1:10">
      <c r="A184" s="131" t="s">
        <v>42</v>
      </c>
      <c r="B184" s="131" t="s">
        <v>43</v>
      </c>
      <c r="C184" s="131" t="s">
        <v>3645</v>
      </c>
      <c r="D184" s="131" t="s">
        <v>3646</v>
      </c>
      <c r="E184" s="131" t="s">
        <v>1134</v>
      </c>
      <c r="F184" s="131" t="s">
        <v>1378</v>
      </c>
      <c r="G184" s="139" t="s">
        <v>2907</v>
      </c>
      <c r="H184" s="131" t="s">
        <v>2908</v>
      </c>
      <c r="I184" s="134"/>
      <c r="J184" s="134"/>
    </row>
    <row r="185" spans="1:10">
      <c r="A185" s="131" t="s">
        <v>42</v>
      </c>
      <c r="B185" s="131" t="s">
        <v>43</v>
      </c>
      <c r="C185" s="131" t="s">
        <v>3645</v>
      </c>
      <c r="D185" s="131" t="s">
        <v>3646</v>
      </c>
      <c r="E185" s="131" t="s">
        <v>1214</v>
      </c>
      <c r="F185" s="131" t="s">
        <v>1379</v>
      </c>
      <c r="G185" s="139" t="s">
        <v>2907</v>
      </c>
      <c r="H185" s="131" t="s">
        <v>2908</v>
      </c>
      <c r="I185" s="134"/>
      <c r="J185" s="134"/>
    </row>
    <row r="186" spans="1:10">
      <c r="A186" s="131" t="s">
        <v>42</v>
      </c>
      <c r="B186" s="131" t="s">
        <v>43</v>
      </c>
      <c r="C186" s="131" t="s">
        <v>3645</v>
      </c>
      <c r="D186" s="131" t="s">
        <v>3646</v>
      </c>
      <c r="E186" s="131" t="s">
        <v>1380</v>
      </c>
      <c r="F186" s="131" t="s">
        <v>1381</v>
      </c>
      <c r="G186" s="139" t="s">
        <v>2907</v>
      </c>
      <c r="H186" s="131" t="s">
        <v>2908</v>
      </c>
      <c r="I186" s="134"/>
      <c r="J186" s="134"/>
    </row>
    <row r="187" spans="1:10">
      <c r="A187" s="131" t="s">
        <v>42</v>
      </c>
      <c r="B187" s="131" t="s">
        <v>43</v>
      </c>
      <c r="C187" s="131" t="s">
        <v>3645</v>
      </c>
      <c r="D187" s="131" t="s">
        <v>3646</v>
      </c>
      <c r="E187" s="131" t="s">
        <v>1382</v>
      </c>
      <c r="F187" s="131" t="s">
        <v>1383</v>
      </c>
      <c r="G187" s="139" t="s">
        <v>2907</v>
      </c>
      <c r="H187" s="131" t="s">
        <v>2908</v>
      </c>
      <c r="I187" s="134"/>
      <c r="J187" s="134"/>
    </row>
    <row r="188" spans="1:10">
      <c r="A188" s="131" t="s">
        <v>42</v>
      </c>
      <c r="B188" s="131" t="s">
        <v>43</v>
      </c>
      <c r="C188" s="131" t="s">
        <v>3645</v>
      </c>
      <c r="D188" s="131" t="s">
        <v>3646</v>
      </c>
      <c r="E188" s="131" t="s">
        <v>662</v>
      </c>
      <c r="F188" s="131" t="s">
        <v>663</v>
      </c>
      <c r="G188" s="139" t="s">
        <v>2907</v>
      </c>
      <c r="H188" s="131" t="s">
        <v>2908</v>
      </c>
      <c r="I188" s="134"/>
      <c r="J188" s="134"/>
    </row>
    <row r="189" spans="1:10">
      <c r="A189" s="131" t="s">
        <v>42</v>
      </c>
      <c r="B189" s="131" t="s">
        <v>43</v>
      </c>
      <c r="C189" s="131" t="s">
        <v>3645</v>
      </c>
      <c r="D189" s="131" t="s">
        <v>3646</v>
      </c>
      <c r="E189" s="131" t="s">
        <v>227</v>
      </c>
      <c r="F189" s="131" t="s">
        <v>1133</v>
      </c>
      <c r="G189" s="139" t="s">
        <v>2907</v>
      </c>
      <c r="H189" s="131" t="s">
        <v>2908</v>
      </c>
      <c r="I189" s="134"/>
      <c r="J189" s="134"/>
    </row>
    <row r="190" spans="1:10">
      <c r="A190" s="131" t="s">
        <v>42</v>
      </c>
      <c r="B190" s="131" t="s">
        <v>43</v>
      </c>
      <c r="C190" s="131" t="s">
        <v>3645</v>
      </c>
      <c r="D190" s="131" t="s">
        <v>3646</v>
      </c>
      <c r="E190" s="131" t="s">
        <v>669</v>
      </c>
      <c r="F190" s="131" t="s">
        <v>670</v>
      </c>
      <c r="G190" s="139" t="s">
        <v>2907</v>
      </c>
      <c r="H190" s="131" t="s">
        <v>2908</v>
      </c>
      <c r="I190" s="134"/>
      <c r="J190" s="134"/>
    </row>
    <row r="191" spans="1:10">
      <c r="A191" s="131" t="s">
        <v>42</v>
      </c>
      <c r="B191" s="131" t="s">
        <v>43</v>
      </c>
      <c r="C191" s="131" t="s">
        <v>3645</v>
      </c>
      <c r="D191" s="131" t="s">
        <v>3646</v>
      </c>
      <c r="E191" s="131" t="s">
        <v>1454</v>
      </c>
      <c r="F191" s="131" t="s">
        <v>1448</v>
      </c>
      <c r="G191" s="139" t="s">
        <v>2907</v>
      </c>
      <c r="H191" s="131" t="s">
        <v>2908</v>
      </c>
      <c r="I191" s="134"/>
      <c r="J191" s="134"/>
    </row>
    <row r="192" spans="1:10">
      <c r="A192" s="131" t="s">
        <v>42</v>
      </c>
      <c r="B192" s="131" t="s">
        <v>43</v>
      </c>
      <c r="C192" s="131" t="s">
        <v>3645</v>
      </c>
      <c r="D192" s="131" t="s">
        <v>3646</v>
      </c>
      <c r="E192" s="131" t="s">
        <v>1455</v>
      </c>
      <c r="F192" s="131" t="s">
        <v>2094</v>
      </c>
      <c r="G192" s="139" t="s">
        <v>2907</v>
      </c>
      <c r="H192" s="131" t="s">
        <v>2908</v>
      </c>
      <c r="I192" s="134"/>
      <c r="J192" s="134"/>
    </row>
    <row r="193" spans="1:10">
      <c r="A193" s="131" t="s">
        <v>42</v>
      </c>
      <c r="B193" s="131" t="s">
        <v>43</v>
      </c>
      <c r="C193" s="131" t="s">
        <v>3645</v>
      </c>
      <c r="D193" s="131" t="s">
        <v>3646</v>
      </c>
      <c r="E193" s="131" t="s">
        <v>2105</v>
      </c>
      <c r="F193" s="131" t="s">
        <v>3046</v>
      </c>
      <c r="G193" s="139" t="s">
        <v>2907</v>
      </c>
      <c r="H193" s="131" t="s">
        <v>2908</v>
      </c>
      <c r="I193" s="134"/>
      <c r="J193" s="134"/>
    </row>
    <row r="194" spans="1:10">
      <c r="A194" s="131" t="s">
        <v>42</v>
      </c>
      <c r="B194" s="131" t="s">
        <v>43</v>
      </c>
      <c r="C194" s="131" t="s">
        <v>3645</v>
      </c>
      <c r="D194" s="131" t="s">
        <v>3646</v>
      </c>
      <c r="E194" s="131" t="s">
        <v>4495</v>
      </c>
      <c r="F194" s="131" t="s">
        <v>4481</v>
      </c>
      <c r="G194" s="139" t="s">
        <v>2907</v>
      </c>
      <c r="H194" s="131" t="s">
        <v>2908</v>
      </c>
      <c r="I194" s="134"/>
      <c r="J194" s="134"/>
    </row>
    <row r="195" spans="1:10">
      <c r="A195" s="131" t="s">
        <v>42</v>
      </c>
      <c r="B195" s="131" t="s">
        <v>43</v>
      </c>
      <c r="C195" s="131" t="s">
        <v>3645</v>
      </c>
      <c r="D195" s="131" t="s">
        <v>3646</v>
      </c>
      <c r="E195" s="131" t="s">
        <v>3047</v>
      </c>
      <c r="F195" s="131" t="s">
        <v>2102</v>
      </c>
      <c r="G195" s="139" t="s">
        <v>2907</v>
      </c>
      <c r="H195" s="131" t="s">
        <v>2908</v>
      </c>
      <c r="I195" s="134"/>
      <c r="J195" s="134"/>
    </row>
    <row r="196" spans="1:10">
      <c r="A196" s="131" t="s">
        <v>42</v>
      </c>
      <c r="B196" s="131" t="s">
        <v>43</v>
      </c>
      <c r="C196" s="131" t="s">
        <v>3645</v>
      </c>
      <c r="D196" s="131" t="s">
        <v>3646</v>
      </c>
      <c r="E196" s="131" t="s">
        <v>4496</v>
      </c>
      <c r="F196" s="131" t="s">
        <v>4492</v>
      </c>
      <c r="G196" s="139" t="s">
        <v>2907</v>
      </c>
      <c r="H196" s="131" t="s">
        <v>2908</v>
      </c>
      <c r="I196" s="134"/>
      <c r="J196" s="134"/>
    </row>
    <row r="197" spans="1:10">
      <c r="A197" s="131" t="s">
        <v>42</v>
      </c>
      <c r="B197" s="131" t="s">
        <v>43</v>
      </c>
      <c r="C197" s="131" t="s">
        <v>3645</v>
      </c>
      <c r="D197" s="131" t="s">
        <v>3646</v>
      </c>
      <c r="E197" s="131" t="s">
        <v>4497</v>
      </c>
      <c r="F197" s="131" t="s">
        <v>2091</v>
      </c>
      <c r="G197" s="139" t="s">
        <v>2907</v>
      </c>
      <c r="H197" s="131" t="s">
        <v>2908</v>
      </c>
      <c r="I197" s="134"/>
      <c r="J197" s="134"/>
    </row>
    <row r="198" spans="1:10">
      <c r="A198" s="131" t="s">
        <v>42</v>
      </c>
      <c r="B198" s="131" t="s">
        <v>43</v>
      </c>
      <c r="C198" s="131" t="s">
        <v>3645</v>
      </c>
      <c r="D198" s="131" t="s">
        <v>3646</v>
      </c>
      <c r="E198" s="131" t="s">
        <v>4498</v>
      </c>
      <c r="F198" s="131" t="s">
        <v>4499</v>
      </c>
      <c r="G198" s="139" t="s">
        <v>2907</v>
      </c>
      <c r="H198" s="131" t="s">
        <v>2908</v>
      </c>
      <c r="I198" s="134"/>
      <c r="J198" s="134"/>
    </row>
    <row r="199" spans="1:10">
      <c r="A199" s="131" t="s">
        <v>42</v>
      </c>
      <c r="B199" s="131" t="s">
        <v>43</v>
      </c>
      <c r="C199" s="131" t="s">
        <v>3647</v>
      </c>
      <c r="D199" s="131" t="s">
        <v>3648</v>
      </c>
      <c r="E199" s="131" t="s">
        <v>666</v>
      </c>
      <c r="F199" s="131" t="s">
        <v>667</v>
      </c>
      <c r="G199" s="139" t="s">
        <v>2907</v>
      </c>
      <c r="H199" s="131" t="s">
        <v>2908</v>
      </c>
      <c r="I199" s="134"/>
      <c r="J199" s="134"/>
    </row>
    <row r="200" spans="1:10">
      <c r="A200" s="131" t="s">
        <v>523</v>
      </c>
      <c r="B200" s="131" t="s">
        <v>738</v>
      </c>
      <c r="C200" s="131" t="s">
        <v>3647</v>
      </c>
      <c r="D200" s="131" t="s">
        <v>3648</v>
      </c>
      <c r="E200" s="131" t="s">
        <v>671</v>
      </c>
      <c r="F200" s="131" t="s">
        <v>672</v>
      </c>
      <c r="G200" s="139" t="s">
        <v>2901</v>
      </c>
      <c r="H200" s="131" t="s">
        <v>2902</v>
      </c>
      <c r="I200" s="134"/>
      <c r="J200" s="134"/>
    </row>
    <row r="201" spans="1:10">
      <c r="A201" s="131" t="s">
        <v>523</v>
      </c>
      <c r="B201" s="131" t="s">
        <v>738</v>
      </c>
      <c r="C201" s="131" t="s">
        <v>3647</v>
      </c>
      <c r="D201" s="131" t="s">
        <v>3648</v>
      </c>
      <c r="E201" s="131" t="s">
        <v>673</v>
      </c>
      <c r="F201" s="131" t="s">
        <v>674</v>
      </c>
      <c r="G201" s="139" t="s">
        <v>2901</v>
      </c>
      <c r="H201" s="131" t="s">
        <v>2902</v>
      </c>
      <c r="I201" s="134"/>
      <c r="J201" s="134"/>
    </row>
    <row r="202" spans="1:10">
      <c r="A202" s="131" t="s">
        <v>523</v>
      </c>
      <c r="B202" s="131" t="s">
        <v>738</v>
      </c>
      <c r="C202" s="131" t="s">
        <v>3647</v>
      </c>
      <c r="D202" s="131" t="s">
        <v>3648</v>
      </c>
      <c r="E202" s="131" t="s">
        <v>739</v>
      </c>
      <c r="F202" s="131" t="s">
        <v>740</v>
      </c>
      <c r="G202" s="139" t="s">
        <v>2901</v>
      </c>
      <c r="H202" s="131" t="s">
        <v>2902</v>
      </c>
      <c r="I202" s="134"/>
      <c r="J202" s="134"/>
    </row>
    <row r="203" spans="1:10">
      <c r="A203" s="131" t="s">
        <v>523</v>
      </c>
      <c r="B203" s="131" t="s">
        <v>738</v>
      </c>
      <c r="C203" s="131" t="s">
        <v>3647</v>
      </c>
      <c r="D203" s="131" t="s">
        <v>3648</v>
      </c>
      <c r="E203" s="131" t="s">
        <v>675</v>
      </c>
      <c r="F203" s="131" t="s">
        <v>676</v>
      </c>
      <c r="G203" s="139" t="s">
        <v>2901</v>
      </c>
      <c r="H203" s="131" t="s">
        <v>2902</v>
      </c>
      <c r="I203" s="134"/>
      <c r="J203" s="134"/>
    </row>
    <row r="204" spans="1:10">
      <c r="A204" s="131" t="s">
        <v>523</v>
      </c>
      <c r="B204" s="131" t="s">
        <v>738</v>
      </c>
      <c r="C204" s="131" t="s">
        <v>3647</v>
      </c>
      <c r="D204" s="131" t="s">
        <v>3648</v>
      </c>
      <c r="E204" s="131" t="s">
        <v>741</v>
      </c>
      <c r="F204" s="131" t="s">
        <v>735</v>
      </c>
      <c r="G204" s="139" t="s">
        <v>2901</v>
      </c>
      <c r="H204" s="131" t="s">
        <v>2902</v>
      </c>
      <c r="I204" s="134"/>
      <c r="J204" s="134"/>
    </row>
    <row r="205" spans="1:10">
      <c r="A205" s="131" t="s">
        <v>523</v>
      </c>
      <c r="B205" s="131" t="s">
        <v>738</v>
      </c>
      <c r="C205" s="131" t="s">
        <v>3647</v>
      </c>
      <c r="D205" s="131" t="s">
        <v>3648</v>
      </c>
      <c r="E205" s="131" t="s">
        <v>677</v>
      </c>
      <c r="F205" s="131" t="s">
        <v>1213</v>
      </c>
      <c r="G205" s="139" t="s">
        <v>2901</v>
      </c>
      <c r="H205" s="131" t="s">
        <v>2902</v>
      </c>
      <c r="I205" s="134"/>
      <c r="J205" s="134"/>
    </row>
    <row r="206" spans="1:10">
      <c r="A206" s="131" t="s">
        <v>523</v>
      </c>
      <c r="B206" s="131" t="s">
        <v>738</v>
      </c>
      <c r="C206" s="131" t="s">
        <v>3647</v>
      </c>
      <c r="D206" s="131" t="s">
        <v>3648</v>
      </c>
      <c r="E206" s="131" t="s">
        <v>678</v>
      </c>
      <c r="F206" s="131" t="s">
        <v>985</v>
      </c>
      <c r="G206" s="139" t="s">
        <v>2901</v>
      </c>
      <c r="H206" s="131" t="s">
        <v>2902</v>
      </c>
      <c r="I206" s="134"/>
      <c r="J206" s="134"/>
    </row>
    <row r="207" spans="1:10">
      <c r="A207" s="131" t="s">
        <v>523</v>
      </c>
      <c r="B207" s="131" t="s">
        <v>738</v>
      </c>
      <c r="C207" s="131" t="s">
        <v>3647</v>
      </c>
      <c r="D207" s="131" t="s">
        <v>3648</v>
      </c>
      <c r="E207" s="131" t="s">
        <v>679</v>
      </c>
      <c r="F207" s="131" t="s">
        <v>680</v>
      </c>
      <c r="G207" s="139" t="s">
        <v>2901</v>
      </c>
      <c r="H207" s="131" t="s">
        <v>2902</v>
      </c>
      <c r="I207" s="134"/>
      <c r="J207" s="134"/>
    </row>
    <row r="208" spans="1:10">
      <c r="A208" s="131" t="s">
        <v>523</v>
      </c>
      <c r="B208" s="131" t="s">
        <v>738</v>
      </c>
      <c r="C208" s="131" t="s">
        <v>3647</v>
      </c>
      <c r="D208" s="131" t="s">
        <v>3648</v>
      </c>
      <c r="E208" s="131" t="s">
        <v>4500</v>
      </c>
      <c r="F208" s="131" t="s">
        <v>4501</v>
      </c>
      <c r="G208" s="139" t="s">
        <v>2901</v>
      </c>
      <c r="H208" s="131" t="s">
        <v>2902</v>
      </c>
      <c r="I208" s="134"/>
      <c r="J208" s="134"/>
    </row>
    <row r="209" spans="1:10">
      <c r="A209" s="131" t="s">
        <v>523</v>
      </c>
      <c r="B209" s="131" t="s">
        <v>738</v>
      </c>
      <c r="C209" s="131" t="s">
        <v>3647</v>
      </c>
      <c r="D209" s="131" t="s">
        <v>3648</v>
      </c>
      <c r="E209" s="131" t="s">
        <v>4502</v>
      </c>
      <c r="F209" s="131" t="s">
        <v>4503</v>
      </c>
      <c r="G209" s="139" t="s">
        <v>2901</v>
      </c>
      <c r="H209" s="131" t="s">
        <v>2902</v>
      </c>
      <c r="I209" s="134"/>
      <c r="J209" s="134"/>
    </row>
    <row r="210" spans="1:10">
      <c r="A210" s="131" t="s">
        <v>523</v>
      </c>
      <c r="B210" s="131" t="s">
        <v>738</v>
      </c>
      <c r="C210" s="131" t="s">
        <v>3647</v>
      </c>
      <c r="D210" s="131" t="s">
        <v>3648</v>
      </c>
      <c r="E210" s="131" t="s">
        <v>4504</v>
      </c>
      <c r="F210" s="131" t="s">
        <v>4505</v>
      </c>
      <c r="G210" s="139" t="s">
        <v>2901</v>
      </c>
      <c r="H210" s="131" t="s">
        <v>2902</v>
      </c>
      <c r="I210" s="134"/>
      <c r="J210" s="134"/>
    </row>
    <row r="211" spans="1:10">
      <c r="A211" s="131" t="s">
        <v>523</v>
      </c>
      <c r="B211" s="131" t="s">
        <v>738</v>
      </c>
      <c r="C211" s="131" t="s">
        <v>3647</v>
      </c>
      <c r="D211" s="131" t="s">
        <v>3648</v>
      </c>
      <c r="E211" s="131" t="s">
        <v>4506</v>
      </c>
      <c r="F211" s="131" t="s">
        <v>4507</v>
      </c>
      <c r="G211" s="139" t="s">
        <v>2901</v>
      </c>
      <c r="H211" s="131" t="s">
        <v>2902</v>
      </c>
      <c r="I211" s="134"/>
      <c r="J211" s="134"/>
    </row>
    <row r="212" spans="1:10">
      <c r="A212" s="131" t="s">
        <v>523</v>
      </c>
      <c r="B212" s="131" t="s">
        <v>738</v>
      </c>
      <c r="C212" s="131" t="s">
        <v>3647</v>
      </c>
      <c r="D212" s="131" t="s">
        <v>3648</v>
      </c>
      <c r="E212" s="131" t="s">
        <v>681</v>
      </c>
      <c r="F212" s="131" t="s">
        <v>668</v>
      </c>
      <c r="G212" s="139" t="s">
        <v>2901</v>
      </c>
      <c r="H212" s="131" t="s">
        <v>2902</v>
      </c>
      <c r="I212" s="134"/>
      <c r="J212" s="134"/>
    </row>
    <row r="213" spans="1:10">
      <c r="A213" s="131" t="s">
        <v>523</v>
      </c>
      <c r="B213" s="131" t="s">
        <v>738</v>
      </c>
      <c r="C213" s="131" t="s">
        <v>3647</v>
      </c>
      <c r="D213" s="131" t="s">
        <v>3648</v>
      </c>
      <c r="E213" s="131" t="s">
        <v>1447</v>
      </c>
      <c r="F213" s="131" t="s">
        <v>1448</v>
      </c>
      <c r="G213" s="139" t="s">
        <v>2901</v>
      </c>
      <c r="H213" s="131" t="s">
        <v>2902</v>
      </c>
      <c r="I213" s="134"/>
      <c r="J213" s="134"/>
    </row>
    <row r="214" spans="1:10">
      <c r="A214" s="131" t="s">
        <v>523</v>
      </c>
      <c r="B214" s="131" t="s">
        <v>738</v>
      </c>
      <c r="C214" s="131" t="s">
        <v>3647</v>
      </c>
      <c r="D214" s="131" t="s">
        <v>3648</v>
      </c>
      <c r="E214" s="131" t="s">
        <v>1449</v>
      </c>
      <c r="F214" s="131" t="s">
        <v>2094</v>
      </c>
      <c r="G214" s="139" t="s">
        <v>2901</v>
      </c>
      <c r="H214" s="131" t="s">
        <v>2902</v>
      </c>
      <c r="I214" s="134"/>
      <c r="J214" s="134"/>
    </row>
    <row r="215" spans="1:10">
      <c r="A215" s="131" t="s">
        <v>523</v>
      </c>
      <c r="B215" s="131" t="s">
        <v>738</v>
      </c>
      <c r="C215" s="131" t="s">
        <v>3647</v>
      </c>
      <c r="D215" s="131" t="s">
        <v>3648</v>
      </c>
      <c r="E215" s="131" t="s">
        <v>2106</v>
      </c>
      <c r="F215" s="131" t="s">
        <v>2107</v>
      </c>
      <c r="G215" s="139" t="s">
        <v>2901</v>
      </c>
      <c r="H215" s="131" t="s">
        <v>2902</v>
      </c>
      <c r="I215" s="134"/>
      <c r="J215" s="134"/>
    </row>
    <row r="216" spans="1:10">
      <c r="A216" s="131" t="s">
        <v>523</v>
      </c>
      <c r="B216" s="131" t="s">
        <v>738</v>
      </c>
      <c r="C216" s="131" t="s">
        <v>3647</v>
      </c>
      <c r="D216" s="131" t="s">
        <v>3648</v>
      </c>
      <c r="E216" s="131" t="s">
        <v>3048</v>
      </c>
      <c r="F216" s="131" t="s">
        <v>2102</v>
      </c>
      <c r="G216" s="139" t="s">
        <v>2901</v>
      </c>
      <c r="H216" s="131" t="s">
        <v>2902</v>
      </c>
      <c r="I216" s="134"/>
      <c r="J216" s="134"/>
    </row>
    <row r="217" spans="1:10">
      <c r="A217" s="131" t="s">
        <v>523</v>
      </c>
      <c r="B217" s="131" t="s">
        <v>738</v>
      </c>
      <c r="C217" s="131" t="s">
        <v>3647</v>
      </c>
      <c r="D217" s="131" t="s">
        <v>3648</v>
      </c>
      <c r="E217" s="131" t="s">
        <v>4508</v>
      </c>
      <c r="F217" s="131" t="s">
        <v>4509</v>
      </c>
      <c r="G217" s="139" t="s">
        <v>2901</v>
      </c>
      <c r="H217" s="131" t="s">
        <v>2902</v>
      </c>
      <c r="I217" s="134"/>
      <c r="J217" s="134"/>
    </row>
    <row r="218" spans="1:10">
      <c r="A218" s="131" t="s">
        <v>762</v>
      </c>
      <c r="B218" s="131" t="s">
        <v>763</v>
      </c>
      <c r="C218" s="131" t="s">
        <v>3647</v>
      </c>
      <c r="D218" s="131" t="s">
        <v>3648</v>
      </c>
      <c r="E218" s="131" t="s">
        <v>764</v>
      </c>
      <c r="F218" s="131" t="s">
        <v>765</v>
      </c>
      <c r="G218" s="139" t="s">
        <v>2901</v>
      </c>
      <c r="H218" s="131" t="s">
        <v>2902</v>
      </c>
      <c r="I218" s="134"/>
      <c r="J218" s="134"/>
    </row>
    <row r="219" spans="1:10">
      <c r="A219" s="131" t="s">
        <v>762</v>
      </c>
      <c r="B219" s="131" t="s">
        <v>763</v>
      </c>
      <c r="C219" s="131" t="s">
        <v>3647</v>
      </c>
      <c r="D219" s="131" t="s">
        <v>3648</v>
      </c>
      <c r="E219" s="131" t="s">
        <v>766</v>
      </c>
      <c r="F219" s="131" t="s">
        <v>2108</v>
      </c>
      <c r="G219" s="139" t="s">
        <v>2901</v>
      </c>
      <c r="H219" s="131" t="s">
        <v>2902</v>
      </c>
      <c r="I219" s="134"/>
      <c r="J219" s="134"/>
    </row>
    <row r="220" spans="1:10">
      <c r="A220" s="131" t="s">
        <v>767</v>
      </c>
      <c r="B220" s="131" t="s">
        <v>768</v>
      </c>
      <c r="C220" s="131" t="s">
        <v>3647</v>
      </c>
      <c r="D220" s="131" t="s">
        <v>3648</v>
      </c>
      <c r="E220" s="131" t="s">
        <v>769</v>
      </c>
      <c r="F220" s="131" t="s">
        <v>770</v>
      </c>
      <c r="G220" s="139" t="s">
        <v>2909</v>
      </c>
      <c r="H220" s="131" t="s">
        <v>2910</v>
      </c>
      <c r="I220" s="134"/>
      <c r="J220" s="134"/>
    </row>
    <row r="221" spans="1:10">
      <c r="A221" s="131" t="s">
        <v>767</v>
      </c>
      <c r="B221" s="131" t="s">
        <v>768</v>
      </c>
      <c r="C221" s="131" t="s">
        <v>3647</v>
      </c>
      <c r="D221" s="131" t="s">
        <v>3648</v>
      </c>
      <c r="E221" s="131" t="s">
        <v>771</v>
      </c>
      <c r="F221" s="131" t="s">
        <v>772</v>
      </c>
      <c r="G221" s="139" t="s">
        <v>2909</v>
      </c>
      <c r="H221" s="131" t="s">
        <v>2910</v>
      </c>
      <c r="I221" s="134"/>
      <c r="J221" s="134"/>
    </row>
    <row r="222" spans="1:10">
      <c r="A222" s="131" t="s">
        <v>767</v>
      </c>
      <c r="B222" s="131" t="s">
        <v>768</v>
      </c>
      <c r="C222" s="131" t="s">
        <v>3647</v>
      </c>
      <c r="D222" s="131" t="s">
        <v>3648</v>
      </c>
      <c r="E222" s="131" t="s">
        <v>773</v>
      </c>
      <c r="F222" s="131" t="s">
        <v>986</v>
      </c>
      <c r="G222" s="139" t="s">
        <v>2909</v>
      </c>
      <c r="H222" s="131" t="s">
        <v>2910</v>
      </c>
      <c r="I222" s="134"/>
      <c r="J222" s="134"/>
    </row>
    <row r="223" spans="1:10">
      <c r="A223" s="131" t="s">
        <v>767</v>
      </c>
      <c r="B223" s="131" t="s">
        <v>768</v>
      </c>
      <c r="C223" s="131" t="s">
        <v>3647</v>
      </c>
      <c r="D223" s="131" t="s">
        <v>3648</v>
      </c>
      <c r="E223" s="131" t="s">
        <v>3049</v>
      </c>
      <c r="F223" s="131" t="s">
        <v>735</v>
      </c>
      <c r="G223" s="139" t="s">
        <v>2909</v>
      </c>
      <c r="H223" s="131" t="s">
        <v>2910</v>
      </c>
      <c r="I223" s="134"/>
      <c r="J223" s="134"/>
    </row>
    <row r="224" spans="1:10">
      <c r="A224" s="131" t="s">
        <v>767</v>
      </c>
      <c r="B224" s="131" t="s">
        <v>768</v>
      </c>
      <c r="C224" s="131" t="s">
        <v>3647</v>
      </c>
      <c r="D224" s="131" t="s">
        <v>3648</v>
      </c>
      <c r="E224" s="131" t="s">
        <v>774</v>
      </c>
      <c r="F224" s="131" t="s">
        <v>775</v>
      </c>
      <c r="G224" s="139" t="s">
        <v>2909</v>
      </c>
      <c r="H224" s="131" t="s">
        <v>2910</v>
      </c>
      <c r="I224" s="134"/>
      <c r="J224" s="134"/>
    </row>
    <row r="225" spans="1:10">
      <c r="A225" s="131" t="s">
        <v>767</v>
      </c>
      <c r="B225" s="131" t="s">
        <v>768</v>
      </c>
      <c r="C225" s="131" t="s">
        <v>3647</v>
      </c>
      <c r="D225" s="131" t="s">
        <v>3648</v>
      </c>
      <c r="E225" s="131" t="s">
        <v>3050</v>
      </c>
      <c r="F225" s="131" t="s">
        <v>3051</v>
      </c>
      <c r="G225" s="139" t="s">
        <v>2909</v>
      </c>
      <c r="H225" s="131" t="s">
        <v>2910</v>
      </c>
      <c r="I225" s="134"/>
      <c r="J225" s="134"/>
    </row>
    <row r="226" spans="1:10">
      <c r="A226" s="131" t="s">
        <v>776</v>
      </c>
      <c r="B226" s="131" t="s">
        <v>777</v>
      </c>
      <c r="C226" s="131" t="s">
        <v>3649</v>
      </c>
      <c r="D226" s="131" t="s">
        <v>3650</v>
      </c>
      <c r="E226" s="131" t="s">
        <v>778</v>
      </c>
      <c r="F226" s="131" t="s">
        <v>779</v>
      </c>
      <c r="G226" s="139" t="s">
        <v>2921</v>
      </c>
      <c r="H226" s="131" t="s">
        <v>2922</v>
      </c>
      <c r="I226" s="134"/>
      <c r="J226" s="134"/>
    </row>
    <row r="227" spans="1:10">
      <c r="A227" s="131" t="s">
        <v>776</v>
      </c>
      <c r="B227" s="131" t="s">
        <v>777</v>
      </c>
      <c r="C227" s="131" t="s">
        <v>3649</v>
      </c>
      <c r="D227" s="131" t="s">
        <v>3650</v>
      </c>
      <c r="E227" s="131" t="s">
        <v>780</v>
      </c>
      <c r="F227" s="131" t="s">
        <v>781</v>
      </c>
      <c r="G227" s="139" t="s">
        <v>2921</v>
      </c>
      <c r="H227" s="131" t="s">
        <v>2922</v>
      </c>
      <c r="I227" s="134"/>
      <c r="J227" s="134"/>
    </row>
    <row r="228" spans="1:10">
      <c r="A228" s="131" t="s">
        <v>776</v>
      </c>
      <c r="B228" s="131" t="s">
        <v>777</v>
      </c>
      <c r="C228" s="131" t="s">
        <v>3649</v>
      </c>
      <c r="D228" s="131" t="s">
        <v>3650</v>
      </c>
      <c r="E228" s="131" t="s">
        <v>782</v>
      </c>
      <c r="F228" s="131" t="s">
        <v>783</v>
      </c>
      <c r="G228" s="139" t="s">
        <v>2923</v>
      </c>
      <c r="H228" s="131" t="s">
        <v>2924</v>
      </c>
      <c r="I228" s="134"/>
      <c r="J228" s="134"/>
    </row>
    <row r="229" spans="1:10">
      <c r="A229" s="131" t="s">
        <v>776</v>
      </c>
      <c r="B229" s="131" t="s">
        <v>777</v>
      </c>
      <c r="C229" s="131" t="s">
        <v>3649</v>
      </c>
      <c r="D229" s="131" t="s">
        <v>3650</v>
      </c>
      <c r="E229" s="131" t="s">
        <v>784</v>
      </c>
      <c r="F229" s="131" t="s">
        <v>785</v>
      </c>
      <c r="G229" s="139" t="s">
        <v>2921</v>
      </c>
      <c r="H229" s="131" t="s">
        <v>2922</v>
      </c>
      <c r="I229" s="134"/>
      <c r="J229" s="134"/>
    </row>
    <row r="230" spans="1:10">
      <c r="A230" s="131" t="s">
        <v>776</v>
      </c>
      <c r="B230" s="131" t="s">
        <v>777</v>
      </c>
      <c r="C230" s="131" t="s">
        <v>3649</v>
      </c>
      <c r="D230" s="131" t="s">
        <v>3650</v>
      </c>
      <c r="E230" s="131" t="s">
        <v>786</v>
      </c>
      <c r="F230" s="131" t="s">
        <v>787</v>
      </c>
      <c r="G230" s="139" t="s">
        <v>2921</v>
      </c>
      <c r="H230" s="131" t="s">
        <v>2922</v>
      </c>
      <c r="I230" s="134"/>
      <c r="J230" s="134"/>
    </row>
    <row r="231" spans="1:10">
      <c r="A231" s="131" t="s">
        <v>776</v>
      </c>
      <c r="B231" s="131" t="s">
        <v>777</v>
      </c>
      <c r="C231" s="131" t="s">
        <v>3649</v>
      </c>
      <c r="D231" s="131" t="s">
        <v>3650</v>
      </c>
      <c r="E231" s="131" t="s">
        <v>788</v>
      </c>
      <c r="F231" s="131" t="s">
        <v>789</v>
      </c>
      <c r="G231" s="139" t="s">
        <v>2921</v>
      </c>
      <c r="H231" s="131" t="s">
        <v>2922</v>
      </c>
      <c r="I231" s="134"/>
      <c r="J231" s="134"/>
    </row>
    <row r="232" spans="1:10">
      <c r="A232" s="131" t="s">
        <v>776</v>
      </c>
      <c r="B232" s="131" t="s">
        <v>777</v>
      </c>
      <c r="C232" s="131" t="s">
        <v>3649</v>
      </c>
      <c r="D232" s="131" t="s">
        <v>3650</v>
      </c>
      <c r="E232" s="131" t="s">
        <v>790</v>
      </c>
      <c r="F232" s="131" t="s">
        <v>791</v>
      </c>
      <c r="G232" s="139" t="s">
        <v>2921</v>
      </c>
      <c r="H232" s="131" t="s">
        <v>2922</v>
      </c>
      <c r="I232" s="134"/>
      <c r="J232" s="134"/>
    </row>
    <row r="233" spans="1:10">
      <c r="A233" s="131" t="s">
        <v>776</v>
      </c>
      <c r="B233" s="131" t="s">
        <v>777</v>
      </c>
      <c r="C233" s="131" t="s">
        <v>3649</v>
      </c>
      <c r="D233" s="131" t="s">
        <v>3650</v>
      </c>
      <c r="E233" s="131" t="s">
        <v>1135</v>
      </c>
      <c r="F233" s="131" t="s">
        <v>1136</v>
      </c>
      <c r="G233" s="139" t="s">
        <v>2921</v>
      </c>
      <c r="H233" s="131" t="s">
        <v>2922</v>
      </c>
      <c r="I233" s="134"/>
      <c r="J233" s="134"/>
    </row>
    <row r="234" spans="1:10">
      <c r="A234" s="131" t="s">
        <v>776</v>
      </c>
      <c r="B234" s="131" t="s">
        <v>777</v>
      </c>
      <c r="C234" s="131" t="s">
        <v>3649</v>
      </c>
      <c r="D234" s="131" t="s">
        <v>3650</v>
      </c>
      <c r="E234" s="131" t="s">
        <v>2109</v>
      </c>
      <c r="F234" s="131" t="s">
        <v>2110</v>
      </c>
      <c r="G234" s="139" t="s">
        <v>2921</v>
      </c>
      <c r="H234" s="131" t="s">
        <v>2922</v>
      </c>
      <c r="I234" s="134"/>
      <c r="J234" s="134"/>
    </row>
    <row r="235" spans="1:10">
      <c r="A235" s="131" t="s">
        <v>776</v>
      </c>
      <c r="B235" s="131" t="s">
        <v>777</v>
      </c>
      <c r="C235" s="131" t="s">
        <v>3649</v>
      </c>
      <c r="D235" s="131" t="s">
        <v>3650</v>
      </c>
      <c r="E235" s="131" t="s">
        <v>792</v>
      </c>
      <c r="F235" s="131" t="s">
        <v>793</v>
      </c>
      <c r="G235" s="139" t="s">
        <v>2921</v>
      </c>
      <c r="H235" s="131" t="s">
        <v>2922</v>
      </c>
      <c r="I235" s="134"/>
      <c r="J235" s="134"/>
    </row>
    <row r="236" spans="1:10">
      <c r="A236" s="131" t="s">
        <v>776</v>
      </c>
      <c r="B236" s="131" t="s">
        <v>777</v>
      </c>
      <c r="C236" s="131" t="s">
        <v>3649</v>
      </c>
      <c r="D236" s="131" t="s">
        <v>3650</v>
      </c>
      <c r="E236" s="131" t="s">
        <v>794</v>
      </c>
      <c r="F236" s="131" t="s">
        <v>795</v>
      </c>
      <c r="G236" s="139" t="s">
        <v>2921</v>
      </c>
      <c r="H236" s="131" t="s">
        <v>2922</v>
      </c>
      <c r="I236" s="134"/>
      <c r="J236" s="134"/>
    </row>
    <row r="237" spans="1:10">
      <c r="A237" s="131" t="s">
        <v>776</v>
      </c>
      <c r="B237" s="131" t="s">
        <v>777</v>
      </c>
      <c r="C237" s="131" t="s">
        <v>3649</v>
      </c>
      <c r="D237" s="131" t="s">
        <v>3650</v>
      </c>
      <c r="E237" s="131" t="s">
        <v>796</v>
      </c>
      <c r="F237" s="131" t="s">
        <v>797</v>
      </c>
      <c r="G237" s="139" t="s">
        <v>2903</v>
      </c>
      <c r="H237" s="131" t="s">
        <v>2904</v>
      </c>
      <c r="I237" s="134"/>
      <c r="J237" s="134"/>
    </row>
    <row r="238" spans="1:10">
      <c r="A238" s="131" t="s">
        <v>776</v>
      </c>
      <c r="B238" s="131" t="s">
        <v>777</v>
      </c>
      <c r="C238" s="131" t="s">
        <v>3649</v>
      </c>
      <c r="D238" s="131" t="s">
        <v>3650</v>
      </c>
      <c r="E238" s="131" t="s">
        <v>798</v>
      </c>
      <c r="F238" s="131" t="s">
        <v>799</v>
      </c>
      <c r="G238" s="139" t="s">
        <v>2903</v>
      </c>
      <c r="H238" s="131" t="s">
        <v>2904</v>
      </c>
      <c r="I238" s="134"/>
      <c r="J238" s="134"/>
    </row>
    <row r="239" spans="1:10">
      <c r="A239" s="131" t="s">
        <v>776</v>
      </c>
      <c r="B239" s="131" t="s">
        <v>777</v>
      </c>
      <c r="C239" s="131" t="s">
        <v>3649</v>
      </c>
      <c r="D239" s="131" t="s">
        <v>3650</v>
      </c>
      <c r="E239" s="131" t="s">
        <v>2111</v>
      </c>
      <c r="F239" s="131" t="s">
        <v>3052</v>
      </c>
      <c r="G239" s="139" t="s">
        <v>2921</v>
      </c>
      <c r="H239" s="131" t="s">
        <v>2922</v>
      </c>
      <c r="I239" s="134"/>
      <c r="J239" s="134"/>
    </row>
    <row r="240" spans="1:10">
      <c r="A240" s="131" t="s">
        <v>776</v>
      </c>
      <c r="B240" s="131" t="s">
        <v>777</v>
      </c>
      <c r="C240" s="131" t="s">
        <v>3649</v>
      </c>
      <c r="D240" s="131" t="s">
        <v>3650</v>
      </c>
      <c r="E240" s="131" t="s">
        <v>3053</v>
      </c>
      <c r="F240" s="131" t="s">
        <v>3054</v>
      </c>
      <c r="G240" s="139" t="s">
        <v>2921</v>
      </c>
      <c r="H240" s="131" t="s">
        <v>2922</v>
      </c>
      <c r="I240" s="134"/>
      <c r="J240" s="134"/>
    </row>
    <row r="241" spans="1:10">
      <c r="A241" s="131" t="s">
        <v>776</v>
      </c>
      <c r="B241" s="131" t="s">
        <v>777</v>
      </c>
      <c r="C241" s="131" t="s">
        <v>3649</v>
      </c>
      <c r="D241" s="131" t="s">
        <v>3650</v>
      </c>
      <c r="E241" s="131" t="s">
        <v>4510</v>
      </c>
      <c r="F241" s="131" t="s">
        <v>4481</v>
      </c>
      <c r="G241" s="139" t="s">
        <v>2921</v>
      </c>
      <c r="H241" s="131" t="s">
        <v>2922</v>
      </c>
      <c r="I241" s="134"/>
      <c r="J241" s="134"/>
    </row>
    <row r="242" spans="1:10">
      <c r="A242" s="131" t="s">
        <v>776</v>
      </c>
      <c r="B242" s="131" t="s">
        <v>777</v>
      </c>
      <c r="C242" s="131" t="s">
        <v>3649</v>
      </c>
      <c r="D242" s="131" t="s">
        <v>3650</v>
      </c>
      <c r="E242" s="131" t="s">
        <v>4510</v>
      </c>
      <c r="F242" s="131" t="s">
        <v>4481</v>
      </c>
      <c r="G242" s="139" t="s">
        <v>2903</v>
      </c>
      <c r="H242" s="131" t="s">
        <v>2904</v>
      </c>
      <c r="I242" s="134"/>
      <c r="J242" s="134"/>
    </row>
    <row r="243" spans="1:10">
      <c r="A243" s="131" t="s">
        <v>800</v>
      </c>
      <c r="B243" s="131" t="s">
        <v>801</v>
      </c>
      <c r="C243" s="131" t="s">
        <v>3647</v>
      </c>
      <c r="D243" s="131" t="s">
        <v>3648</v>
      </c>
      <c r="E243" s="131" t="s">
        <v>802</v>
      </c>
      <c r="F243" s="131" t="s">
        <v>803</v>
      </c>
      <c r="G243" s="139" t="s">
        <v>2901</v>
      </c>
      <c r="H243" s="131" t="s">
        <v>2902</v>
      </c>
      <c r="I243" s="134"/>
      <c r="J243" s="134"/>
    </row>
    <row r="244" spans="1:10">
      <c r="A244" s="131" t="s">
        <v>800</v>
      </c>
      <c r="B244" s="131" t="s">
        <v>801</v>
      </c>
      <c r="C244" s="131" t="s">
        <v>3647</v>
      </c>
      <c r="D244" s="131" t="s">
        <v>3648</v>
      </c>
      <c r="E244" s="131" t="s">
        <v>804</v>
      </c>
      <c r="F244" s="131" t="s">
        <v>988</v>
      </c>
      <c r="G244" s="139" t="s">
        <v>2901</v>
      </c>
      <c r="H244" s="131" t="s">
        <v>2902</v>
      </c>
      <c r="I244" s="134"/>
      <c r="J244" s="134"/>
    </row>
    <row r="245" spans="1:10">
      <c r="A245" s="131" t="s">
        <v>800</v>
      </c>
      <c r="B245" s="131" t="s">
        <v>801</v>
      </c>
      <c r="C245" s="131" t="s">
        <v>3647</v>
      </c>
      <c r="D245" s="131" t="s">
        <v>3648</v>
      </c>
      <c r="E245" s="131" t="s">
        <v>3055</v>
      </c>
      <c r="F245" s="131" t="s">
        <v>735</v>
      </c>
      <c r="G245" s="139" t="s">
        <v>2901</v>
      </c>
      <c r="H245" s="131" t="s">
        <v>2902</v>
      </c>
      <c r="I245" s="134"/>
      <c r="J245" s="134"/>
    </row>
    <row r="246" spans="1:10">
      <c r="A246" s="131" t="s">
        <v>805</v>
      </c>
      <c r="B246" s="131" t="s">
        <v>806</v>
      </c>
      <c r="C246" s="131" t="s">
        <v>3649</v>
      </c>
      <c r="D246" s="131" t="s">
        <v>3650</v>
      </c>
      <c r="E246" s="131" t="s">
        <v>807</v>
      </c>
      <c r="F246" s="131" t="s">
        <v>808</v>
      </c>
      <c r="G246" s="139" t="s">
        <v>2921</v>
      </c>
      <c r="H246" s="131" t="s">
        <v>2922</v>
      </c>
      <c r="I246" s="134"/>
      <c r="J246" s="134"/>
    </row>
    <row r="247" spans="1:10">
      <c r="A247" s="131" t="s">
        <v>805</v>
      </c>
      <c r="B247" s="131" t="s">
        <v>806</v>
      </c>
      <c r="C247" s="131" t="s">
        <v>3649</v>
      </c>
      <c r="D247" s="131" t="s">
        <v>3650</v>
      </c>
      <c r="E247" s="131" t="s">
        <v>809</v>
      </c>
      <c r="F247" s="131" t="s">
        <v>987</v>
      </c>
      <c r="G247" s="139" t="s">
        <v>2921</v>
      </c>
      <c r="H247" s="131" t="s">
        <v>2922</v>
      </c>
      <c r="I247" s="134"/>
      <c r="J247" s="134"/>
    </row>
    <row r="248" spans="1:10">
      <c r="A248" s="131" t="s">
        <v>805</v>
      </c>
      <c r="B248" s="131" t="s">
        <v>806</v>
      </c>
      <c r="C248" s="131" t="s">
        <v>3649</v>
      </c>
      <c r="D248" s="131" t="s">
        <v>3650</v>
      </c>
      <c r="E248" s="131" t="s">
        <v>3056</v>
      </c>
      <c r="F248" s="131" t="s">
        <v>735</v>
      </c>
      <c r="G248" s="139" t="s">
        <v>2921</v>
      </c>
      <c r="H248" s="131" t="s">
        <v>2922</v>
      </c>
      <c r="I248" s="134"/>
      <c r="J248" s="134"/>
    </row>
    <row r="249" spans="1:10">
      <c r="A249" s="131" t="s">
        <v>805</v>
      </c>
      <c r="B249" s="131" t="s">
        <v>806</v>
      </c>
      <c r="C249" s="131" t="s">
        <v>3649</v>
      </c>
      <c r="D249" s="131" t="s">
        <v>3650</v>
      </c>
      <c r="E249" s="131" t="s">
        <v>4511</v>
      </c>
      <c r="F249" s="131" t="s">
        <v>4512</v>
      </c>
      <c r="G249" s="139" t="s">
        <v>2921</v>
      </c>
      <c r="H249" s="131" t="s">
        <v>2922</v>
      </c>
      <c r="I249" s="134"/>
      <c r="J249" s="134"/>
    </row>
    <row r="250" spans="1:10">
      <c r="A250" s="131" t="s">
        <v>805</v>
      </c>
      <c r="B250" s="131" t="s">
        <v>806</v>
      </c>
      <c r="C250" s="131" t="s">
        <v>3649</v>
      </c>
      <c r="D250" s="131" t="s">
        <v>3650</v>
      </c>
      <c r="E250" s="131" t="s">
        <v>810</v>
      </c>
      <c r="F250" s="131" t="s">
        <v>811</v>
      </c>
      <c r="G250" s="139" t="s">
        <v>2921</v>
      </c>
      <c r="H250" s="131" t="s">
        <v>2922</v>
      </c>
      <c r="I250" s="134"/>
      <c r="J250" s="134"/>
    </row>
    <row r="251" spans="1:10">
      <c r="A251" s="131" t="s">
        <v>805</v>
      </c>
      <c r="B251" s="131" t="s">
        <v>806</v>
      </c>
      <c r="C251" s="131" t="s">
        <v>3649</v>
      </c>
      <c r="D251" s="131" t="s">
        <v>3650</v>
      </c>
      <c r="E251" s="131" t="s">
        <v>812</v>
      </c>
      <c r="F251" s="131" t="s">
        <v>813</v>
      </c>
      <c r="G251" s="139" t="s">
        <v>2921</v>
      </c>
      <c r="H251" s="131" t="s">
        <v>2922</v>
      </c>
      <c r="I251" s="134"/>
      <c r="J251" s="134"/>
    </row>
    <row r="252" spans="1:10">
      <c r="A252" s="131" t="s">
        <v>805</v>
      </c>
      <c r="B252" s="131" t="s">
        <v>806</v>
      </c>
      <c r="C252" s="131" t="s">
        <v>3649</v>
      </c>
      <c r="D252" s="131" t="s">
        <v>3650</v>
      </c>
      <c r="E252" s="131" t="s">
        <v>2112</v>
      </c>
      <c r="F252" s="131" t="s">
        <v>3057</v>
      </c>
      <c r="G252" s="139" t="s">
        <v>2921</v>
      </c>
      <c r="H252" s="131" t="s">
        <v>2922</v>
      </c>
      <c r="I252" s="134"/>
      <c r="J252" s="134"/>
    </row>
    <row r="253" spans="1:10">
      <c r="A253" s="131" t="s">
        <v>805</v>
      </c>
      <c r="B253" s="131" t="s">
        <v>806</v>
      </c>
      <c r="C253" s="131" t="s">
        <v>3649</v>
      </c>
      <c r="D253" s="131" t="s">
        <v>3650</v>
      </c>
      <c r="E253" s="131" t="s">
        <v>3058</v>
      </c>
      <c r="F253" s="131" t="s">
        <v>3054</v>
      </c>
      <c r="G253" s="139" t="s">
        <v>2921</v>
      </c>
      <c r="H253" s="131" t="s">
        <v>2922</v>
      </c>
      <c r="I253" s="134"/>
      <c r="J253" s="134"/>
    </row>
    <row r="254" spans="1:10">
      <c r="A254" s="131" t="s">
        <v>814</v>
      </c>
      <c r="B254" s="131" t="s">
        <v>815</v>
      </c>
      <c r="C254" s="131" t="s">
        <v>3639</v>
      </c>
      <c r="D254" s="131" t="s">
        <v>3640</v>
      </c>
      <c r="E254" s="131" t="s">
        <v>3059</v>
      </c>
      <c r="F254" s="131" t="s">
        <v>3060</v>
      </c>
      <c r="G254" s="139" t="s">
        <v>2903</v>
      </c>
      <c r="H254" s="131" t="s">
        <v>2904</v>
      </c>
      <c r="I254" s="134"/>
      <c r="J254" s="134"/>
    </row>
    <row r="255" spans="1:10">
      <c r="A255" s="131" t="s">
        <v>814</v>
      </c>
      <c r="B255" s="131" t="s">
        <v>815</v>
      </c>
      <c r="C255" s="131" t="s">
        <v>3639</v>
      </c>
      <c r="D255" s="131" t="s">
        <v>3640</v>
      </c>
      <c r="E255" s="131" t="s">
        <v>816</v>
      </c>
      <c r="F255" s="131" t="s">
        <v>3061</v>
      </c>
      <c r="G255" s="139" t="s">
        <v>2903</v>
      </c>
      <c r="H255" s="131" t="s">
        <v>2904</v>
      </c>
      <c r="I255" s="134"/>
      <c r="J255" s="134"/>
    </row>
    <row r="256" spans="1:10">
      <c r="A256" s="131" t="s">
        <v>814</v>
      </c>
      <c r="B256" s="131" t="s">
        <v>815</v>
      </c>
      <c r="C256" s="131" t="s">
        <v>3639</v>
      </c>
      <c r="D256" s="131" t="s">
        <v>3640</v>
      </c>
      <c r="E256" s="131" t="s">
        <v>3062</v>
      </c>
      <c r="F256" s="131" t="s">
        <v>3032</v>
      </c>
      <c r="G256" s="139" t="s">
        <v>2903</v>
      </c>
      <c r="H256" s="131" t="s">
        <v>2904</v>
      </c>
      <c r="I256" s="134"/>
      <c r="J256" s="134"/>
    </row>
    <row r="257" spans="1:10">
      <c r="A257" s="131" t="s">
        <v>814</v>
      </c>
      <c r="B257" s="131" t="s">
        <v>815</v>
      </c>
      <c r="C257" s="131" t="s">
        <v>3639</v>
      </c>
      <c r="D257" s="131" t="s">
        <v>3640</v>
      </c>
      <c r="E257" s="131" t="s">
        <v>817</v>
      </c>
      <c r="F257" s="131" t="s">
        <v>818</v>
      </c>
      <c r="G257" s="139" t="s">
        <v>2903</v>
      </c>
      <c r="H257" s="131" t="s">
        <v>2904</v>
      </c>
      <c r="I257" s="134"/>
      <c r="J257" s="134"/>
    </row>
    <row r="258" spans="1:10">
      <c r="A258" s="131" t="s">
        <v>814</v>
      </c>
      <c r="B258" s="131" t="s">
        <v>815</v>
      </c>
      <c r="C258" s="131" t="s">
        <v>3639</v>
      </c>
      <c r="D258" s="131" t="s">
        <v>3640</v>
      </c>
      <c r="E258" s="131" t="s">
        <v>819</v>
      </c>
      <c r="F258" s="131" t="s">
        <v>3063</v>
      </c>
      <c r="G258" s="139" t="s">
        <v>2903</v>
      </c>
      <c r="H258" s="131" t="s">
        <v>2904</v>
      </c>
      <c r="I258" s="134"/>
      <c r="J258" s="134"/>
    </row>
    <row r="259" spans="1:10">
      <c r="A259" s="131" t="s">
        <v>814</v>
      </c>
      <c r="B259" s="131" t="s">
        <v>815</v>
      </c>
      <c r="C259" s="131" t="s">
        <v>3639</v>
      </c>
      <c r="D259" s="131" t="s">
        <v>3640</v>
      </c>
      <c r="E259" s="131" t="s">
        <v>820</v>
      </c>
      <c r="F259" s="131" t="s">
        <v>821</v>
      </c>
      <c r="G259" s="139" t="s">
        <v>2903</v>
      </c>
      <c r="H259" s="131" t="s">
        <v>2904</v>
      </c>
      <c r="I259" s="134"/>
      <c r="J259" s="134"/>
    </row>
    <row r="260" spans="1:10">
      <c r="A260" s="131" t="s">
        <v>814</v>
      </c>
      <c r="B260" s="131" t="s">
        <v>815</v>
      </c>
      <c r="C260" s="131" t="s">
        <v>3639</v>
      </c>
      <c r="D260" s="131" t="s">
        <v>3640</v>
      </c>
      <c r="E260" s="131" t="s">
        <v>822</v>
      </c>
      <c r="F260" s="131" t="s">
        <v>823</v>
      </c>
      <c r="G260" s="139" t="s">
        <v>2903</v>
      </c>
      <c r="H260" s="131" t="s">
        <v>2904</v>
      </c>
      <c r="I260" s="134"/>
      <c r="J260" s="134"/>
    </row>
    <row r="261" spans="1:10">
      <c r="A261" s="131" t="s">
        <v>814</v>
      </c>
      <c r="B261" s="131" t="s">
        <v>815</v>
      </c>
      <c r="C261" s="131" t="s">
        <v>3639</v>
      </c>
      <c r="D261" s="131" t="s">
        <v>3640</v>
      </c>
      <c r="E261" s="131" t="s">
        <v>4513</v>
      </c>
      <c r="F261" s="131" t="s">
        <v>4514</v>
      </c>
      <c r="G261" s="139" t="s">
        <v>2903</v>
      </c>
      <c r="H261" s="131" t="s">
        <v>2904</v>
      </c>
      <c r="I261" s="134"/>
      <c r="J261" s="134"/>
    </row>
    <row r="262" spans="1:10">
      <c r="A262" s="131" t="s">
        <v>814</v>
      </c>
      <c r="B262" s="131" t="s">
        <v>815</v>
      </c>
      <c r="C262" s="131" t="s">
        <v>3639</v>
      </c>
      <c r="D262" s="131" t="s">
        <v>3640</v>
      </c>
      <c r="E262" s="131" t="s">
        <v>1137</v>
      </c>
      <c r="F262" s="131" t="s">
        <v>670</v>
      </c>
      <c r="G262" s="139" t="s">
        <v>2903</v>
      </c>
      <c r="H262" s="131" t="s">
        <v>2904</v>
      </c>
      <c r="I262" s="134"/>
      <c r="J262" s="134"/>
    </row>
    <row r="263" spans="1:10">
      <c r="A263" s="131" t="s">
        <v>824</v>
      </c>
      <c r="B263" s="131" t="s">
        <v>825</v>
      </c>
      <c r="C263" s="131" t="s">
        <v>3645</v>
      </c>
      <c r="D263" s="131" t="s">
        <v>3646</v>
      </c>
      <c r="E263" s="131" t="s">
        <v>826</v>
      </c>
      <c r="F263" s="131" t="s">
        <v>827</v>
      </c>
      <c r="G263" s="139" t="s">
        <v>2907</v>
      </c>
      <c r="H263" s="131" t="s">
        <v>2908</v>
      </c>
      <c r="I263" s="134"/>
      <c r="J263" s="134"/>
    </row>
    <row r="264" spans="1:10">
      <c r="A264" s="131" t="s">
        <v>824</v>
      </c>
      <c r="B264" s="131" t="s">
        <v>825</v>
      </c>
      <c r="C264" s="131" t="s">
        <v>3645</v>
      </c>
      <c r="D264" s="131" t="s">
        <v>3646</v>
      </c>
      <c r="E264" s="131" t="s">
        <v>829</v>
      </c>
      <c r="F264" s="131" t="s">
        <v>4515</v>
      </c>
      <c r="G264" s="139" t="s">
        <v>2907</v>
      </c>
      <c r="H264" s="131" t="s">
        <v>2908</v>
      </c>
      <c r="I264" s="134"/>
      <c r="J264" s="134"/>
    </row>
    <row r="265" spans="1:10">
      <c r="A265" s="131" t="s">
        <v>824</v>
      </c>
      <c r="B265" s="131" t="s">
        <v>825</v>
      </c>
      <c r="C265" s="131" t="s">
        <v>3645</v>
      </c>
      <c r="D265" s="131" t="s">
        <v>3646</v>
      </c>
      <c r="E265" s="131" t="s">
        <v>830</v>
      </c>
      <c r="F265" s="131" t="s">
        <v>831</v>
      </c>
      <c r="G265" s="139" t="s">
        <v>2907</v>
      </c>
      <c r="H265" s="131" t="s">
        <v>2908</v>
      </c>
      <c r="I265" s="134"/>
      <c r="J265" s="134"/>
    </row>
    <row r="266" spans="1:10">
      <c r="A266" s="131" t="s">
        <v>824</v>
      </c>
      <c r="B266" s="131" t="s">
        <v>825</v>
      </c>
      <c r="C266" s="131" t="s">
        <v>3645</v>
      </c>
      <c r="D266" s="131" t="s">
        <v>3646</v>
      </c>
      <c r="E266" s="131" t="s">
        <v>832</v>
      </c>
      <c r="F266" s="131" t="s">
        <v>833</v>
      </c>
      <c r="G266" s="139" t="s">
        <v>2907</v>
      </c>
      <c r="H266" s="131" t="s">
        <v>2908</v>
      </c>
      <c r="I266" s="134"/>
      <c r="J266" s="134"/>
    </row>
    <row r="267" spans="1:10">
      <c r="A267" s="131" t="s">
        <v>824</v>
      </c>
      <c r="B267" s="131" t="s">
        <v>825</v>
      </c>
      <c r="C267" s="131" t="s">
        <v>3645</v>
      </c>
      <c r="D267" s="131" t="s">
        <v>3646</v>
      </c>
      <c r="E267" s="131" t="s">
        <v>834</v>
      </c>
      <c r="F267" s="131" t="s">
        <v>835</v>
      </c>
      <c r="G267" s="139" t="s">
        <v>2907</v>
      </c>
      <c r="H267" s="131" t="s">
        <v>2908</v>
      </c>
      <c r="I267" s="134"/>
      <c r="J267" s="134"/>
    </row>
    <row r="268" spans="1:10">
      <c r="A268" s="131" t="s">
        <v>824</v>
      </c>
      <c r="B268" s="131" t="s">
        <v>825</v>
      </c>
      <c r="C268" s="131" t="s">
        <v>3645</v>
      </c>
      <c r="D268" s="131" t="s">
        <v>3646</v>
      </c>
      <c r="E268" s="131" t="s">
        <v>836</v>
      </c>
      <c r="F268" s="131" t="s">
        <v>837</v>
      </c>
      <c r="G268" s="139" t="s">
        <v>2907</v>
      </c>
      <c r="H268" s="131" t="s">
        <v>2908</v>
      </c>
      <c r="I268" s="134"/>
      <c r="J268" s="134"/>
    </row>
    <row r="269" spans="1:10">
      <c r="A269" s="131" t="s">
        <v>824</v>
      </c>
      <c r="B269" s="131" t="s">
        <v>825</v>
      </c>
      <c r="C269" s="131" t="s">
        <v>3645</v>
      </c>
      <c r="D269" s="131" t="s">
        <v>3646</v>
      </c>
      <c r="E269" s="131" t="s">
        <v>838</v>
      </c>
      <c r="F269" s="131" t="s">
        <v>839</v>
      </c>
      <c r="G269" s="139" t="s">
        <v>2907</v>
      </c>
      <c r="H269" s="131" t="s">
        <v>2908</v>
      </c>
      <c r="I269" s="134"/>
      <c r="J269" s="134"/>
    </row>
    <row r="270" spans="1:10">
      <c r="A270" s="131" t="s">
        <v>824</v>
      </c>
      <c r="B270" s="131" t="s">
        <v>825</v>
      </c>
      <c r="C270" s="131" t="s">
        <v>3645</v>
      </c>
      <c r="D270" s="131" t="s">
        <v>3646</v>
      </c>
      <c r="E270" s="131" t="s">
        <v>840</v>
      </c>
      <c r="F270" s="131" t="s">
        <v>841</v>
      </c>
      <c r="G270" s="139" t="s">
        <v>2907</v>
      </c>
      <c r="H270" s="131" t="s">
        <v>2908</v>
      </c>
      <c r="I270" s="134"/>
      <c r="J270" s="134"/>
    </row>
    <row r="271" spans="1:10">
      <c r="A271" s="131" t="s">
        <v>824</v>
      </c>
      <c r="B271" s="131" t="s">
        <v>825</v>
      </c>
      <c r="C271" s="131" t="s">
        <v>3645</v>
      </c>
      <c r="D271" s="131" t="s">
        <v>3646</v>
      </c>
      <c r="E271" s="131" t="s">
        <v>842</v>
      </c>
      <c r="F271" s="131" t="s">
        <v>843</v>
      </c>
      <c r="G271" s="139" t="s">
        <v>2907</v>
      </c>
      <c r="H271" s="131" t="s">
        <v>2908</v>
      </c>
      <c r="I271" s="134"/>
      <c r="J271" s="134"/>
    </row>
    <row r="272" spans="1:10">
      <c r="A272" s="131" t="s">
        <v>824</v>
      </c>
      <c r="B272" s="131" t="s">
        <v>825</v>
      </c>
      <c r="C272" s="131" t="s">
        <v>3645</v>
      </c>
      <c r="D272" s="131" t="s">
        <v>3646</v>
      </c>
      <c r="E272" s="131" t="s">
        <v>844</v>
      </c>
      <c r="F272" s="131" t="s">
        <v>845</v>
      </c>
      <c r="G272" s="139" t="s">
        <v>2907</v>
      </c>
      <c r="H272" s="131" t="s">
        <v>2908</v>
      </c>
      <c r="I272" s="134"/>
      <c r="J272" s="134"/>
    </row>
    <row r="273" spans="1:10">
      <c r="A273" s="131" t="s">
        <v>824</v>
      </c>
      <c r="B273" s="131" t="s">
        <v>825</v>
      </c>
      <c r="C273" s="131" t="s">
        <v>3645</v>
      </c>
      <c r="D273" s="131" t="s">
        <v>3646</v>
      </c>
      <c r="E273" s="131" t="s">
        <v>846</v>
      </c>
      <c r="F273" s="131" t="s">
        <v>847</v>
      </c>
      <c r="G273" s="139" t="s">
        <v>2907</v>
      </c>
      <c r="H273" s="131" t="s">
        <v>2908</v>
      </c>
      <c r="I273" s="134"/>
      <c r="J273" s="134"/>
    </row>
    <row r="274" spans="1:10">
      <c r="A274" s="131" t="s">
        <v>824</v>
      </c>
      <c r="B274" s="131" t="s">
        <v>825</v>
      </c>
      <c r="C274" s="131" t="s">
        <v>3645</v>
      </c>
      <c r="D274" s="131" t="s">
        <v>3646</v>
      </c>
      <c r="E274" s="131" t="s">
        <v>1138</v>
      </c>
      <c r="F274" s="131" t="s">
        <v>1139</v>
      </c>
      <c r="G274" s="139" t="s">
        <v>2907</v>
      </c>
      <c r="H274" s="131" t="s">
        <v>2908</v>
      </c>
      <c r="I274" s="134"/>
      <c r="J274" s="134"/>
    </row>
    <row r="275" spans="1:10">
      <c r="A275" s="131" t="s">
        <v>824</v>
      </c>
      <c r="B275" s="131" t="s">
        <v>825</v>
      </c>
      <c r="C275" s="131" t="s">
        <v>3645</v>
      </c>
      <c r="D275" s="131" t="s">
        <v>3646</v>
      </c>
      <c r="E275" s="131" t="s">
        <v>1427</v>
      </c>
      <c r="F275" s="131" t="s">
        <v>1428</v>
      </c>
      <c r="G275" s="139" t="s">
        <v>2907</v>
      </c>
      <c r="H275" s="131" t="s">
        <v>2908</v>
      </c>
      <c r="I275" s="134"/>
      <c r="J275" s="134"/>
    </row>
    <row r="276" spans="1:10">
      <c r="A276" s="131" t="s">
        <v>824</v>
      </c>
      <c r="B276" s="131" t="s">
        <v>825</v>
      </c>
      <c r="C276" s="131" t="s">
        <v>3645</v>
      </c>
      <c r="D276" s="131" t="s">
        <v>3646</v>
      </c>
      <c r="E276" s="131" t="s">
        <v>2113</v>
      </c>
      <c r="F276" s="131" t="s">
        <v>2114</v>
      </c>
      <c r="G276" s="139" t="s">
        <v>2907</v>
      </c>
      <c r="H276" s="131" t="s">
        <v>2908</v>
      </c>
      <c r="I276" s="134"/>
      <c r="J276" s="134"/>
    </row>
    <row r="277" spans="1:10">
      <c r="A277" s="131" t="s">
        <v>824</v>
      </c>
      <c r="B277" s="131" t="s">
        <v>825</v>
      </c>
      <c r="C277" s="131" t="s">
        <v>3645</v>
      </c>
      <c r="D277" s="131" t="s">
        <v>3646</v>
      </c>
      <c r="E277" s="131" t="s">
        <v>1429</v>
      </c>
      <c r="F277" s="131" t="s">
        <v>1430</v>
      </c>
      <c r="G277" s="139" t="s">
        <v>2907</v>
      </c>
      <c r="H277" s="131" t="s">
        <v>2908</v>
      </c>
      <c r="I277" s="134"/>
      <c r="J277" s="134"/>
    </row>
    <row r="278" spans="1:10">
      <c r="A278" s="131" t="s">
        <v>824</v>
      </c>
      <c r="B278" s="131" t="s">
        <v>825</v>
      </c>
      <c r="C278" s="131" t="s">
        <v>3645</v>
      </c>
      <c r="D278" s="131" t="s">
        <v>3646</v>
      </c>
      <c r="E278" s="131" t="s">
        <v>3064</v>
      </c>
      <c r="F278" s="131" t="s">
        <v>3065</v>
      </c>
      <c r="G278" s="139" t="s">
        <v>2907</v>
      </c>
      <c r="H278" s="131" t="s">
        <v>2908</v>
      </c>
      <c r="I278" s="134"/>
      <c r="J278" s="134"/>
    </row>
    <row r="279" spans="1:10">
      <c r="A279" s="131" t="s">
        <v>824</v>
      </c>
      <c r="B279" s="131" t="s">
        <v>825</v>
      </c>
      <c r="C279" s="131" t="s">
        <v>3645</v>
      </c>
      <c r="D279" s="131" t="s">
        <v>3646</v>
      </c>
      <c r="E279" s="131" t="s">
        <v>3066</v>
      </c>
      <c r="F279" s="131" t="s">
        <v>3032</v>
      </c>
      <c r="G279" s="139" t="s">
        <v>2907</v>
      </c>
      <c r="H279" s="131" t="s">
        <v>2908</v>
      </c>
      <c r="I279" s="134"/>
      <c r="J279" s="134"/>
    </row>
    <row r="280" spans="1:10">
      <c r="A280" s="131" t="s">
        <v>824</v>
      </c>
      <c r="B280" s="131" t="s">
        <v>825</v>
      </c>
      <c r="C280" s="131" t="s">
        <v>3645</v>
      </c>
      <c r="D280" s="131" t="s">
        <v>3646</v>
      </c>
      <c r="E280" s="131" t="s">
        <v>4516</v>
      </c>
      <c r="F280" s="131" t="s">
        <v>4517</v>
      </c>
      <c r="G280" s="139" t="s">
        <v>2907</v>
      </c>
      <c r="H280" s="131" t="s">
        <v>2908</v>
      </c>
      <c r="I280" s="134"/>
      <c r="J280" s="134"/>
    </row>
    <row r="281" spans="1:10">
      <c r="A281" s="131" t="s">
        <v>824</v>
      </c>
      <c r="B281" s="131" t="s">
        <v>825</v>
      </c>
      <c r="C281" s="131" t="s">
        <v>3645</v>
      </c>
      <c r="D281" s="131" t="s">
        <v>3646</v>
      </c>
      <c r="E281" s="131" t="s">
        <v>848</v>
      </c>
      <c r="F281" s="131" t="s">
        <v>849</v>
      </c>
      <c r="G281" s="139" t="s">
        <v>2907</v>
      </c>
      <c r="H281" s="131" t="s">
        <v>2908</v>
      </c>
      <c r="I281" s="134"/>
      <c r="J281" s="134"/>
    </row>
    <row r="282" spans="1:10">
      <c r="A282" s="131" t="s">
        <v>824</v>
      </c>
      <c r="B282" s="131" t="s">
        <v>825</v>
      </c>
      <c r="C282" s="131" t="s">
        <v>3645</v>
      </c>
      <c r="D282" s="131" t="s">
        <v>3646</v>
      </c>
      <c r="E282" s="131" t="s">
        <v>850</v>
      </c>
      <c r="F282" s="131" t="s">
        <v>851</v>
      </c>
      <c r="G282" s="139" t="s">
        <v>2907</v>
      </c>
      <c r="H282" s="131" t="s">
        <v>2908</v>
      </c>
      <c r="I282" s="134"/>
      <c r="J282" s="134"/>
    </row>
    <row r="283" spans="1:10">
      <c r="A283" s="131" t="s">
        <v>824</v>
      </c>
      <c r="B283" s="131" t="s">
        <v>825</v>
      </c>
      <c r="C283" s="131" t="s">
        <v>3645</v>
      </c>
      <c r="D283" s="131" t="s">
        <v>3646</v>
      </c>
      <c r="E283" s="131" t="s">
        <v>852</v>
      </c>
      <c r="F283" s="131" t="s">
        <v>670</v>
      </c>
      <c r="G283" s="139" t="s">
        <v>2907</v>
      </c>
      <c r="H283" s="131" t="s">
        <v>2908</v>
      </c>
      <c r="I283" s="134"/>
      <c r="J283" s="134"/>
    </row>
    <row r="284" spans="1:10">
      <c r="A284" s="131" t="s">
        <v>824</v>
      </c>
      <c r="B284" s="131" t="s">
        <v>825</v>
      </c>
      <c r="C284" s="131" t="s">
        <v>3645</v>
      </c>
      <c r="D284" s="131" t="s">
        <v>3646</v>
      </c>
      <c r="E284" s="131" t="s">
        <v>3067</v>
      </c>
      <c r="F284" s="131" t="s">
        <v>4518</v>
      </c>
      <c r="G284" s="139" t="s">
        <v>2907</v>
      </c>
      <c r="H284" s="131" t="s">
        <v>2908</v>
      </c>
      <c r="I284" s="134"/>
      <c r="J284" s="134"/>
    </row>
    <row r="285" spans="1:10">
      <c r="A285" s="131" t="s">
        <v>824</v>
      </c>
      <c r="B285" s="131" t="s">
        <v>825</v>
      </c>
      <c r="C285" s="131" t="s">
        <v>3645</v>
      </c>
      <c r="D285" s="131" t="s">
        <v>3646</v>
      </c>
      <c r="E285" s="131" t="s">
        <v>4519</v>
      </c>
      <c r="F285" s="131" t="s">
        <v>4520</v>
      </c>
      <c r="G285" s="139" t="s">
        <v>2907</v>
      </c>
      <c r="H285" s="131" t="s">
        <v>2908</v>
      </c>
      <c r="I285" s="134"/>
      <c r="J285" s="134"/>
    </row>
    <row r="286" spans="1:10">
      <c r="A286" s="131" t="s">
        <v>824</v>
      </c>
      <c r="B286" s="131" t="s">
        <v>825</v>
      </c>
      <c r="C286" s="131" t="s">
        <v>3647</v>
      </c>
      <c r="D286" s="131" t="s">
        <v>3648</v>
      </c>
      <c r="E286" s="131" t="s">
        <v>828</v>
      </c>
      <c r="F286" s="131" t="s">
        <v>3043</v>
      </c>
      <c r="G286" s="139" t="s">
        <v>2901</v>
      </c>
      <c r="H286" s="131" t="s">
        <v>2902</v>
      </c>
      <c r="I286" s="134"/>
      <c r="J286" s="134"/>
    </row>
    <row r="287" spans="1:10">
      <c r="A287" s="131" t="s">
        <v>853</v>
      </c>
      <c r="B287" s="131" t="s">
        <v>854</v>
      </c>
      <c r="C287" s="131" t="s">
        <v>3639</v>
      </c>
      <c r="D287" s="131" t="s">
        <v>3640</v>
      </c>
      <c r="E287" s="131" t="s">
        <v>855</v>
      </c>
      <c r="F287" s="131" t="s">
        <v>856</v>
      </c>
      <c r="G287" s="139" t="s">
        <v>2903</v>
      </c>
      <c r="H287" s="131" t="s">
        <v>2904</v>
      </c>
      <c r="I287" s="134"/>
      <c r="J287" s="134"/>
    </row>
    <row r="288" spans="1:10">
      <c r="A288" s="131" t="s">
        <v>853</v>
      </c>
      <c r="B288" s="131" t="s">
        <v>854</v>
      </c>
      <c r="C288" s="131" t="s">
        <v>3639</v>
      </c>
      <c r="D288" s="131" t="s">
        <v>3640</v>
      </c>
      <c r="E288" s="131" t="s">
        <v>857</v>
      </c>
      <c r="F288" s="131" t="s">
        <v>1140</v>
      </c>
      <c r="G288" s="139" t="s">
        <v>2903</v>
      </c>
      <c r="H288" s="131" t="s">
        <v>2904</v>
      </c>
      <c r="I288" s="134"/>
      <c r="J288" s="134"/>
    </row>
    <row r="289" spans="1:10">
      <c r="A289" s="131" t="s">
        <v>853</v>
      </c>
      <c r="B289" s="131" t="s">
        <v>854</v>
      </c>
      <c r="C289" s="131" t="s">
        <v>3639</v>
      </c>
      <c r="D289" s="131" t="s">
        <v>3640</v>
      </c>
      <c r="E289" s="131" t="s">
        <v>858</v>
      </c>
      <c r="F289" s="131" t="s">
        <v>859</v>
      </c>
      <c r="G289" s="139" t="s">
        <v>2903</v>
      </c>
      <c r="H289" s="131" t="s">
        <v>2904</v>
      </c>
      <c r="I289" s="134"/>
      <c r="J289" s="134"/>
    </row>
    <row r="290" spans="1:10">
      <c r="A290" s="131" t="s">
        <v>853</v>
      </c>
      <c r="B290" s="131" t="s">
        <v>854</v>
      </c>
      <c r="C290" s="131" t="s">
        <v>3639</v>
      </c>
      <c r="D290" s="131" t="s">
        <v>3640</v>
      </c>
      <c r="E290" s="131" t="s">
        <v>2115</v>
      </c>
      <c r="F290" s="131" t="s">
        <v>2116</v>
      </c>
      <c r="G290" s="139" t="s">
        <v>2903</v>
      </c>
      <c r="H290" s="131" t="s">
        <v>2904</v>
      </c>
      <c r="I290" s="134"/>
      <c r="J290" s="134"/>
    </row>
    <row r="291" spans="1:10">
      <c r="A291" s="131" t="s">
        <v>853</v>
      </c>
      <c r="B291" s="131" t="s">
        <v>854</v>
      </c>
      <c r="C291" s="131" t="s">
        <v>3639</v>
      </c>
      <c r="D291" s="131" t="s">
        <v>3640</v>
      </c>
      <c r="E291" s="131" t="s">
        <v>860</v>
      </c>
      <c r="F291" s="131" t="s">
        <v>861</v>
      </c>
      <c r="G291" s="139" t="s">
        <v>2903</v>
      </c>
      <c r="H291" s="131" t="s">
        <v>2904</v>
      </c>
      <c r="I291" s="134"/>
      <c r="J291" s="134"/>
    </row>
    <row r="292" spans="1:10">
      <c r="A292" s="131" t="s">
        <v>853</v>
      </c>
      <c r="B292" s="131" t="s">
        <v>854</v>
      </c>
      <c r="C292" s="131" t="s">
        <v>3639</v>
      </c>
      <c r="D292" s="131" t="s">
        <v>3640</v>
      </c>
      <c r="E292" s="131" t="s">
        <v>1464</v>
      </c>
      <c r="F292" s="131" t="s">
        <v>3069</v>
      </c>
      <c r="G292" s="139" t="s">
        <v>2903</v>
      </c>
      <c r="H292" s="131" t="s">
        <v>2904</v>
      </c>
      <c r="I292" s="134"/>
      <c r="J292" s="134"/>
    </row>
    <row r="293" spans="1:10">
      <c r="A293" s="131" t="s">
        <v>853</v>
      </c>
      <c r="B293" s="131" t="s">
        <v>854</v>
      </c>
      <c r="C293" s="131" t="s">
        <v>3639</v>
      </c>
      <c r="D293" s="131" t="s">
        <v>3640</v>
      </c>
      <c r="E293" s="131" t="s">
        <v>1465</v>
      </c>
      <c r="F293" s="131" t="s">
        <v>2117</v>
      </c>
      <c r="G293" s="139" t="s">
        <v>2903</v>
      </c>
      <c r="H293" s="131" t="s">
        <v>2904</v>
      </c>
      <c r="I293" s="134"/>
      <c r="J293" s="134"/>
    </row>
    <row r="294" spans="1:10">
      <c r="A294" s="131" t="s">
        <v>853</v>
      </c>
      <c r="B294" s="131" t="s">
        <v>854</v>
      </c>
      <c r="C294" s="131" t="s">
        <v>3639</v>
      </c>
      <c r="D294" s="131" t="s">
        <v>3640</v>
      </c>
      <c r="E294" s="131" t="s">
        <v>3070</v>
      </c>
      <c r="F294" s="131" t="s">
        <v>4521</v>
      </c>
      <c r="G294" s="139" t="s">
        <v>2903</v>
      </c>
      <c r="H294" s="131" t="s">
        <v>2904</v>
      </c>
      <c r="I294" s="134"/>
      <c r="J294" s="134"/>
    </row>
    <row r="295" spans="1:10">
      <c r="A295" s="131" t="s">
        <v>862</v>
      </c>
      <c r="B295" s="131" t="s">
        <v>863</v>
      </c>
      <c r="C295" s="131" t="s">
        <v>3639</v>
      </c>
      <c r="D295" s="131" t="s">
        <v>3640</v>
      </c>
      <c r="E295" s="131" t="s">
        <v>864</v>
      </c>
      <c r="F295" s="131" t="s">
        <v>865</v>
      </c>
      <c r="G295" s="139" t="s">
        <v>2903</v>
      </c>
      <c r="H295" s="131" t="s">
        <v>2904</v>
      </c>
      <c r="I295" s="134"/>
      <c r="J295" s="134"/>
    </row>
    <row r="296" spans="1:10">
      <c r="A296" s="131" t="s">
        <v>862</v>
      </c>
      <c r="B296" s="131" t="s">
        <v>863</v>
      </c>
      <c r="C296" s="131" t="s">
        <v>3639</v>
      </c>
      <c r="D296" s="131" t="s">
        <v>3640</v>
      </c>
      <c r="E296" s="131" t="s">
        <v>866</v>
      </c>
      <c r="F296" s="131" t="s">
        <v>3072</v>
      </c>
      <c r="G296" s="139" t="s">
        <v>2903</v>
      </c>
      <c r="H296" s="131" t="s">
        <v>2904</v>
      </c>
      <c r="I296" s="134"/>
      <c r="J296" s="134"/>
    </row>
    <row r="297" spans="1:10">
      <c r="A297" s="131" t="s">
        <v>862</v>
      </c>
      <c r="B297" s="131" t="s">
        <v>863</v>
      </c>
      <c r="C297" s="131" t="s">
        <v>3639</v>
      </c>
      <c r="D297" s="131" t="s">
        <v>3640</v>
      </c>
      <c r="E297" s="131" t="s">
        <v>867</v>
      </c>
      <c r="F297" s="131" t="s">
        <v>868</v>
      </c>
      <c r="G297" s="139" t="s">
        <v>2903</v>
      </c>
      <c r="H297" s="131" t="s">
        <v>2904</v>
      </c>
      <c r="I297" s="134"/>
      <c r="J297" s="134"/>
    </row>
    <row r="298" spans="1:10">
      <c r="A298" s="131" t="s">
        <v>862</v>
      </c>
      <c r="B298" s="131" t="s">
        <v>863</v>
      </c>
      <c r="C298" s="131" t="s">
        <v>3639</v>
      </c>
      <c r="D298" s="131" t="s">
        <v>3640</v>
      </c>
      <c r="E298" s="131" t="s">
        <v>869</v>
      </c>
      <c r="F298" s="131" t="s">
        <v>870</v>
      </c>
      <c r="G298" s="139" t="s">
        <v>2903</v>
      </c>
      <c r="H298" s="131" t="s">
        <v>2904</v>
      </c>
      <c r="I298" s="134"/>
      <c r="J298" s="134"/>
    </row>
    <row r="299" spans="1:10">
      <c r="A299" s="131" t="s">
        <v>862</v>
      </c>
      <c r="B299" s="131" t="s">
        <v>863</v>
      </c>
      <c r="C299" s="131" t="s">
        <v>3639</v>
      </c>
      <c r="D299" s="131" t="s">
        <v>3640</v>
      </c>
      <c r="E299" s="131" t="s">
        <v>871</v>
      </c>
      <c r="F299" s="131" t="s">
        <v>872</v>
      </c>
      <c r="G299" s="139" t="s">
        <v>2903</v>
      </c>
      <c r="H299" s="131" t="s">
        <v>2904</v>
      </c>
      <c r="I299" s="134"/>
      <c r="J299" s="134"/>
    </row>
    <row r="300" spans="1:10">
      <c r="A300" s="131" t="s">
        <v>862</v>
      </c>
      <c r="B300" s="131" t="s">
        <v>863</v>
      </c>
      <c r="C300" s="131" t="s">
        <v>3639</v>
      </c>
      <c r="D300" s="131" t="s">
        <v>3640</v>
      </c>
      <c r="E300" s="131" t="s">
        <v>873</v>
      </c>
      <c r="F300" s="131" t="s">
        <v>874</v>
      </c>
      <c r="G300" s="139" t="s">
        <v>2903</v>
      </c>
      <c r="H300" s="131" t="s">
        <v>2904</v>
      </c>
      <c r="I300" s="134"/>
      <c r="J300" s="134"/>
    </row>
    <row r="301" spans="1:10">
      <c r="A301" s="131" t="s">
        <v>862</v>
      </c>
      <c r="B301" s="131" t="s">
        <v>863</v>
      </c>
      <c r="C301" s="131" t="s">
        <v>3639</v>
      </c>
      <c r="D301" s="131" t="s">
        <v>3640</v>
      </c>
      <c r="E301" s="131" t="s">
        <v>875</v>
      </c>
      <c r="F301" s="131" t="s">
        <v>2118</v>
      </c>
      <c r="G301" s="139" t="s">
        <v>2903</v>
      </c>
      <c r="H301" s="131" t="s">
        <v>2904</v>
      </c>
      <c r="I301" s="134"/>
      <c r="J301" s="134"/>
    </row>
    <row r="302" spans="1:10">
      <c r="A302" s="131" t="s">
        <v>862</v>
      </c>
      <c r="B302" s="131" t="s">
        <v>863</v>
      </c>
      <c r="C302" s="131" t="s">
        <v>3639</v>
      </c>
      <c r="D302" s="131" t="s">
        <v>3640</v>
      </c>
      <c r="E302" s="131" t="s">
        <v>876</v>
      </c>
      <c r="F302" s="131" t="s">
        <v>1141</v>
      </c>
      <c r="G302" s="139" t="s">
        <v>2903</v>
      </c>
      <c r="H302" s="131" t="s">
        <v>2904</v>
      </c>
      <c r="I302" s="134"/>
      <c r="J302" s="134"/>
    </row>
    <row r="303" spans="1:10">
      <c r="A303" s="131" t="s">
        <v>862</v>
      </c>
      <c r="B303" s="131" t="s">
        <v>863</v>
      </c>
      <c r="C303" s="131" t="s">
        <v>3639</v>
      </c>
      <c r="D303" s="131" t="s">
        <v>3640</v>
      </c>
      <c r="E303" s="131" t="s">
        <v>877</v>
      </c>
      <c r="F303" s="131" t="s">
        <v>1142</v>
      </c>
      <c r="G303" s="139" t="s">
        <v>2903</v>
      </c>
      <c r="H303" s="131" t="s">
        <v>2904</v>
      </c>
      <c r="I303" s="134"/>
      <c r="J303" s="134"/>
    </row>
    <row r="304" spans="1:10">
      <c r="A304" s="131" t="s">
        <v>862</v>
      </c>
      <c r="B304" s="131" t="s">
        <v>863</v>
      </c>
      <c r="C304" s="131" t="s">
        <v>3639</v>
      </c>
      <c r="D304" s="131" t="s">
        <v>3640</v>
      </c>
      <c r="E304" s="131" t="s">
        <v>878</v>
      </c>
      <c r="F304" s="131" t="s">
        <v>1143</v>
      </c>
      <c r="G304" s="139" t="s">
        <v>2903</v>
      </c>
      <c r="H304" s="131" t="s">
        <v>2904</v>
      </c>
      <c r="I304" s="134"/>
      <c r="J304" s="134"/>
    </row>
    <row r="305" spans="1:10">
      <c r="A305" s="131" t="s">
        <v>862</v>
      </c>
      <c r="B305" s="131" t="s">
        <v>863</v>
      </c>
      <c r="C305" s="131" t="s">
        <v>3639</v>
      </c>
      <c r="D305" s="131" t="s">
        <v>3640</v>
      </c>
      <c r="E305" s="131" t="s">
        <v>879</v>
      </c>
      <c r="F305" s="131" t="s">
        <v>880</v>
      </c>
      <c r="G305" s="139" t="s">
        <v>2903</v>
      </c>
      <c r="H305" s="131" t="s">
        <v>2904</v>
      </c>
      <c r="I305" s="134"/>
      <c r="J305" s="134"/>
    </row>
    <row r="306" spans="1:10">
      <c r="A306" s="131" t="s">
        <v>862</v>
      </c>
      <c r="B306" s="131" t="s">
        <v>863</v>
      </c>
      <c r="C306" s="131" t="s">
        <v>3639</v>
      </c>
      <c r="D306" s="131" t="s">
        <v>3640</v>
      </c>
      <c r="E306" s="131" t="s">
        <v>881</v>
      </c>
      <c r="F306" s="131" t="s">
        <v>3073</v>
      </c>
      <c r="G306" s="139" t="s">
        <v>2903</v>
      </c>
      <c r="H306" s="131" t="s">
        <v>2904</v>
      </c>
      <c r="I306" s="134"/>
      <c r="J306" s="134"/>
    </row>
    <row r="307" spans="1:10">
      <c r="A307" s="131" t="s">
        <v>862</v>
      </c>
      <c r="B307" s="131" t="s">
        <v>863</v>
      </c>
      <c r="C307" s="131" t="s">
        <v>3639</v>
      </c>
      <c r="D307" s="131" t="s">
        <v>3640</v>
      </c>
      <c r="E307" s="131" t="s">
        <v>882</v>
      </c>
      <c r="F307" s="131" t="s">
        <v>1144</v>
      </c>
      <c r="G307" s="139" t="s">
        <v>2903</v>
      </c>
      <c r="H307" s="131" t="s">
        <v>2904</v>
      </c>
      <c r="I307" s="134"/>
      <c r="J307" s="134"/>
    </row>
    <row r="308" spans="1:10">
      <c r="A308" s="131" t="s">
        <v>862</v>
      </c>
      <c r="B308" s="131" t="s">
        <v>863</v>
      </c>
      <c r="C308" s="131" t="s">
        <v>3639</v>
      </c>
      <c r="D308" s="131" t="s">
        <v>3640</v>
      </c>
      <c r="E308" s="131" t="s">
        <v>883</v>
      </c>
      <c r="F308" s="131" t="s">
        <v>884</v>
      </c>
      <c r="G308" s="139" t="s">
        <v>2903</v>
      </c>
      <c r="H308" s="131" t="s">
        <v>2904</v>
      </c>
      <c r="I308" s="134"/>
      <c r="J308" s="134"/>
    </row>
    <row r="309" spans="1:10">
      <c r="A309" s="131" t="s">
        <v>862</v>
      </c>
      <c r="B309" s="131" t="s">
        <v>863</v>
      </c>
      <c r="C309" s="131" t="s">
        <v>3639</v>
      </c>
      <c r="D309" s="131" t="s">
        <v>3640</v>
      </c>
      <c r="E309" s="131" t="s">
        <v>885</v>
      </c>
      <c r="F309" s="131" t="s">
        <v>886</v>
      </c>
      <c r="G309" s="139" t="s">
        <v>2903</v>
      </c>
      <c r="H309" s="131" t="s">
        <v>2904</v>
      </c>
      <c r="I309" s="134"/>
      <c r="J309" s="134"/>
    </row>
    <row r="310" spans="1:10">
      <c r="A310" s="131" t="s">
        <v>862</v>
      </c>
      <c r="B310" s="131" t="s">
        <v>863</v>
      </c>
      <c r="C310" s="131" t="s">
        <v>3639</v>
      </c>
      <c r="D310" s="131" t="s">
        <v>3640</v>
      </c>
      <c r="E310" s="131" t="s">
        <v>1415</v>
      </c>
      <c r="F310" s="131" t="s">
        <v>1416</v>
      </c>
      <c r="G310" s="139" t="s">
        <v>2903</v>
      </c>
      <c r="H310" s="131" t="s">
        <v>2904</v>
      </c>
      <c r="I310" s="134"/>
      <c r="J310" s="134"/>
    </row>
    <row r="311" spans="1:10">
      <c r="A311" s="131" t="s">
        <v>862</v>
      </c>
      <c r="B311" s="131" t="s">
        <v>863</v>
      </c>
      <c r="C311" s="131" t="s">
        <v>3639</v>
      </c>
      <c r="D311" s="131" t="s">
        <v>3640</v>
      </c>
      <c r="E311" s="131" t="s">
        <v>1417</v>
      </c>
      <c r="F311" s="131" t="s">
        <v>1418</v>
      </c>
      <c r="G311" s="139" t="s">
        <v>2903</v>
      </c>
      <c r="H311" s="131" t="s">
        <v>2904</v>
      </c>
      <c r="I311" s="134"/>
      <c r="J311" s="134"/>
    </row>
    <row r="312" spans="1:10">
      <c r="A312" s="131" t="s">
        <v>862</v>
      </c>
      <c r="B312" s="131" t="s">
        <v>863</v>
      </c>
      <c r="C312" s="131" t="s">
        <v>3639</v>
      </c>
      <c r="D312" s="131" t="s">
        <v>3640</v>
      </c>
      <c r="E312" s="131" t="s">
        <v>1419</v>
      </c>
      <c r="F312" s="131" t="s">
        <v>1420</v>
      </c>
      <c r="G312" s="139" t="s">
        <v>2903</v>
      </c>
      <c r="H312" s="131" t="s">
        <v>2904</v>
      </c>
      <c r="I312" s="134"/>
      <c r="J312" s="134"/>
    </row>
    <row r="313" spans="1:10">
      <c r="A313" s="131" t="s">
        <v>862</v>
      </c>
      <c r="B313" s="131" t="s">
        <v>863</v>
      </c>
      <c r="C313" s="131" t="s">
        <v>3639</v>
      </c>
      <c r="D313" s="131" t="s">
        <v>3640</v>
      </c>
      <c r="E313" s="131" t="s">
        <v>2119</v>
      </c>
      <c r="F313" s="131" t="s">
        <v>2120</v>
      </c>
      <c r="G313" s="139" t="s">
        <v>2903</v>
      </c>
      <c r="H313" s="131" t="s">
        <v>2904</v>
      </c>
      <c r="I313" s="134"/>
      <c r="J313" s="134"/>
    </row>
    <row r="314" spans="1:10">
      <c r="A314" s="131" t="s">
        <v>862</v>
      </c>
      <c r="B314" s="131" t="s">
        <v>863</v>
      </c>
      <c r="C314" s="131" t="s">
        <v>3639</v>
      </c>
      <c r="D314" s="131" t="s">
        <v>3640</v>
      </c>
      <c r="E314" s="131" t="s">
        <v>2121</v>
      </c>
      <c r="F314" s="131" t="s">
        <v>2122</v>
      </c>
      <c r="G314" s="139" t="s">
        <v>2903</v>
      </c>
      <c r="H314" s="131" t="s">
        <v>2904</v>
      </c>
      <c r="I314" s="134"/>
      <c r="J314" s="134"/>
    </row>
    <row r="315" spans="1:10">
      <c r="A315" s="131" t="s">
        <v>862</v>
      </c>
      <c r="B315" s="131" t="s">
        <v>863</v>
      </c>
      <c r="C315" s="131" t="s">
        <v>3639</v>
      </c>
      <c r="D315" s="131" t="s">
        <v>3640</v>
      </c>
      <c r="E315" s="131" t="s">
        <v>3074</v>
      </c>
      <c r="F315" s="131" t="s">
        <v>3075</v>
      </c>
      <c r="G315" s="139" t="s">
        <v>2903</v>
      </c>
      <c r="H315" s="131" t="s">
        <v>2904</v>
      </c>
      <c r="I315" s="134"/>
      <c r="J315" s="134"/>
    </row>
    <row r="316" spans="1:10">
      <c r="A316" s="131" t="s">
        <v>862</v>
      </c>
      <c r="B316" s="131" t="s">
        <v>863</v>
      </c>
      <c r="C316" s="131" t="s">
        <v>3639</v>
      </c>
      <c r="D316" s="131" t="s">
        <v>3640</v>
      </c>
      <c r="E316" s="131" t="s">
        <v>3076</v>
      </c>
      <c r="F316" s="131" t="s">
        <v>3077</v>
      </c>
      <c r="G316" s="139" t="s">
        <v>2903</v>
      </c>
      <c r="H316" s="131" t="s">
        <v>2904</v>
      </c>
      <c r="I316" s="134"/>
      <c r="J316" s="134"/>
    </row>
    <row r="317" spans="1:10">
      <c r="A317" s="131" t="s">
        <v>887</v>
      </c>
      <c r="B317" s="131" t="s">
        <v>888</v>
      </c>
      <c r="C317" s="131" t="s">
        <v>3639</v>
      </c>
      <c r="D317" s="131" t="s">
        <v>3640</v>
      </c>
      <c r="E317" s="131" t="s">
        <v>889</v>
      </c>
      <c r="F317" s="131" t="s">
        <v>890</v>
      </c>
      <c r="G317" s="139" t="s">
        <v>2919</v>
      </c>
      <c r="H317" s="131" t="s">
        <v>2920</v>
      </c>
      <c r="I317" s="134"/>
      <c r="J317" s="134"/>
    </row>
    <row r="318" spans="1:10">
      <c r="A318" s="131" t="s">
        <v>887</v>
      </c>
      <c r="B318" s="131" t="s">
        <v>888</v>
      </c>
      <c r="C318" s="131" t="s">
        <v>3639</v>
      </c>
      <c r="D318" s="131" t="s">
        <v>3640</v>
      </c>
      <c r="E318" s="131" t="s">
        <v>889</v>
      </c>
      <c r="F318" s="131" t="s">
        <v>890</v>
      </c>
      <c r="G318" s="139" t="s">
        <v>2903</v>
      </c>
      <c r="H318" s="131" t="s">
        <v>2904</v>
      </c>
      <c r="I318" s="134"/>
      <c r="J318" s="134"/>
    </row>
    <row r="319" spans="1:10">
      <c r="A319" s="131" t="s">
        <v>887</v>
      </c>
      <c r="B319" s="131" t="s">
        <v>888</v>
      </c>
      <c r="C319" s="131" t="s">
        <v>3639</v>
      </c>
      <c r="D319" s="131" t="s">
        <v>3640</v>
      </c>
      <c r="E319" s="131" t="s">
        <v>891</v>
      </c>
      <c r="F319" s="131" t="s">
        <v>892</v>
      </c>
      <c r="G319" s="139" t="s">
        <v>2903</v>
      </c>
      <c r="H319" s="131" t="s">
        <v>2904</v>
      </c>
      <c r="I319" s="134"/>
      <c r="J319" s="134"/>
    </row>
    <row r="320" spans="1:10">
      <c r="A320" s="131" t="s">
        <v>887</v>
      </c>
      <c r="B320" s="131" t="s">
        <v>888</v>
      </c>
      <c r="C320" s="131" t="s">
        <v>3639</v>
      </c>
      <c r="D320" s="131" t="s">
        <v>3640</v>
      </c>
      <c r="E320" s="131" t="s">
        <v>893</v>
      </c>
      <c r="F320" s="131" t="s">
        <v>894</v>
      </c>
      <c r="G320" s="139" t="s">
        <v>2903</v>
      </c>
      <c r="H320" s="131" t="s">
        <v>2904</v>
      </c>
      <c r="I320" s="134"/>
      <c r="J320" s="134"/>
    </row>
    <row r="321" spans="1:10">
      <c r="A321" s="131" t="s">
        <v>887</v>
      </c>
      <c r="B321" s="131" t="s">
        <v>888</v>
      </c>
      <c r="C321" s="131" t="s">
        <v>3639</v>
      </c>
      <c r="D321" s="131" t="s">
        <v>3640</v>
      </c>
      <c r="E321" s="131" t="s">
        <v>895</v>
      </c>
      <c r="F321" s="131" t="s">
        <v>896</v>
      </c>
      <c r="G321" s="139" t="s">
        <v>2903</v>
      </c>
      <c r="H321" s="131" t="s">
        <v>2904</v>
      </c>
      <c r="I321" s="134"/>
      <c r="J321" s="134"/>
    </row>
    <row r="322" spans="1:10">
      <c r="A322" s="131" t="s">
        <v>887</v>
      </c>
      <c r="B322" s="131" t="s">
        <v>888</v>
      </c>
      <c r="C322" s="131" t="s">
        <v>3639</v>
      </c>
      <c r="D322" s="131" t="s">
        <v>3640</v>
      </c>
      <c r="E322" s="131" t="s">
        <v>897</v>
      </c>
      <c r="F322" s="131" t="s">
        <v>898</v>
      </c>
      <c r="G322" s="139" t="s">
        <v>2903</v>
      </c>
      <c r="H322" s="131" t="s">
        <v>2904</v>
      </c>
      <c r="I322" s="134"/>
      <c r="J322" s="134"/>
    </row>
    <row r="323" spans="1:10">
      <c r="A323" s="131" t="s">
        <v>887</v>
      </c>
      <c r="B323" s="131" t="s">
        <v>888</v>
      </c>
      <c r="C323" s="131" t="s">
        <v>3639</v>
      </c>
      <c r="D323" s="131" t="s">
        <v>3640</v>
      </c>
      <c r="E323" s="131" t="s">
        <v>899</v>
      </c>
      <c r="F323" s="131" t="s">
        <v>900</v>
      </c>
      <c r="G323" s="139" t="s">
        <v>2903</v>
      </c>
      <c r="H323" s="131" t="s">
        <v>2904</v>
      </c>
      <c r="I323" s="134"/>
      <c r="J323" s="134"/>
    </row>
    <row r="324" spans="1:10">
      <c r="A324" s="131" t="s">
        <v>887</v>
      </c>
      <c r="B324" s="131" t="s">
        <v>888</v>
      </c>
      <c r="C324" s="131" t="s">
        <v>3639</v>
      </c>
      <c r="D324" s="131" t="s">
        <v>3640</v>
      </c>
      <c r="E324" s="131" t="s">
        <v>901</v>
      </c>
      <c r="F324" s="131" t="s">
        <v>902</v>
      </c>
      <c r="G324" s="139" t="s">
        <v>2903</v>
      </c>
      <c r="H324" s="131" t="s">
        <v>2904</v>
      </c>
      <c r="I324" s="134"/>
      <c r="J324" s="134"/>
    </row>
    <row r="325" spans="1:10">
      <c r="A325" s="131" t="s">
        <v>887</v>
      </c>
      <c r="B325" s="131" t="s">
        <v>888</v>
      </c>
      <c r="C325" s="131" t="s">
        <v>3639</v>
      </c>
      <c r="D325" s="131" t="s">
        <v>3640</v>
      </c>
      <c r="E325" s="131" t="s">
        <v>903</v>
      </c>
      <c r="F325" s="131" t="s">
        <v>904</v>
      </c>
      <c r="G325" s="139" t="s">
        <v>2903</v>
      </c>
      <c r="H325" s="131" t="s">
        <v>2904</v>
      </c>
      <c r="I325" s="134"/>
      <c r="J325" s="134"/>
    </row>
    <row r="326" spans="1:10">
      <c r="A326" s="131" t="s">
        <v>887</v>
      </c>
      <c r="B326" s="131" t="s">
        <v>888</v>
      </c>
      <c r="C326" s="131" t="s">
        <v>3639</v>
      </c>
      <c r="D326" s="131" t="s">
        <v>3640</v>
      </c>
      <c r="E326" s="131" t="s">
        <v>905</v>
      </c>
      <c r="F326" s="131" t="s">
        <v>906</v>
      </c>
      <c r="G326" s="139" t="s">
        <v>2919</v>
      </c>
      <c r="H326" s="131" t="s">
        <v>2920</v>
      </c>
      <c r="I326" s="134"/>
      <c r="J326" s="134"/>
    </row>
    <row r="327" spans="1:10">
      <c r="A327" s="131" t="s">
        <v>887</v>
      </c>
      <c r="B327" s="131" t="s">
        <v>888</v>
      </c>
      <c r="C327" s="131" t="s">
        <v>3639</v>
      </c>
      <c r="D327" s="131" t="s">
        <v>3640</v>
      </c>
      <c r="E327" s="131" t="s">
        <v>905</v>
      </c>
      <c r="F327" s="131" t="s">
        <v>906</v>
      </c>
      <c r="G327" s="139" t="s">
        <v>2903</v>
      </c>
      <c r="H327" s="131" t="s">
        <v>2904</v>
      </c>
      <c r="I327" s="134"/>
      <c r="J327" s="134"/>
    </row>
    <row r="328" spans="1:10">
      <c r="A328" s="131" t="s">
        <v>887</v>
      </c>
      <c r="B328" s="131" t="s">
        <v>888</v>
      </c>
      <c r="C328" s="131" t="s">
        <v>3639</v>
      </c>
      <c r="D328" s="131" t="s">
        <v>3640</v>
      </c>
      <c r="E328" s="131" t="s">
        <v>907</v>
      </c>
      <c r="F328" s="131" t="s">
        <v>908</v>
      </c>
      <c r="G328" s="139" t="s">
        <v>2903</v>
      </c>
      <c r="H328" s="131" t="s">
        <v>2904</v>
      </c>
      <c r="I328" s="134"/>
      <c r="J328" s="134"/>
    </row>
    <row r="329" spans="1:10">
      <c r="A329" s="131" t="s">
        <v>887</v>
      </c>
      <c r="B329" s="131" t="s">
        <v>888</v>
      </c>
      <c r="C329" s="131" t="s">
        <v>3639</v>
      </c>
      <c r="D329" s="131" t="s">
        <v>3640</v>
      </c>
      <c r="E329" s="131" t="s">
        <v>1421</v>
      </c>
      <c r="F329" s="131" t="s">
        <v>1422</v>
      </c>
      <c r="G329" s="139" t="s">
        <v>2903</v>
      </c>
      <c r="H329" s="131" t="s">
        <v>2904</v>
      </c>
      <c r="I329" s="134"/>
      <c r="J329" s="134"/>
    </row>
    <row r="330" spans="1:10">
      <c r="A330" s="131" t="s">
        <v>887</v>
      </c>
      <c r="B330" s="131" t="s">
        <v>888</v>
      </c>
      <c r="C330" s="131" t="s">
        <v>3639</v>
      </c>
      <c r="D330" s="131" t="s">
        <v>3640</v>
      </c>
      <c r="E330" s="131" t="s">
        <v>1423</v>
      </c>
      <c r="F330" s="131" t="s">
        <v>1424</v>
      </c>
      <c r="G330" s="139" t="s">
        <v>2903</v>
      </c>
      <c r="H330" s="131" t="s">
        <v>2904</v>
      </c>
      <c r="I330" s="134"/>
      <c r="J330" s="134"/>
    </row>
    <row r="331" spans="1:10">
      <c r="A331" s="131" t="s">
        <v>887</v>
      </c>
      <c r="B331" s="131" t="s">
        <v>888</v>
      </c>
      <c r="C331" s="131" t="s">
        <v>3639</v>
      </c>
      <c r="D331" s="131" t="s">
        <v>3640</v>
      </c>
      <c r="E331" s="131" t="s">
        <v>1425</v>
      </c>
      <c r="F331" s="131" t="s">
        <v>1426</v>
      </c>
      <c r="G331" s="139" t="s">
        <v>2903</v>
      </c>
      <c r="H331" s="131" t="s">
        <v>2904</v>
      </c>
      <c r="I331" s="134"/>
      <c r="J331" s="134"/>
    </row>
    <row r="332" spans="1:10">
      <c r="A332" s="131" t="s">
        <v>887</v>
      </c>
      <c r="B332" s="131" t="s">
        <v>888</v>
      </c>
      <c r="C332" s="131" t="s">
        <v>3639</v>
      </c>
      <c r="D332" s="131" t="s">
        <v>3640</v>
      </c>
      <c r="E332" s="131" t="s">
        <v>2123</v>
      </c>
      <c r="F332" s="131" t="s">
        <v>2124</v>
      </c>
      <c r="G332" s="139" t="s">
        <v>2903</v>
      </c>
      <c r="H332" s="131" t="s">
        <v>2904</v>
      </c>
      <c r="I332" s="134"/>
      <c r="J332" s="134"/>
    </row>
    <row r="333" spans="1:10">
      <c r="A333" s="131" t="s">
        <v>887</v>
      </c>
      <c r="B333" s="131" t="s">
        <v>888</v>
      </c>
      <c r="C333" s="131" t="s">
        <v>3639</v>
      </c>
      <c r="D333" s="131" t="s">
        <v>3640</v>
      </c>
      <c r="E333" s="131" t="s">
        <v>3078</v>
      </c>
      <c r="F333" s="131" t="s">
        <v>3032</v>
      </c>
      <c r="G333" s="139" t="s">
        <v>2903</v>
      </c>
      <c r="H333" s="131" t="s">
        <v>2904</v>
      </c>
      <c r="I333" s="134"/>
      <c r="J333" s="134"/>
    </row>
    <row r="334" spans="1:10">
      <c r="A334" s="131" t="s">
        <v>887</v>
      </c>
      <c r="B334" s="131" t="s">
        <v>888</v>
      </c>
      <c r="C334" s="131" t="s">
        <v>3639</v>
      </c>
      <c r="D334" s="131" t="s">
        <v>3640</v>
      </c>
      <c r="E334" s="131" t="s">
        <v>909</v>
      </c>
      <c r="F334" s="131" t="s">
        <v>670</v>
      </c>
      <c r="G334" s="139" t="s">
        <v>2919</v>
      </c>
      <c r="H334" s="131" t="s">
        <v>2920</v>
      </c>
      <c r="I334" s="134"/>
      <c r="J334" s="134"/>
    </row>
    <row r="335" spans="1:10">
      <c r="A335" s="131" t="s">
        <v>887</v>
      </c>
      <c r="B335" s="131" t="s">
        <v>888</v>
      </c>
      <c r="C335" s="131" t="s">
        <v>3639</v>
      </c>
      <c r="D335" s="131" t="s">
        <v>3640</v>
      </c>
      <c r="E335" s="131" t="s">
        <v>3079</v>
      </c>
      <c r="F335" s="131" t="s">
        <v>4522</v>
      </c>
      <c r="G335" s="139" t="s">
        <v>2919</v>
      </c>
      <c r="H335" s="131" t="s">
        <v>2920</v>
      </c>
      <c r="I335" s="134"/>
      <c r="J335" s="134"/>
    </row>
    <row r="336" spans="1:10">
      <c r="A336" s="131" t="s">
        <v>887</v>
      </c>
      <c r="B336" s="131" t="s">
        <v>888</v>
      </c>
      <c r="C336" s="131" t="s">
        <v>3639</v>
      </c>
      <c r="D336" s="131" t="s">
        <v>3640</v>
      </c>
      <c r="E336" s="131" t="s">
        <v>3080</v>
      </c>
      <c r="F336" s="131" t="s">
        <v>4523</v>
      </c>
      <c r="G336" s="139" t="s">
        <v>2919</v>
      </c>
      <c r="H336" s="131" t="s">
        <v>2920</v>
      </c>
      <c r="I336" s="134"/>
      <c r="J336" s="134"/>
    </row>
    <row r="337" spans="1:10">
      <c r="A337" s="131" t="s">
        <v>887</v>
      </c>
      <c r="B337" s="131" t="s">
        <v>888</v>
      </c>
      <c r="C337" s="131" t="s">
        <v>3639</v>
      </c>
      <c r="D337" s="131" t="s">
        <v>3640</v>
      </c>
      <c r="E337" s="131" t="s">
        <v>910</v>
      </c>
      <c r="F337" s="131" t="s">
        <v>911</v>
      </c>
      <c r="G337" s="139" t="s">
        <v>2919</v>
      </c>
      <c r="H337" s="131" t="s">
        <v>2920</v>
      </c>
      <c r="I337" s="134"/>
      <c r="J337" s="134"/>
    </row>
    <row r="338" spans="1:10">
      <c r="A338" s="131" t="s">
        <v>2079</v>
      </c>
      <c r="B338" s="131" t="s">
        <v>2080</v>
      </c>
      <c r="C338" s="131" t="s">
        <v>3647</v>
      </c>
      <c r="D338" s="131" t="s">
        <v>3648</v>
      </c>
      <c r="E338" s="131" t="s">
        <v>1257</v>
      </c>
      <c r="F338" s="131" t="s">
        <v>1258</v>
      </c>
      <c r="G338" s="139" t="s">
        <v>2901</v>
      </c>
      <c r="H338" s="131" t="s">
        <v>2902</v>
      </c>
      <c r="I338" s="134"/>
      <c r="J338" s="134"/>
    </row>
    <row r="339" spans="1:10">
      <c r="A339" s="131" t="s">
        <v>2079</v>
      </c>
      <c r="B339" s="131" t="s">
        <v>2080</v>
      </c>
      <c r="C339" s="131" t="s">
        <v>3647</v>
      </c>
      <c r="D339" s="131" t="s">
        <v>3648</v>
      </c>
      <c r="E339" s="131" t="s">
        <v>1289</v>
      </c>
      <c r="F339" s="131" t="s">
        <v>1290</v>
      </c>
      <c r="G339" s="139" t="s">
        <v>2901</v>
      </c>
      <c r="H339" s="131" t="s">
        <v>2902</v>
      </c>
      <c r="I339" s="134"/>
      <c r="J339" s="134"/>
    </row>
    <row r="340" spans="1:10">
      <c r="A340" s="131" t="s">
        <v>2079</v>
      </c>
      <c r="B340" s="131" t="s">
        <v>2080</v>
      </c>
      <c r="C340" s="131" t="s">
        <v>3647</v>
      </c>
      <c r="D340" s="131" t="s">
        <v>3648</v>
      </c>
      <c r="E340" s="131" t="s">
        <v>2125</v>
      </c>
      <c r="F340" s="131" t="s">
        <v>2126</v>
      </c>
      <c r="G340" s="139" t="s">
        <v>2901</v>
      </c>
      <c r="H340" s="131" t="s">
        <v>2902</v>
      </c>
      <c r="I340" s="134"/>
      <c r="J340" s="134"/>
    </row>
    <row r="341" spans="1:10">
      <c r="A341" s="131" t="s">
        <v>2079</v>
      </c>
      <c r="B341" s="131" t="s">
        <v>2080</v>
      </c>
      <c r="C341" s="131" t="s">
        <v>3647</v>
      </c>
      <c r="D341" s="131" t="s">
        <v>3648</v>
      </c>
      <c r="E341" s="131" t="s">
        <v>2127</v>
      </c>
      <c r="F341" s="131" t="s">
        <v>2128</v>
      </c>
      <c r="G341" s="139" t="s">
        <v>2901</v>
      </c>
      <c r="H341" s="131" t="s">
        <v>2902</v>
      </c>
      <c r="I341" s="134"/>
      <c r="J341" s="134"/>
    </row>
    <row r="342" spans="1:10">
      <c r="A342" s="131" t="s">
        <v>2079</v>
      </c>
      <c r="B342" s="131" t="s">
        <v>2080</v>
      </c>
      <c r="C342" s="131" t="s">
        <v>3647</v>
      </c>
      <c r="D342" s="131" t="s">
        <v>3648</v>
      </c>
      <c r="E342" s="131" t="s">
        <v>2129</v>
      </c>
      <c r="F342" s="131" t="s">
        <v>2130</v>
      </c>
      <c r="G342" s="139" t="s">
        <v>2901</v>
      </c>
      <c r="H342" s="131" t="s">
        <v>2902</v>
      </c>
      <c r="I342" s="134"/>
      <c r="J342" s="134"/>
    </row>
    <row r="343" spans="1:10">
      <c r="A343" s="131" t="s">
        <v>2079</v>
      </c>
      <c r="B343" s="131" t="s">
        <v>2080</v>
      </c>
      <c r="C343" s="131" t="s">
        <v>3647</v>
      </c>
      <c r="D343" s="131" t="s">
        <v>3648</v>
      </c>
      <c r="E343" s="131" t="s">
        <v>3082</v>
      </c>
      <c r="F343" s="131" t="s">
        <v>3083</v>
      </c>
      <c r="G343" s="139" t="s">
        <v>2901</v>
      </c>
      <c r="H343" s="131" t="s">
        <v>2902</v>
      </c>
      <c r="I343" s="134"/>
      <c r="J343" s="134"/>
    </row>
    <row r="344" spans="1:10">
      <c r="A344" s="131" t="s">
        <v>2079</v>
      </c>
      <c r="B344" s="131" t="s">
        <v>2080</v>
      </c>
      <c r="C344" s="131" t="s">
        <v>3647</v>
      </c>
      <c r="D344" s="131" t="s">
        <v>3648</v>
      </c>
      <c r="E344" s="131" t="s">
        <v>3084</v>
      </c>
      <c r="F344" s="131" t="s">
        <v>3085</v>
      </c>
      <c r="G344" s="139" t="s">
        <v>2901</v>
      </c>
      <c r="H344" s="131" t="s">
        <v>2902</v>
      </c>
      <c r="I344" s="134"/>
      <c r="J344" s="134"/>
    </row>
    <row r="345" spans="1:10">
      <c r="A345" s="131" t="s">
        <v>2079</v>
      </c>
      <c r="B345" s="131" t="s">
        <v>2080</v>
      </c>
      <c r="C345" s="131" t="s">
        <v>3647</v>
      </c>
      <c r="D345" s="131" t="s">
        <v>3648</v>
      </c>
      <c r="E345" s="131" t="s">
        <v>1333</v>
      </c>
      <c r="F345" s="131" t="s">
        <v>1334</v>
      </c>
      <c r="G345" s="139" t="s">
        <v>2901</v>
      </c>
      <c r="H345" s="131" t="s">
        <v>2902</v>
      </c>
      <c r="I345" s="134"/>
      <c r="J345" s="134"/>
    </row>
    <row r="346" spans="1:10">
      <c r="A346" s="131" t="s">
        <v>2079</v>
      </c>
      <c r="B346" s="131" t="s">
        <v>2080</v>
      </c>
      <c r="C346" s="131" t="s">
        <v>3647</v>
      </c>
      <c r="D346" s="131" t="s">
        <v>3648</v>
      </c>
      <c r="E346" s="131" t="s">
        <v>757</v>
      </c>
      <c r="F346" s="131" t="s">
        <v>758</v>
      </c>
      <c r="G346" s="139" t="s">
        <v>2901</v>
      </c>
      <c r="H346" s="131" t="s">
        <v>2902</v>
      </c>
      <c r="I346" s="134"/>
      <c r="J346" s="134"/>
    </row>
    <row r="347" spans="1:10">
      <c r="A347" s="131" t="s">
        <v>2079</v>
      </c>
      <c r="B347" s="131" t="s">
        <v>2080</v>
      </c>
      <c r="C347" s="131" t="s">
        <v>3647</v>
      </c>
      <c r="D347" s="131" t="s">
        <v>3648</v>
      </c>
      <c r="E347" s="131" t="s">
        <v>2131</v>
      </c>
      <c r="F347" s="131" t="s">
        <v>2132</v>
      </c>
      <c r="G347" s="139" t="s">
        <v>2901</v>
      </c>
      <c r="H347" s="131" t="s">
        <v>2902</v>
      </c>
      <c r="I347" s="134"/>
      <c r="J347" s="134"/>
    </row>
    <row r="348" spans="1:10">
      <c r="A348" s="131" t="s">
        <v>2079</v>
      </c>
      <c r="B348" s="131" t="s">
        <v>2080</v>
      </c>
      <c r="C348" s="131" t="s">
        <v>3647</v>
      </c>
      <c r="D348" s="131" t="s">
        <v>3648</v>
      </c>
      <c r="E348" s="131" t="s">
        <v>2133</v>
      </c>
      <c r="F348" s="131" t="s">
        <v>2134</v>
      </c>
      <c r="G348" s="139" t="s">
        <v>2901</v>
      </c>
      <c r="H348" s="131" t="s">
        <v>2902</v>
      </c>
      <c r="I348" s="134"/>
      <c r="J348" s="134"/>
    </row>
    <row r="349" spans="1:10">
      <c r="A349" s="131" t="s">
        <v>2079</v>
      </c>
      <c r="B349" s="131" t="s">
        <v>2080</v>
      </c>
      <c r="C349" s="131" t="s">
        <v>3647</v>
      </c>
      <c r="D349" s="131" t="s">
        <v>3648</v>
      </c>
      <c r="E349" s="131" t="s">
        <v>3086</v>
      </c>
      <c r="F349" s="131" t="s">
        <v>3087</v>
      </c>
      <c r="G349" s="139" t="s">
        <v>2901</v>
      </c>
      <c r="H349" s="131" t="s">
        <v>2902</v>
      </c>
      <c r="I349" s="134"/>
      <c r="J349" s="134"/>
    </row>
    <row r="350" spans="1:10">
      <c r="A350" s="131" t="s">
        <v>2079</v>
      </c>
      <c r="B350" s="131" t="s">
        <v>2080</v>
      </c>
      <c r="C350" s="131" t="s">
        <v>3647</v>
      </c>
      <c r="D350" s="131" t="s">
        <v>3648</v>
      </c>
      <c r="E350" s="131" t="s">
        <v>2081</v>
      </c>
      <c r="F350" s="131" t="s">
        <v>670</v>
      </c>
      <c r="G350" s="139" t="s">
        <v>2901</v>
      </c>
      <c r="H350" s="131" t="s">
        <v>2902</v>
      </c>
      <c r="I350" s="134"/>
      <c r="J350" s="134"/>
    </row>
  </sheetData>
  <autoFilter ref="A3:J341" xr:uid="{00000000-0009-0000-0000-00000A00000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C1822"/>
  <sheetViews>
    <sheetView zoomScale="90" zoomScaleNormal="90" workbookViewId="0">
      <pane xSplit="1" ySplit="3" topLeftCell="B4" activePane="bottomRight" state="frozen"/>
      <selection pane="topRight" activeCell="B1" sqref="B1"/>
      <selection pane="bottomLeft" activeCell="A4" sqref="A4"/>
      <selection pane="bottomRight"/>
    </sheetView>
  </sheetViews>
  <sheetFormatPr defaultRowHeight="15"/>
  <cols>
    <col min="1" max="1" width="22.5703125" customWidth="1"/>
    <col min="2" max="2" width="131" customWidth="1"/>
  </cols>
  <sheetData>
    <row r="1" spans="1:3">
      <c r="A1" s="86" t="s">
        <v>912</v>
      </c>
      <c r="B1" s="87"/>
    </row>
    <row r="2" spans="1:3">
      <c r="A2" s="265" t="s">
        <v>682</v>
      </c>
      <c r="B2" s="266"/>
    </row>
    <row r="3" spans="1:3">
      <c r="A3" s="145" t="s">
        <v>734</v>
      </c>
      <c r="B3" s="146" t="s">
        <v>3741</v>
      </c>
    </row>
    <row r="4" spans="1:3">
      <c r="A4" s="147" t="s">
        <v>742</v>
      </c>
      <c r="B4" s="148" t="s">
        <v>743</v>
      </c>
      <c r="C4" t="s">
        <v>6583</v>
      </c>
    </row>
    <row r="5" spans="1:3">
      <c r="A5" s="149" t="s">
        <v>3031</v>
      </c>
      <c r="B5" s="150" t="s">
        <v>3032</v>
      </c>
      <c r="C5">
        <f>LEN(A5)</f>
        <v>7</v>
      </c>
    </row>
    <row r="6" spans="1:3">
      <c r="A6" s="151" t="s">
        <v>3088</v>
      </c>
      <c r="B6" s="152" t="s">
        <v>3089</v>
      </c>
      <c r="C6">
        <f t="shared" ref="C6:C69" si="0">LEN(A6)</f>
        <v>11</v>
      </c>
    </row>
    <row r="7" spans="1:3">
      <c r="A7" s="151" t="s">
        <v>3090</v>
      </c>
      <c r="B7" s="152" t="s">
        <v>3091</v>
      </c>
      <c r="C7">
        <f t="shared" si="0"/>
        <v>11</v>
      </c>
    </row>
    <row r="8" spans="1:3">
      <c r="A8" s="151" t="s">
        <v>3092</v>
      </c>
      <c r="B8" s="152" t="s">
        <v>3093</v>
      </c>
      <c r="C8">
        <f t="shared" si="0"/>
        <v>11</v>
      </c>
    </row>
    <row r="9" spans="1:3">
      <c r="A9" s="151" t="s">
        <v>3094</v>
      </c>
      <c r="B9" s="152" t="s">
        <v>3095</v>
      </c>
      <c r="C9">
        <f t="shared" si="0"/>
        <v>11</v>
      </c>
    </row>
    <row r="10" spans="1:3">
      <c r="A10" s="151" t="s">
        <v>3096</v>
      </c>
      <c r="B10" s="152" t="s">
        <v>3097</v>
      </c>
      <c r="C10">
        <f t="shared" si="0"/>
        <v>11</v>
      </c>
    </row>
    <row r="11" spans="1:3">
      <c r="A11" s="149" t="s">
        <v>761</v>
      </c>
      <c r="B11" s="150" t="s">
        <v>1133</v>
      </c>
      <c r="C11">
        <f t="shared" si="0"/>
        <v>7</v>
      </c>
    </row>
    <row r="12" spans="1:3">
      <c r="A12" s="151" t="s">
        <v>922</v>
      </c>
      <c r="B12" s="152" t="s">
        <v>923</v>
      </c>
      <c r="C12">
        <f t="shared" si="0"/>
        <v>11</v>
      </c>
    </row>
    <row r="13" spans="1:3" ht="15.75" customHeight="1">
      <c r="A13" s="151" t="s">
        <v>924</v>
      </c>
      <c r="B13" s="152" t="s">
        <v>925</v>
      </c>
      <c r="C13">
        <f t="shared" si="0"/>
        <v>11</v>
      </c>
    </row>
    <row r="14" spans="1:3">
      <c r="A14" s="151" t="s">
        <v>926</v>
      </c>
      <c r="B14" s="152" t="s">
        <v>927</v>
      </c>
      <c r="C14">
        <f t="shared" si="0"/>
        <v>11</v>
      </c>
    </row>
    <row r="15" spans="1:3">
      <c r="A15" s="151" t="s">
        <v>928</v>
      </c>
      <c r="B15" s="152" t="s">
        <v>248</v>
      </c>
      <c r="C15">
        <f t="shared" si="0"/>
        <v>11</v>
      </c>
    </row>
    <row r="16" spans="1:3">
      <c r="A16" s="151" t="s">
        <v>929</v>
      </c>
      <c r="B16" s="152" t="s">
        <v>930</v>
      </c>
      <c r="C16">
        <f t="shared" si="0"/>
        <v>11</v>
      </c>
    </row>
    <row r="17" spans="1:3">
      <c r="A17" s="151" t="s">
        <v>931</v>
      </c>
      <c r="B17" s="152" t="s">
        <v>932</v>
      </c>
      <c r="C17">
        <f t="shared" si="0"/>
        <v>11</v>
      </c>
    </row>
    <row r="18" spans="1:3">
      <c r="A18" s="151" t="s">
        <v>933</v>
      </c>
      <c r="B18" s="152" t="s">
        <v>934</v>
      </c>
      <c r="C18">
        <f t="shared" si="0"/>
        <v>11</v>
      </c>
    </row>
    <row r="19" spans="1:3">
      <c r="A19" s="149" t="s">
        <v>3044</v>
      </c>
      <c r="B19" s="150" t="s">
        <v>3045</v>
      </c>
      <c r="C19">
        <f t="shared" si="0"/>
        <v>7</v>
      </c>
    </row>
    <row r="20" spans="1:3">
      <c r="A20" s="151" t="s">
        <v>3098</v>
      </c>
      <c r="B20" s="152" t="s">
        <v>3099</v>
      </c>
      <c r="C20">
        <f t="shared" si="0"/>
        <v>11</v>
      </c>
    </row>
    <row r="21" spans="1:3">
      <c r="A21" s="151" t="s">
        <v>3100</v>
      </c>
      <c r="B21" s="152" t="s">
        <v>3101</v>
      </c>
      <c r="C21">
        <f t="shared" si="0"/>
        <v>11</v>
      </c>
    </row>
    <row r="22" spans="1:3">
      <c r="A22" s="151" t="s">
        <v>3102</v>
      </c>
      <c r="B22" s="152" t="s">
        <v>3103</v>
      </c>
      <c r="C22">
        <f t="shared" si="0"/>
        <v>11</v>
      </c>
    </row>
    <row r="23" spans="1:3">
      <c r="A23" s="149" t="s">
        <v>1458</v>
      </c>
      <c r="B23" s="150" t="s">
        <v>1459</v>
      </c>
      <c r="C23">
        <f t="shared" si="0"/>
        <v>7</v>
      </c>
    </row>
    <row r="24" spans="1:3">
      <c r="A24" s="151" t="s">
        <v>3104</v>
      </c>
      <c r="B24" s="152" t="s">
        <v>3105</v>
      </c>
      <c r="C24">
        <f t="shared" si="0"/>
        <v>11</v>
      </c>
    </row>
    <row r="25" spans="1:3">
      <c r="A25" s="151" t="s">
        <v>3106</v>
      </c>
      <c r="B25" s="152" t="s">
        <v>3107</v>
      </c>
      <c r="C25">
        <f t="shared" si="0"/>
        <v>11</v>
      </c>
    </row>
    <row r="26" spans="1:3">
      <c r="A26" s="151" t="s">
        <v>3108</v>
      </c>
      <c r="B26" s="152" t="s">
        <v>3109</v>
      </c>
      <c r="C26">
        <f t="shared" si="0"/>
        <v>11</v>
      </c>
    </row>
    <row r="27" spans="1:3">
      <c r="A27" s="151" t="s">
        <v>3110</v>
      </c>
      <c r="B27" s="152" t="s">
        <v>3111</v>
      </c>
      <c r="C27">
        <f t="shared" si="0"/>
        <v>11</v>
      </c>
    </row>
    <row r="28" spans="1:3">
      <c r="A28" s="149" t="s">
        <v>756</v>
      </c>
      <c r="B28" s="150" t="s">
        <v>799</v>
      </c>
      <c r="C28">
        <f t="shared" si="0"/>
        <v>7</v>
      </c>
    </row>
    <row r="29" spans="1:3">
      <c r="A29" s="151" t="s">
        <v>913</v>
      </c>
      <c r="B29" s="152" t="s">
        <v>733</v>
      </c>
      <c r="C29">
        <f t="shared" si="0"/>
        <v>11</v>
      </c>
    </row>
    <row r="30" spans="1:3">
      <c r="A30" s="151" t="s">
        <v>914</v>
      </c>
      <c r="B30" s="152" t="s">
        <v>915</v>
      </c>
      <c r="C30">
        <f t="shared" si="0"/>
        <v>11</v>
      </c>
    </row>
    <row r="31" spans="1:3">
      <c r="A31" s="151" t="s">
        <v>916</v>
      </c>
      <c r="B31" s="152" t="s">
        <v>917</v>
      </c>
      <c r="C31">
        <f t="shared" si="0"/>
        <v>11</v>
      </c>
    </row>
    <row r="32" spans="1:3">
      <c r="A32" s="151" t="s">
        <v>920</v>
      </c>
      <c r="B32" s="152" t="s">
        <v>921</v>
      </c>
      <c r="C32">
        <f t="shared" si="0"/>
        <v>11</v>
      </c>
    </row>
    <row r="33" spans="1:3">
      <c r="A33" s="151" t="s">
        <v>989</v>
      </c>
      <c r="B33" s="152" t="s">
        <v>938</v>
      </c>
      <c r="C33">
        <f t="shared" si="0"/>
        <v>11</v>
      </c>
    </row>
    <row r="34" spans="1:3">
      <c r="A34" s="151" t="s">
        <v>1466</v>
      </c>
      <c r="B34" s="152" t="s">
        <v>1467</v>
      </c>
      <c r="C34">
        <f t="shared" si="0"/>
        <v>11</v>
      </c>
    </row>
    <row r="35" spans="1:3">
      <c r="A35" s="147" t="s">
        <v>42</v>
      </c>
      <c r="B35" s="148" t="s">
        <v>43</v>
      </c>
      <c r="C35">
        <f t="shared" si="0"/>
        <v>5</v>
      </c>
    </row>
    <row r="36" spans="1:3">
      <c r="A36" s="149" t="s">
        <v>90</v>
      </c>
      <c r="B36" s="150" t="s">
        <v>1207</v>
      </c>
      <c r="C36">
        <f t="shared" si="0"/>
        <v>7</v>
      </c>
    </row>
    <row r="37" spans="1:3">
      <c r="A37" s="151" t="s">
        <v>4543</v>
      </c>
      <c r="B37" s="152" t="s">
        <v>4544</v>
      </c>
      <c r="C37">
        <f t="shared" si="0"/>
        <v>11</v>
      </c>
    </row>
    <row r="38" spans="1:3">
      <c r="A38" s="151" t="s">
        <v>4545</v>
      </c>
      <c r="B38" s="152" t="s">
        <v>4546</v>
      </c>
      <c r="C38">
        <f t="shared" si="0"/>
        <v>11</v>
      </c>
    </row>
    <row r="39" spans="1:3">
      <c r="A39" s="151" t="s">
        <v>4547</v>
      </c>
      <c r="B39" s="152" t="s">
        <v>4548</v>
      </c>
      <c r="C39">
        <f t="shared" si="0"/>
        <v>11</v>
      </c>
    </row>
    <row r="40" spans="1:3">
      <c r="A40" s="151" t="s">
        <v>4549</v>
      </c>
      <c r="B40" s="152" t="s">
        <v>4550</v>
      </c>
      <c r="C40">
        <f t="shared" si="0"/>
        <v>11</v>
      </c>
    </row>
    <row r="41" spans="1:3">
      <c r="A41" s="151" t="s">
        <v>683</v>
      </c>
      <c r="B41" s="152" t="s">
        <v>684</v>
      </c>
      <c r="C41">
        <f t="shared" si="0"/>
        <v>11</v>
      </c>
    </row>
    <row r="42" spans="1:3">
      <c r="A42" s="151" t="s">
        <v>4551</v>
      </c>
      <c r="B42" s="152" t="s">
        <v>4552</v>
      </c>
      <c r="C42">
        <f t="shared" si="0"/>
        <v>11</v>
      </c>
    </row>
    <row r="43" spans="1:3">
      <c r="A43" s="151" t="s">
        <v>4553</v>
      </c>
      <c r="B43" s="152" t="s">
        <v>4554</v>
      </c>
      <c r="C43">
        <f t="shared" si="0"/>
        <v>11</v>
      </c>
    </row>
    <row r="44" spans="1:3">
      <c r="A44" s="151" t="s">
        <v>4555</v>
      </c>
      <c r="B44" s="152" t="s">
        <v>4556</v>
      </c>
      <c r="C44">
        <f t="shared" si="0"/>
        <v>11</v>
      </c>
    </row>
    <row r="45" spans="1:3">
      <c r="A45" s="151" t="s">
        <v>4557</v>
      </c>
      <c r="B45" s="152" t="s">
        <v>4558</v>
      </c>
      <c r="C45">
        <f t="shared" si="0"/>
        <v>11</v>
      </c>
    </row>
    <row r="46" spans="1:3">
      <c r="A46" s="151" t="s">
        <v>4559</v>
      </c>
      <c r="B46" s="152" t="s">
        <v>4560</v>
      </c>
      <c r="C46">
        <f t="shared" si="0"/>
        <v>11</v>
      </c>
    </row>
    <row r="47" spans="1:3">
      <c r="A47" s="151" t="s">
        <v>4561</v>
      </c>
      <c r="B47" s="152" t="s">
        <v>4562</v>
      </c>
      <c r="C47">
        <f t="shared" si="0"/>
        <v>11</v>
      </c>
    </row>
    <row r="48" spans="1:3">
      <c r="A48" s="151" t="s">
        <v>4563</v>
      </c>
      <c r="B48" s="152" t="s">
        <v>4564</v>
      </c>
      <c r="C48">
        <f t="shared" si="0"/>
        <v>11</v>
      </c>
    </row>
    <row r="49" spans="1:3">
      <c r="A49" s="151" t="s">
        <v>4565</v>
      </c>
      <c r="B49" s="152" t="s">
        <v>4566</v>
      </c>
      <c r="C49">
        <f t="shared" si="0"/>
        <v>11</v>
      </c>
    </row>
    <row r="50" spans="1:3">
      <c r="A50" s="151" t="s">
        <v>4567</v>
      </c>
      <c r="B50" s="152" t="s">
        <v>4568</v>
      </c>
      <c r="C50">
        <f t="shared" si="0"/>
        <v>11</v>
      </c>
    </row>
    <row r="51" spans="1:3">
      <c r="A51" s="151" t="s">
        <v>4569</v>
      </c>
      <c r="B51" s="152" t="s">
        <v>4570</v>
      </c>
      <c r="C51">
        <f t="shared" si="0"/>
        <v>11</v>
      </c>
    </row>
    <row r="52" spans="1:3">
      <c r="A52" s="151" t="s">
        <v>4571</v>
      </c>
      <c r="B52" s="152" t="s">
        <v>4572</v>
      </c>
      <c r="C52">
        <f t="shared" si="0"/>
        <v>11</v>
      </c>
    </row>
    <row r="53" spans="1:3">
      <c r="A53" s="151" t="s">
        <v>4573</v>
      </c>
      <c r="B53" s="152" t="s">
        <v>4574</v>
      </c>
      <c r="C53">
        <f t="shared" si="0"/>
        <v>11</v>
      </c>
    </row>
    <row r="54" spans="1:3">
      <c r="A54" s="151" t="s">
        <v>990</v>
      </c>
      <c r="B54" s="152" t="s">
        <v>991</v>
      </c>
      <c r="C54">
        <f t="shared" si="0"/>
        <v>11</v>
      </c>
    </row>
    <row r="55" spans="1:3">
      <c r="A55" s="151" t="s">
        <v>992</v>
      </c>
      <c r="B55" s="152" t="s">
        <v>993</v>
      </c>
      <c r="C55">
        <f t="shared" si="0"/>
        <v>11</v>
      </c>
    </row>
    <row r="56" spans="1:3">
      <c r="A56" s="151" t="s">
        <v>4575</v>
      </c>
      <c r="B56" s="152" t="s">
        <v>4576</v>
      </c>
      <c r="C56">
        <f t="shared" si="0"/>
        <v>11</v>
      </c>
    </row>
    <row r="57" spans="1:3">
      <c r="A57" s="151" t="s">
        <v>4577</v>
      </c>
      <c r="B57" s="152" t="s">
        <v>994</v>
      </c>
      <c r="C57">
        <f t="shared" si="0"/>
        <v>11</v>
      </c>
    </row>
    <row r="58" spans="1:3">
      <c r="A58" s="151" t="s">
        <v>4578</v>
      </c>
      <c r="B58" s="152" t="s">
        <v>4579</v>
      </c>
      <c r="C58">
        <f t="shared" si="0"/>
        <v>11</v>
      </c>
    </row>
    <row r="59" spans="1:3">
      <c r="A59" s="151" t="s">
        <v>4580</v>
      </c>
      <c r="B59" s="152" t="s">
        <v>4581</v>
      </c>
      <c r="C59">
        <f t="shared" si="0"/>
        <v>11</v>
      </c>
    </row>
    <row r="60" spans="1:3">
      <c r="A60" s="151" t="s">
        <v>4582</v>
      </c>
      <c r="B60" s="152" t="s">
        <v>4583</v>
      </c>
      <c r="C60">
        <f t="shared" si="0"/>
        <v>11</v>
      </c>
    </row>
    <row r="61" spans="1:3">
      <c r="A61" s="151" t="s">
        <v>1468</v>
      </c>
      <c r="B61" s="152" t="s">
        <v>1469</v>
      </c>
      <c r="C61">
        <f t="shared" si="0"/>
        <v>11</v>
      </c>
    </row>
    <row r="62" spans="1:3">
      <c r="A62" s="151" t="s">
        <v>4584</v>
      </c>
      <c r="B62" s="152" t="s">
        <v>4585</v>
      </c>
      <c r="C62">
        <f t="shared" si="0"/>
        <v>11</v>
      </c>
    </row>
    <row r="63" spans="1:3">
      <c r="A63" s="151" t="s">
        <v>1470</v>
      </c>
      <c r="B63" s="152" t="s">
        <v>1471</v>
      </c>
      <c r="C63">
        <f t="shared" si="0"/>
        <v>11</v>
      </c>
    </row>
    <row r="64" spans="1:3">
      <c r="A64" s="151" t="s">
        <v>4586</v>
      </c>
      <c r="B64" s="152" t="s">
        <v>4587</v>
      </c>
      <c r="C64">
        <f t="shared" si="0"/>
        <v>11</v>
      </c>
    </row>
    <row r="65" spans="1:3">
      <c r="A65" s="151" t="s">
        <v>1472</v>
      </c>
      <c r="B65" s="152" t="s">
        <v>1473</v>
      </c>
      <c r="C65">
        <f t="shared" si="0"/>
        <v>11</v>
      </c>
    </row>
    <row r="66" spans="1:3">
      <c r="A66" s="151" t="s">
        <v>4588</v>
      </c>
      <c r="B66" s="152" t="s">
        <v>4589</v>
      </c>
      <c r="C66">
        <f t="shared" si="0"/>
        <v>11</v>
      </c>
    </row>
    <row r="67" spans="1:3">
      <c r="A67" s="151" t="s">
        <v>4590</v>
      </c>
      <c r="B67" s="152" t="s">
        <v>4591</v>
      </c>
      <c r="C67">
        <f t="shared" si="0"/>
        <v>11</v>
      </c>
    </row>
    <row r="68" spans="1:3">
      <c r="A68" s="151" t="s">
        <v>4592</v>
      </c>
      <c r="B68" s="152" t="s">
        <v>4593</v>
      </c>
      <c r="C68">
        <f t="shared" si="0"/>
        <v>11</v>
      </c>
    </row>
    <row r="69" spans="1:3">
      <c r="A69" s="151" t="s">
        <v>4594</v>
      </c>
      <c r="B69" s="152" t="s">
        <v>4595</v>
      </c>
      <c r="C69">
        <f t="shared" si="0"/>
        <v>11</v>
      </c>
    </row>
    <row r="70" spans="1:3">
      <c r="A70" s="151" t="s">
        <v>1474</v>
      </c>
      <c r="B70" s="152" t="s">
        <v>1475</v>
      </c>
      <c r="C70">
        <f t="shared" ref="C70:C133" si="1">LEN(A70)</f>
        <v>11</v>
      </c>
    </row>
    <row r="71" spans="1:3">
      <c r="A71" s="151" t="s">
        <v>4596</v>
      </c>
      <c r="B71" s="152" t="s">
        <v>4597</v>
      </c>
      <c r="C71">
        <f t="shared" si="1"/>
        <v>11</v>
      </c>
    </row>
    <row r="72" spans="1:3">
      <c r="A72" s="151" t="s">
        <v>1476</v>
      </c>
      <c r="B72" s="152" t="s">
        <v>1477</v>
      </c>
      <c r="C72">
        <f t="shared" si="1"/>
        <v>11</v>
      </c>
    </row>
    <row r="73" spans="1:3">
      <c r="A73" s="151" t="s">
        <v>1478</v>
      </c>
      <c r="B73" s="152" t="s">
        <v>1479</v>
      </c>
      <c r="C73">
        <f t="shared" si="1"/>
        <v>11</v>
      </c>
    </row>
    <row r="74" spans="1:3">
      <c r="A74" s="151" t="s">
        <v>4598</v>
      </c>
      <c r="B74" s="152" t="s">
        <v>4599</v>
      </c>
      <c r="C74">
        <f t="shared" si="1"/>
        <v>11</v>
      </c>
    </row>
    <row r="75" spans="1:3">
      <c r="A75" s="151" t="s">
        <v>4600</v>
      </c>
      <c r="B75" s="152" t="s">
        <v>4601</v>
      </c>
      <c r="C75">
        <f t="shared" si="1"/>
        <v>11</v>
      </c>
    </row>
    <row r="76" spans="1:3">
      <c r="A76" s="151" t="s">
        <v>4602</v>
      </c>
      <c r="B76" s="152" t="s">
        <v>4603</v>
      </c>
      <c r="C76">
        <f t="shared" si="1"/>
        <v>11</v>
      </c>
    </row>
    <row r="77" spans="1:3">
      <c r="A77" s="151" t="s">
        <v>4604</v>
      </c>
      <c r="B77" s="152" t="s">
        <v>4605</v>
      </c>
      <c r="C77">
        <f t="shared" si="1"/>
        <v>11</v>
      </c>
    </row>
    <row r="78" spans="1:3">
      <c r="A78" s="151" t="s">
        <v>4606</v>
      </c>
      <c r="B78" s="152" t="s">
        <v>4607</v>
      </c>
      <c r="C78">
        <f t="shared" si="1"/>
        <v>11</v>
      </c>
    </row>
    <row r="79" spans="1:3">
      <c r="A79" s="151" t="s">
        <v>4608</v>
      </c>
      <c r="B79" s="152" t="s">
        <v>4609</v>
      </c>
      <c r="C79">
        <f t="shared" si="1"/>
        <v>11</v>
      </c>
    </row>
    <row r="80" spans="1:3">
      <c r="A80" s="151" t="s">
        <v>4610</v>
      </c>
      <c r="B80" s="152" t="s">
        <v>4611</v>
      </c>
      <c r="C80">
        <f t="shared" si="1"/>
        <v>11</v>
      </c>
    </row>
    <row r="81" spans="1:3">
      <c r="A81" s="151" t="s">
        <v>4612</v>
      </c>
      <c r="B81" s="152" t="s">
        <v>4613</v>
      </c>
      <c r="C81">
        <f t="shared" si="1"/>
        <v>11</v>
      </c>
    </row>
    <row r="82" spans="1:3">
      <c r="A82" s="151" t="s">
        <v>4614</v>
      </c>
      <c r="B82" s="152" t="s">
        <v>4613</v>
      </c>
      <c r="C82">
        <f t="shared" si="1"/>
        <v>11</v>
      </c>
    </row>
    <row r="83" spans="1:3">
      <c r="A83" s="151" t="s">
        <v>4615</v>
      </c>
      <c r="B83" s="152" t="s">
        <v>4616</v>
      </c>
      <c r="C83">
        <f t="shared" si="1"/>
        <v>11</v>
      </c>
    </row>
    <row r="84" spans="1:3">
      <c r="A84" s="151" t="s">
        <v>4617</v>
      </c>
      <c r="B84" s="152" t="s">
        <v>4618</v>
      </c>
      <c r="C84">
        <f t="shared" si="1"/>
        <v>11</v>
      </c>
    </row>
    <row r="85" spans="1:3">
      <c r="A85" s="151" t="s">
        <v>4619</v>
      </c>
      <c r="B85" s="152" t="s">
        <v>4620</v>
      </c>
      <c r="C85">
        <f t="shared" si="1"/>
        <v>11</v>
      </c>
    </row>
    <row r="86" spans="1:3">
      <c r="A86" s="151" t="s">
        <v>4621</v>
      </c>
      <c r="B86" s="152" t="s">
        <v>4622</v>
      </c>
      <c r="C86">
        <f t="shared" si="1"/>
        <v>11</v>
      </c>
    </row>
    <row r="87" spans="1:3">
      <c r="A87" s="151" t="s">
        <v>4623</v>
      </c>
      <c r="B87" s="152" t="s">
        <v>4624</v>
      </c>
      <c r="C87">
        <f t="shared" si="1"/>
        <v>11</v>
      </c>
    </row>
    <row r="88" spans="1:3">
      <c r="A88" s="151" t="s">
        <v>4625</v>
      </c>
      <c r="B88" s="152" t="s">
        <v>4626</v>
      </c>
      <c r="C88">
        <f t="shared" si="1"/>
        <v>11</v>
      </c>
    </row>
    <row r="89" spans="1:3">
      <c r="A89" s="151" t="s">
        <v>1480</v>
      </c>
      <c r="B89" s="152" t="s">
        <v>1481</v>
      </c>
      <c r="C89">
        <f t="shared" si="1"/>
        <v>11</v>
      </c>
    </row>
    <row r="90" spans="1:3">
      <c r="A90" s="151" t="s">
        <v>1482</v>
      </c>
      <c r="B90" s="152" t="s">
        <v>1483</v>
      </c>
      <c r="C90">
        <f t="shared" si="1"/>
        <v>11</v>
      </c>
    </row>
    <row r="91" spans="1:3">
      <c r="A91" s="151" t="s">
        <v>4627</v>
      </c>
      <c r="B91" s="152" t="s">
        <v>4628</v>
      </c>
      <c r="C91">
        <f t="shared" si="1"/>
        <v>11</v>
      </c>
    </row>
    <row r="92" spans="1:3">
      <c r="A92" s="151" t="s">
        <v>1484</v>
      </c>
      <c r="B92" s="152" t="s">
        <v>4629</v>
      </c>
      <c r="C92">
        <f t="shared" si="1"/>
        <v>11</v>
      </c>
    </row>
    <row r="93" spans="1:3">
      <c r="A93" s="151" t="s">
        <v>4630</v>
      </c>
      <c r="B93" s="152" t="s">
        <v>4631</v>
      </c>
      <c r="C93">
        <f t="shared" si="1"/>
        <v>11</v>
      </c>
    </row>
    <row r="94" spans="1:3">
      <c r="A94" s="151" t="s">
        <v>1879</v>
      </c>
      <c r="B94" s="152" t="s">
        <v>1880</v>
      </c>
      <c r="C94">
        <f t="shared" si="1"/>
        <v>11</v>
      </c>
    </row>
    <row r="95" spans="1:3">
      <c r="A95" s="151" t="s">
        <v>1881</v>
      </c>
      <c r="B95" s="152" t="s">
        <v>1882</v>
      </c>
      <c r="C95">
        <f t="shared" si="1"/>
        <v>11</v>
      </c>
    </row>
    <row r="96" spans="1:3">
      <c r="A96" s="151" t="s">
        <v>4632</v>
      </c>
      <c r="B96" s="152" t="s">
        <v>4633</v>
      </c>
      <c r="C96">
        <f t="shared" si="1"/>
        <v>11</v>
      </c>
    </row>
    <row r="97" spans="1:3">
      <c r="A97" s="151" t="s">
        <v>4634</v>
      </c>
      <c r="B97" s="152" t="s">
        <v>4635</v>
      </c>
      <c r="C97">
        <f t="shared" si="1"/>
        <v>11</v>
      </c>
    </row>
    <row r="98" spans="1:3">
      <c r="A98" s="151" t="s">
        <v>1883</v>
      </c>
      <c r="B98" s="152" t="s">
        <v>1884</v>
      </c>
      <c r="C98">
        <f t="shared" si="1"/>
        <v>11</v>
      </c>
    </row>
    <row r="99" spans="1:3">
      <c r="A99" s="151" t="s">
        <v>4636</v>
      </c>
      <c r="B99" s="152" t="s">
        <v>4637</v>
      </c>
      <c r="C99">
        <f t="shared" si="1"/>
        <v>11</v>
      </c>
    </row>
    <row r="100" spans="1:3">
      <c r="A100" s="151" t="s">
        <v>4638</v>
      </c>
      <c r="B100" s="152" t="s">
        <v>4639</v>
      </c>
      <c r="C100">
        <f t="shared" si="1"/>
        <v>11</v>
      </c>
    </row>
    <row r="101" spans="1:3">
      <c r="A101" s="151" t="s">
        <v>1885</v>
      </c>
      <c r="B101" s="152" t="s">
        <v>1886</v>
      </c>
      <c r="C101">
        <f t="shared" si="1"/>
        <v>11</v>
      </c>
    </row>
    <row r="102" spans="1:3">
      <c r="A102" s="151" t="s">
        <v>4640</v>
      </c>
      <c r="B102" s="152" t="s">
        <v>925</v>
      </c>
      <c r="C102">
        <f t="shared" si="1"/>
        <v>11</v>
      </c>
    </row>
    <row r="103" spans="1:3">
      <c r="A103" s="151" t="s">
        <v>4641</v>
      </c>
      <c r="B103" s="152" t="s">
        <v>4642</v>
      </c>
      <c r="C103">
        <f t="shared" si="1"/>
        <v>11</v>
      </c>
    </row>
    <row r="104" spans="1:3">
      <c r="A104" s="151" t="s">
        <v>4643</v>
      </c>
      <c r="B104" s="152" t="s">
        <v>4644</v>
      </c>
      <c r="C104">
        <f t="shared" si="1"/>
        <v>11</v>
      </c>
    </row>
    <row r="105" spans="1:3">
      <c r="A105" s="151" t="s">
        <v>4645</v>
      </c>
      <c r="B105" s="152" t="s">
        <v>4646</v>
      </c>
      <c r="C105">
        <f t="shared" si="1"/>
        <v>11</v>
      </c>
    </row>
    <row r="106" spans="1:3">
      <c r="A106" s="151" t="s">
        <v>4647</v>
      </c>
      <c r="B106" s="152" t="s">
        <v>4648</v>
      </c>
      <c r="C106">
        <f t="shared" si="1"/>
        <v>11</v>
      </c>
    </row>
    <row r="107" spans="1:3">
      <c r="A107" s="151" t="s">
        <v>3112</v>
      </c>
      <c r="B107" s="152" t="s">
        <v>3113</v>
      </c>
      <c r="C107">
        <f t="shared" si="1"/>
        <v>11</v>
      </c>
    </row>
    <row r="108" spans="1:3">
      <c r="A108" s="151" t="s">
        <v>3114</v>
      </c>
      <c r="B108" s="152" t="s">
        <v>3115</v>
      </c>
      <c r="C108">
        <f t="shared" si="1"/>
        <v>11</v>
      </c>
    </row>
    <row r="109" spans="1:3">
      <c r="A109" s="151" t="s">
        <v>3116</v>
      </c>
      <c r="B109" s="152" t="s">
        <v>3117</v>
      </c>
      <c r="C109">
        <f t="shared" si="1"/>
        <v>11</v>
      </c>
    </row>
    <row r="110" spans="1:3">
      <c r="A110" s="151" t="s">
        <v>4649</v>
      </c>
      <c r="B110" s="152" t="s">
        <v>1469</v>
      </c>
      <c r="C110">
        <f t="shared" si="1"/>
        <v>11</v>
      </c>
    </row>
    <row r="111" spans="1:3">
      <c r="A111" s="151" t="s">
        <v>3118</v>
      </c>
      <c r="B111" s="152" t="s">
        <v>993</v>
      </c>
      <c r="C111">
        <f t="shared" si="1"/>
        <v>11</v>
      </c>
    </row>
    <row r="112" spans="1:3">
      <c r="A112" s="151" t="s">
        <v>3119</v>
      </c>
      <c r="B112" s="152" t="s">
        <v>3120</v>
      </c>
      <c r="C112">
        <f t="shared" si="1"/>
        <v>11</v>
      </c>
    </row>
    <row r="113" spans="1:3">
      <c r="A113" s="151" t="s">
        <v>3121</v>
      </c>
      <c r="B113" s="152" t="s">
        <v>3122</v>
      </c>
      <c r="C113">
        <f t="shared" si="1"/>
        <v>11</v>
      </c>
    </row>
    <row r="114" spans="1:3">
      <c r="A114" s="151" t="s">
        <v>3123</v>
      </c>
      <c r="B114" s="152" t="s">
        <v>3124</v>
      </c>
      <c r="C114">
        <f t="shared" si="1"/>
        <v>11</v>
      </c>
    </row>
    <row r="115" spans="1:3">
      <c r="A115" s="151" t="s">
        <v>3125</v>
      </c>
      <c r="B115" s="152" t="s">
        <v>3126</v>
      </c>
      <c r="C115">
        <f t="shared" si="1"/>
        <v>11</v>
      </c>
    </row>
    <row r="116" spans="1:3">
      <c r="A116" s="151" t="s">
        <v>4650</v>
      </c>
      <c r="B116" s="152" t="s">
        <v>4651</v>
      </c>
      <c r="C116">
        <f t="shared" si="1"/>
        <v>11</v>
      </c>
    </row>
    <row r="117" spans="1:3">
      <c r="A117" s="151" t="s">
        <v>3127</v>
      </c>
      <c r="B117" s="152" t="s">
        <v>3128</v>
      </c>
      <c r="C117">
        <f t="shared" si="1"/>
        <v>11</v>
      </c>
    </row>
    <row r="118" spans="1:3">
      <c r="A118" s="151" t="s">
        <v>3129</v>
      </c>
      <c r="B118" s="152" t="s">
        <v>1041</v>
      </c>
      <c r="C118">
        <f t="shared" si="1"/>
        <v>11</v>
      </c>
    </row>
    <row r="119" spans="1:3">
      <c r="A119" s="151" t="s">
        <v>3130</v>
      </c>
      <c r="B119" s="152" t="s">
        <v>3131</v>
      </c>
      <c r="C119">
        <f t="shared" si="1"/>
        <v>11</v>
      </c>
    </row>
    <row r="120" spans="1:3">
      <c r="A120" s="151" t="s">
        <v>4652</v>
      </c>
      <c r="B120" s="152" t="s">
        <v>4651</v>
      </c>
      <c r="C120">
        <f t="shared" si="1"/>
        <v>11</v>
      </c>
    </row>
    <row r="121" spans="1:3">
      <c r="A121" s="151" t="s">
        <v>4653</v>
      </c>
      <c r="B121" s="152" t="s">
        <v>4654</v>
      </c>
      <c r="C121">
        <f t="shared" si="1"/>
        <v>11</v>
      </c>
    </row>
    <row r="122" spans="1:3">
      <c r="A122" s="151" t="s">
        <v>4655</v>
      </c>
      <c r="B122" s="152" t="s">
        <v>4656</v>
      </c>
      <c r="C122">
        <f t="shared" si="1"/>
        <v>11</v>
      </c>
    </row>
    <row r="123" spans="1:3">
      <c r="A123" s="151" t="s">
        <v>4657</v>
      </c>
      <c r="B123" s="152" t="s">
        <v>4658</v>
      </c>
      <c r="C123">
        <f t="shared" si="1"/>
        <v>11</v>
      </c>
    </row>
    <row r="124" spans="1:3">
      <c r="A124" s="151" t="s">
        <v>4659</v>
      </c>
      <c r="B124" s="152" t="s">
        <v>4660</v>
      </c>
      <c r="C124">
        <f t="shared" si="1"/>
        <v>11</v>
      </c>
    </row>
    <row r="125" spans="1:3">
      <c r="A125" s="151" t="s">
        <v>4661</v>
      </c>
      <c r="B125" s="152" t="s">
        <v>4662</v>
      </c>
      <c r="C125">
        <f t="shared" si="1"/>
        <v>11</v>
      </c>
    </row>
    <row r="126" spans="1:3">
      <c r="A126" s="151" t="s">
        <v>4663</v>
      </c>
      <c r="B126" s="152" t="s">
        <v>4664</v>
      </c>
      <c r="C126">
        <f t="shared" si="1"/>
        <v>11</v>
      </c>
    </row>
    <row r="127" spans="1:3">
      <c r="A127" s="151" t="s">
        <v>4665</v>
      </c>
      <c r="B127" s="152" t="s">
        <v>4666</v>
      </c>
      <c r="C127">
        <f t="shared" si="1"/>
        <v>11</v>
      </c>
    </row>
    <row r="128" spans="1:3">
      <c r="A128" s="151" t="s">
        <v>4667</v>
      </c>
      <c r="B128" s="152" t="s">
        <v>4668</v>
      </c>
      <c r="C128">
        <f t="shared" si="1"/>
        <v>11</v>
      </c>
    </row>
    <row r="129" spans="1:3">
      <c r="A129" s="151" t="s">
        <v>4669</v>
      </c>
      <c r="B129" s="152" t="s">
        <v>4670</v>
      </c>
      <c r="C129">
        <f t="shared" si="1"/>
        <v>11</v>
      </c>
    </row>
    <row r="130" spans="1:3">
      <c r="A130" s="151" t="s">
        <v>4671</v>
      </c>
      <c r="B130" s="152" t="s">
        <v>4672</v>
      </c>
      <c r="C130">
        <f t="shared" si="1"/>
        <v>11</v>
      </c>
    </row>
    <row r="131" spans="1:3">
      <c r="A131" s="151" t="s">
        <v>4673</v>
      </c>
      <c r="B131" s="152" t="s">
        <v>4674</v>
      </c>
      <c r="C131">
        <f t="shared" si="1"/>
        <v>11</v>
      </c>
    </row>
    <row r="132" spans="1:3">
      <c r="A132" s="151" t="s">
        <v>4675</v>
      </c>
      <c r="B132" s="152" t="s">
        <v>4676</v>
      </c>
      <c r="C132">
        <f t="shared" si="1"/>
        <v>11</v>
      </c>
    </row>
    <row r="133" spans="1:3">
      <c r="A133" s="151" t="s">
        <v>4677</v>
      </c>
      <c r="B133" s="152" t="s">
        <v>4678</v>
      </c>
      <c r="C133">
        <f t="shared" si="1"/>
        <v>11</v>
      </c>
    </row>
    <row r="134" spans="1:3">
      <c r="A134" s="151" t="s">
        <v>4679</v>
      </c>
      <c r="B134" s="152" t="s">
        <v>4680</v>
      </c>
      <c r="C134">
        <f t="shared" ref="C134:C197" si="2">LEN(A134)</f>
        <v>11</v>
      </c>
    </row>
    <row r="135" spans="1:3">
      <c r="A135" s="151" t="s">
        <v>4681</v>
      </c>
      <c r="B135" s="152" t="s">
        <v>4682</v>
      </c>
      <c r="C135">
        <f t="shared" si="2"/>
        <v>11</v>
      </c>
    </row>
    <row r="136" spans="1:3">
      <c r="A136" s="151" t="s">
        <v>4683</v>
      </c>
      <c r="B136" s="152" t="s">
        <v>4684</v>
      </c>
      <c r="C136">
        <f t="shared" si="2"/>
        <v>11</v>
      </c>
    </row>
    <row r="137" spans="1:3">
      <c r="A137" s="151" t="s">
        <v>4685</v>
      </c>
      <c r="B137" s="152" t="s">
        <v>4686</v>
      </c>
      <c r="C137">
        <f t="shared" si="2"/>
        <v>11</v>
      </c>
    </row>
    <row r="138" spans="1:3">
      <c r="A138" s="151" t="s">
        <v>4687</v>
      </c>
      <c r="B138" s="152" t="s">
        <v>4688</v>
      </c>
      <c r="C138">
        <f t="shared" si="2"/>
        <v>11</v>
      </c>
    </row>
    <row r="139" spans="1:3">
      <c r="A139" s="149" t="s">
        <v>115</v>
      </c>
      <c r="B139" s="150" t="s">
        <v>1208</v>
      </c>
      <c r="C139">
        <f t="shared" si="2"/>
        <v>7</v>
      </c>
    </row>
    <row r="140" spans="1:3">
      <c r="A140" s="151" t="s">
        <v>685</v>
      </c>
      <c r="B140" s="152" t="s">
        <v>686</v>
      </c>
      <c r="C140">
        <f t="shared" si="2"/>
        <v>11</v>
      </c>
    </row>
    <row r="141" spans="1:3">
      <c r="A141" s="151" t="s">
        <v>4689</v>
      </c>
      <c r="B141" s="152" t="s">
        <v>4690</v>
      </c>
      <c r="C141">
        <f t="shared" si="2"/>
        <v>11</v>
      </c>
    </row>
    <row r="142" spans="1:3">
      <c r="A142" s="151" t="s">
        <v>4691</v>
      </c>
      <c r="B142" s="152" t="s">
        <v>4692</v>
      </c>
      <c r="C142">
        <f t="shared" si="2"/>
        <v>11</v>
      </c>
    </row>
    <row r="143" spans="1:3">
      <c r="A143" s="151" t="s">
        <v>4693</v>
      </c>
      <c r="B143" s="152" t="s">
        <v>4694</v>
      </c>
      <c r="C143">
        <f t="shared" si="2"/>
        <v>11</v>
      </c>
    </row>
    <row r="144" spans="1:3">
      <c r="A144" s="151" t="s">
        <v>4695</v>
      </c>
      <c r="B144" s="152" t="s">
        <v>4696</v>
      </c>
      <c r="C144">
        <f t="shared" si="2"/>
        <v>11</v>
      </c>
    </row>
    <row r="145" spans="1:3">
      <c r="A145" s="151" t="s">
        <v>4697</v>
      </c>
      <c r="B145" s="152" t="s">
        <v>4698</v>
      </c>
      <c r="C145">
        <f t="shared" si="2"/>
        <v>11</v>
      </c>
    </row>
    <row r="146" spans="1:3">
      <c r="A146" s="151" t="s">
        <v>4699</v>
      </c>
      <c r="B146" s="152" t="s">
        <v>4700</v>
      </c>
      <c r="C146">
        <f t="shared" si="2"/>
        <v>11</v>
      </c>
    </row>
    <row r="147" spans="1:3">
      <c r="A147" s="151" t="s">
        <v>4701</v>
      </c>
      <c r="B147" s="152" t="s">
        <v>4702</v>
      </c>
      <c r="C147">
        <f t="shared" si="2"/>
        <v>11</v>
      </c>
    </row>
    <row r="148" spans="1:3">
      <c r="A148" s="151" t="s">
        <v>4703</v>
      </c>
      <c r="B148" s="152" t="s">
        <v>4704</v>
      </c>
      <c r="C148">
        <f t="shared" si="2"/>
        <v>11</v>
      </c>
    </row>
    <row r="149" spans="1:3">
      <c r="A149" s="151" t="s">
        <v>4705</v>
      </c>
      <c r="B149" s="152" t="s">
        <v>4706</v>
      </c>
      <c r="C149">
        <f t="shared" si="2"/>
        <v>11</v>
      </c>
    </row>
    <row r="150" spans="1:3">
      <c r="A150" s="151" t="s">
        <v>4707</v>
      </c>
      <c r="B150" s="152" t="s">
        <v>4708</v>
      </c>
      <c r="C150">
        <f t="shared" si="2"/>
        <v>11</v>
      </c>
    </row>
    <row r="151" spans="1:3">
      <c r="A151" s="151" t="s">
        <v>4709</v>
      </c>
      <c r="B151" s="152" t="s">
        <v>4710</v>
      </c>
      <c r="C151">
        <f t="shared" si="2"/>
        <v>11</v>
      </c>
    </row>
    <row r="152" spans="1:3">
      <c r="A152" s="151" t="s">
        <v>4711</v>
      </c>
      <c r="B152" s="152" t="s">
        <v>4712</v>
      </c>
      <c r="C152">
        <f t="shared" si="2"/>
        <v>11</v>
      </c>
    </row>
    <row r="153" spans="1:3">
      <c r="A153" s="151" t="s">
        <v>4713</v>
      </c>
      <c r="B153" s="152" t="s">
        <v>4714</v>
      </c>
      <c r="C153">
        <f t="shared" si="2"/>
        <v>11</v>
      </c>
    </row>
    <row r="154" spans="1:3">
      <c r="A154" s="151" t="s">
        <v>4715</v>
      </c>
      <c r="B154" s="152" t="s">
        <v>4716</v>
      </c>
      <c r="C154">
        <f t="shared" si="2"/>
        <v>11</v>
      </c>
    </row>
    <row r="155" spans="1:3">
      <c r="A155" s="151" t="s">
        <v>4717</v>
      </c>
      <c r="B155" s="152" t="s">
        <v>4718</v>
      </c>
      <c r="C155">
        <f t="shared" si="2"/>
        <v>11</v>
      </c>
    </row>
    <row r="156" spans="1:3">
      <c r="A156" s="151" t="s">
        <v>4719</v>
      </c>
      <c r="B156" s="152" t="s">
        <v>4720</v>
      </c>
      <c r="C156">
        <f t="shared" si="2"/>
        <v>11</v>
      </c>
    </row>
    <row r="157" spans="1:3">
      <c r="A157" s="151" t="s">
        <v>4721</v>
      </c>
      <c r="B157" s="152" t="s">
        <v>4722</v>
      </c>
      <c r="C157">
        <f t="shared" si="2"/>
        <v>11</v>
      </c>
    </row>
    <row r="158" spans="1:3">
      <c r="A158" s="151" t="s">
        <v>4723</v>
      </c>
      <c r="B158" s="152" t="s">
        <v>4724</v>
      </c>
      <c r="C158">
        <f t="shared" si="2"/>
        <v>11</v>
      </c>
    </row>
    <row r="159" spans="1:3">
      <c r="A159" s="151" t="s">
        <v>4725</v>
      </c>
      <c r="B159" s="152" t="s">
        <v>4726</v>
      </c>
      <c r="C159">
        <f t="shared" si="2"/>
        <v>11</v>
      </c>
    </row>
    <row r="160" spans="1:3">
      <c r="A160" s="151" t="s">
        <v>4727</v>
      </c>
      <c r="B160" s="152" t="s">
        <v>4728</v>
      </c>
      <c r="C160">
        <f t="shared" si="2"/>
        <v>11</v>
      </c>
    </row>
    <row r="161" spans="1:3">
      <c r="A161" s="151" t="s">
        <v>4729</v>
      </c>
      <c r="B161" s="152" t="s">
        <v>4730</v>
      </c>
      <c r="C161">
        <f t="shared" si="2"/>
        <v>11</v>
      </c>
    </row>
    <row r="162" spans="1:3">
      <c r="A162" s="151" t="s">
        <v>4731</v>
      </c>
      <c r="B162" s="152" t="s">
        <v>4732</v>
      </c>
      <c r="C162">
        <f t="shared" si="2"/>
        <v>11</v>
      </c>
    </row>
    <row r="163" spans="1:3">
      <c r="A163" s="151" t="s">
        <v>4733</v>
      </c>
      <c r="B163" s="152" t="s">
        <v>4734</v>
      </c>
      <c r="C163">
        <f t="shared" si="2"/>
        <v>11</v>
      </c>
    </row>
    <row r="164" spans="1:3">
      <c r="A164" s="151" t="s">
        <v>995</v>
      </c>
      <c r="B164" s="152" t="s">
        <v>996</v>
      </c>
      <c r="C164">
        <f t="shared" si="2"/>
        <v>11</v>
      </c>
    </row>
    <row r="165" spans="1:3">
      <c r="A165" s="151" t="s">
        <v>4735</v>
      </c>
      <c r="B165" s="152" t="s">
        <v>4736</v>
      </c>
      <c r="C165">
        <f t="shared" si="2"/>
        <v>11</v>
      </c>
    </row>
    <row r="166" spans="1:3">
      <c r="A166" s="151" t="s">
        <v>4737</v>
      </c>
      <c r="B166" s="152" t="s">
        <v>4738</v>
      </c>
      <c r="C166">
        <f t="shared" si="2"/>
        <v>11</v>
      </c>
    </row>
    <row r="167" spans="1:3">
      <c r="A167" s="151" t="s">
        <v>4739</v>
      </c>
      <c r="B167" s="152" t="s">
        <v>4740</v>
      </c>
      <c r="C167">
        <f t="shared" si="2"/>
        <v>11</v>
      </c>
    </row>
    <row r="168" spans="1:3">
      <c r="A168" s="151" t="s">
        <v>4741</v>
      </c>
      <c r="B168" s="152" t="s">
        <v>4742</v>
      </c>
      <c r="C168">
        <f t="shared" si="2"/>
        <v>11</v>
      </c>
    </row>
    <row r="169" spans="1:3">
      <c r="A169" s="151" t="s">
        <v>4743</v>
      </c>
      <c r="B169" s="152" t="s">
        <v>4744</v>
      </c>
      <c r="C169">
        <f t="shared" si="2"/>
        <v>11</v>
      </c>
    </row>
    <row r="170" spans="1:3">
      <c r="A170" s="151" t="s">
        <v>4745</v>
      </c>
      <c r="B170" s="152" t="s">
        <v>4746</v>
      </c>
      <c r="C170">
        <f t="shared" si="2"/>
        <v>11</v>
      </c>
    </row>
    <row r="171" spans="1:3">
      <c r="A171" s="151" t="s">
        <v>4747</v>
      </c>
      <c r="B171" s="152" t="s">
        <v>4748</v>
      </c>
      <c r="C171">
        <f t="shared" si="2"/>
        <v>11</v>
      </c>
    </row>
    <row r="172" spans="1:3">
      <c r="A172" s="151" t="s">
        <v>4749</v>
      </c>
      <c r="B172" s="152" t="s">
        <v>4750</v>
      </c>
      <c r="C172">
        <f t="shared" si="2"/>
        <v>11</v>
      </c>
    </row>
    <row r="173" spans="1:3">
      <c r="A173" s="151" t="s">
        <v>4751</v>
      </c>
      <c r="B173" s="152" t="s">
        <v>4752</v>
      </c>
      <c r="C173">
        <f t="shared" si="2"/>
        <v>11</v>
      </c>
    </row>
    <row r="174" spans="1:3">
      <c r="A174" s="151" t="s">
        <v>4753</v>
      </c>
      <c r="B174" s="152" t="s">
        <v>4754</v>
      </c>
      <c r="C174">
        <f t="shared" si="2"/>
        <v>11</v>
      </c>
    </row>
    <row r="175" spans="1:3">
      <c r="A175" s="151" t="s">
        <v>4755</v>
      </c>
      <c r="B175" s="152" t="s">
        <v>4756</v>
      </c>
      <c r="C175">
        <f t="shared" si="2"/>
        <v>11</v>
      </c>
    </row>
    <row r="176" spans="1:3">
      <c r="A176" s="151" t="s">
        <v>4757</v>
      </c>
      <c r="B176" s="152" t="s">
        <v>4758</v>
      </c>
      <c r="C176">
        <f t="shared" si="2"/>
        <v>11</v>
      </c>
    </row>
    <row r="177" spans="1:3">
      <c r="A177" s="151" t="s">
        <v>4759</v>
      </c>
      <c r="B177" s="152" t="s">
        <v>4760</v>
      </c>
      <c r="C177">
        <f t="shared" si="2"/>
        <v>11</v>
      </c>
    </row>
    <row r="178" spans="1:3">
      <c r="A178" s="151" t="s">
        <v>4761</v>
      </c>
      <c r="B178" s="152" t="s">
        <v>4762</v>
      </c>
      <c r="C178">
        <f t="shared" si="2"/>
        <v>11</v>
      </c>
    </row>
    <row r="179" spans="1:3">
      <c r="A179" s="151" t="s">
        <v>997</v>
      </c>
      <c r="B179" s="152" t="s">
        <v>998</v>
      </c>
      <c r="C179">
        <f t="shared" si="2"/>
        <v>11</v>
      </c>
    </row>
    <row r="180" spans="1:3">
      <c r="A180" s="151" t="s">
        <v>999</v>
      </c>
      <c r="B180" s="152" t="s">
        <v>1000</v>
      </c>
      <c r="C180">
        <f t="shared" si="2"/>
        <v>11</v>
      </c>
    </row>
    <row r="181" spans="1:3">
      <c r="A181" s="151" t="s">
        <v>4763</v>
      </c>
      <c r="B181" s="152" t="s">
        <v>4764</v>
      </c>
      <c r="C181">
        <f t="shared" si="2"/>
        <v>11</v>
      </c>
    </row>
    <row r="182" spans="1:3">
      <c r="A182" s="151" t="s">
        <v>4765</v>
      </c>
      <c r="B182" s="152" t="s">
        <v>4766</v>
      </c>
      <c r="C182">
        <f t="shared" si="2"/>
        <v>11</v>
      </c>
    </row>
    <row r="183" spans="1:3">
      <c r="A183" s="151" t="s">
        <v>1001</v>
      </c>
      <c r="B183" s="152" t="s">
        <v>1002</v>
      </c>
      <c r="C183">
        <f t="shared" si="2"/>
        <v>11</v>
      </c>
    </row>
    <row r="184" spans="1:3">
      <c r="A184" s="151" t="s">
        <v>4767</v>
      </c>
      <c r="B184" s="152" t="s">
        <v>4768</v>
      </c>
      <c r="C184">
        <f t="shared" si="2"/>
        <v>11</v>
      </c>
    </row>
    <row r="185" spans="1:3">
      <c r="A185" s="151" t="s">
        <v>1003</v>
      </c>
      <c r="B185" s="152" t="s">
        <v>1004</v>
      </c>
      <c r="C185">
        <f t="shared" si="2"/>
        <v>11</v>
      </c>
    </row>
    <row r="186" spans="1:3">
      <c r="A186" s="151" t="s">
        <v>4769</v>
      </c>
      <c r="B186" s="152" t="s">
        <v>4770</v>
      </c>
      <c r="C186">
        <f t="shared" si="2"/>
        <v>11</v>
      </c>
    </row>
    <row r="187" spans="1:3">
      <c r="A187" s="151" t="s">
        <v>4771</v>
      </c>
      <c r="B187" s="152" t="s">
        <v>4772</v>
      </c>
      <c r="C187">
        <f t="shared" si="2"/>
        <v>11</v>
      </c>
    </row>
    <row r="188" spans="1:3">
      <c r="A188" s="151" t="s">
        <v>1005</v>
      </c>
      <c r="B188" s="152" t="s">
        <v>1006</v>
      </c>
      <c r="C188">
        <f t="shared" si="2"/>
        <v>11</v>
      </c>
    </row>
    <row r="189" spans="1:3">
      <c r="A189" s="151" t="s">
        <v>4773</v>
      </c>
      <c r="B189" s="152" t="s">
        <v>4774</v>
      </c>
      <c r="C189">
        <f t="shared" si="2"/>
        <v>11</v>
      </c>
    </row>
    <row r="190" spans="1:3">
      <c r="A190" s="151" t="s">
        <v>1007</v>
      </c>
      <c r="B190" s="152" t="s">
        <v>1008</v>
      </c>
      <c r="C190">
        <f t="shared" si="2"/>
        <v>11</v>
      </c>
    </row>
    <row r="191" spans="1:3">
      <c r="A191" s="151" t="s">
        <v>1009</v>
      </c>
      <c r="B191" s="152" t="s">
        <v>1010</v>
      </c>
      <c r="C191">
        <f t="shared" si="2"/>
        <v>11</v>
      </c>
    </row>
    <row r="192" spans="1:3">
      <c r="A192" s="151" t="s">
        <v>4775</v>
      </c>
      <c r="B192" s="152" t="s">
        <v>4776</v>
      </c>
      <c r="C192">
        <f t="shared" si="2"/>
        <v>11</v>
      </c>
    </row>
    <row r="193" spans="1:3">
      <c r="A193" s="151" t="s">
        <v>4777</v>
      </c>
      <c r="B193" s="152" t="s">
        <v>4778</v>
      </c>
      <c r="C193">
        <f t="shared" si="2"/>
        <v>11</v>
      </c>
    </row>
    <row r="194" spans="1:3">
      <c r="A194" s="151" t="s">
        <v>4779</v>
      </c>
      <c r="B194" s="152" t="s">
        <v>4780</v>
      </c>
      <c r="C194">
        <f t="shared" si="2"/>
        <v>11</v>
      </c>
    </row>
    <row r="195" spans="1:3">
      <c r="A195" s="151" t="s">
        <v>4781</v>
      </c>
      <c r="B195" s="152" t="s">
        <v>4782</v>
      </c>
      <c r="C195">
        <f t="shared" si="2"/>
        <v>11</v>
      </c>
    </row>
    <row r="196" spans="1:3">
      <c r="A196" s="151" t="s">
        <v>1011</v>
      </c>
      <c r="B196" s="152" t="s">
        <v>1012</v>
      </c>
      <c r="C196">
        <f t="shared" si="2"/>
        <v>11</v>
      </c>
    </row>
    <row r="197" spans="1:3">
      <c r="A197" s="151" t="s">
        <v>1013</v>
      </c>
      <c r="B197" s="152" t="s">
        <v>1014</v>
      </c>
      <c r="C197">
        <f t="shared" si="2"/>
        <v>11</v>
      </c>
    </row>
    <row r="198" spans="1:3">
      <c r="A198" s="151" t="s">
        <v>4783</v>
      </c>
      <c r="B198" s="152" t="s">
        <v>4784</v>
      </c>
      <c r="C198">
        <f t="shared" ref="C198:C261" si="3">LEN(A198)</f>
        <v>11</v>
      </c>
    </row>
    <row r="199" spans="1:3">
      <c r="A199" s="151" t="s">
        <v>4785</v>
      </c>
      <c r="B199" s="152" t="s">
        <v>4786</v>
      </c>
      <c r="C199">
        <f t="shared" si="3"/>
        <v>11</v>
      </c>
    </row>
    <row r="200" spans="1:3">
      <c r="A200" s="151" t="s">
        <v>4787</v>
      </c>
      <c r="B200" s="152" t="s">
        <v>4788</v>
      </c>
      <c r="C200">
        <f t="shared" si="3"/>
        <v>11</v>
      </c>
    </row>
    <row r="201" spans="1:3">
      <c r="A201" s="151" t="s">
        <v>4789</v>
      </c>
      <c r="B201" s="152" t="s">
        <v>4790</v>
      </c>
      <c r="C201">
        <f t="shared" si="3"/>
        <v>11</v>
      </c>
    </row>
    <row r="202" spans="1:3">
      <c r="A202" s="151" t="s">
        <v>4791</v>
      </c>
      <c r="B202" s="152" t="s">
        <v>4792</v>
      </c>
      <c r="C202">
        <f t="shared" si="3"/>
        <v>11</v>
      </c>
    </row>
    <row r="203" spans="1:3">
      <c r="A203" s="151" t="s">
        <v>4793</v>
      </c>
      <c r="B203" s="152" t="s">
        <v>4794</v>
      </c>
      <c r="C203">
        <f t="shared" si="3"/>
        <v>11</v>
      </c>
    </row>
    <row r="204" spans="1:3">
      <c r="A204" s="151" t="s">
        <v>1015</v>
      </c>
      <c r="B204" s="152" t="s">
        <v>1016</v>
      </c>
      <c r="C204">
        <f t="shared" si="3"/>
        <v>11</v>
      </c>
    </row>
    <row r="205" spans="1:3">
      <c r="A205" s="151" t="s">
        <v>4795</v>
      </c>
      <c r="B205" s="152" t="s">
        <v>4796</v>
      </c>
      <c r="C205">
        <f t="shared" si="3"/>
        <v>11</v>
      </c>
    </row>
    <row r="206" spans="1:3">
      <c r="A206" s="151" t="s">
        <v>1485</v>
      </c>
      <c r="B206" s="152" t="s">
        <v>1486</v>
      </c>
      <c r="C206">
        <f t="shared" si="3"/>
        <v>11</v>
      </c>
    </row>
    <row r="207" spans="1:3">
      <c r="A207" s="151" t="s">
        <v>1487</v>
      </c>
      <c r="B207" s="152" t="s">
        <v>1488</v>
      </c>
      <c r="C207">
        <f t="shared" si="3"/>
        <v>11</v>
      </c>
    </row>
    <row r="208" spans="1:3">
      <c r="A208" s="151" t="s">
        <v>4797</v>
      </c>
      <c r="B208" s="152" t="s">
        <v>4798</v>
      </c>
      <c r="C208">
        <f t="shared" si="3"/>
        <v>11</v>
      </c>
    </row>
    <row r="209" spans="1:3">
      <c r="A209" s="151" t="s">
        <v>4799</v>
      </c>
      <c r="B209" s="152" t="s">
        <v>4800</v>
      </c>
      <c r="C209">
        <f t="shared" si="3"/>
        <v>11</v>
      </c>
    </row>
    <row r="210" spans="1:3">
      <c r="A210" s="151" t="s">
        <v>4801</v>
      </c>
      <c r="B210" s="152" t="s">
        <v>4802</v>
      </c>
      <c r="C210">
        <f t="shared" si="3"/>
        <v>11</v>
      </c>
    </row>
    <row r="211" spans="1:3">
      <c r="A211" s="151" t="s">
        <v>1489</v>
      </c>
      <c r="B211" s="152" t="s">
        <v>1490</v>
      </c>
      <c r="C211">
        <f t="shared" si="3"/>
        <v>11</v>
      </c>
    </row>
    <row r="212" spans="1:3">
      <c r="A212" s="151" t="s">
        <v>1491</v>
      </c>
      <c r="B212" s="152" t="s">
        <v>1492</v>
      </c>
      <c r="C212">
        <f t="shared" si="3"/>
        <v>11</v>
      </c>
    </row>
    <row r="213" spans="1:3">
      <c r="A213" s="151" t="s">
        <v>1493</v>
      </c>
      <c r="B213" s="152" t="s">
        <v>1494</v>
      </c>
      <c r="C213">
        <f t="shared" si="3"/>
        <v>11</v>
      </c>
    </row>
    <row r="214" spans="1:3">
      <c r="A214" s="151" t="s">
        <v>1495</v>
      </c>
      <c r="B214" s="152" t="s">
        <v>1496</v>
      </c>
      <c r="C214">
        <f t="shared" si="3"/>
        <v>11</v>
      </c>
    </row>
    <row r="215" spans="1:3">
      <c r="A215" s="151" t="s">
        <v>4803</v>
      </c>
      <c r="B215" s="152" t="s">
        <v>4804</v>
      </c>
      <c r="C215">
        <f t="shared" si="3"/>
        <v>11</v>
      </c>
    </row>
    <row r="216" spans="1:3">
      <c r="A216" s="151" t="s">
        <v>4805</v>
      </c>
      <c r="B216" s="152" t="s">
        <v>4595</v>
      </c>
      <c r="C216">
        <f t="shared" si="3"/>
        <v>11</v>
      </c>
    </row>
    <row r="217" spans="1:3">
      <c r="A217" s="151" t="s">
        <v>1497</v>
      </c>
      <c r="B217" s="152" t="s">
        <v>1498</v>
      </c>
      <c r="C217">
        <f t="shared" si="3"/>
        <v>11</v>
      </c>
    </row>
    <row r="218" spans="1:3">
      <c r="A218" s="151" t="s">
        <v>1499</v>
      </c>
      <c r="B218" s="152" t="s">
        <v>1500</v>
      </c>
      <c r="C218">
        <f t="shared" si="3"/>
        <v>11</v>
      </c>
    </row>
    <row r="219" spans="1:3">
      <c r="A219" s="151" t="s">
        <v>1501</v>
      </c>
      <c r="B219" s="152" t="s">
        <v>1502</v>
      </c>
      <c r="C219">
        <f t="shared" si="3"/>
        <v>11</v>
      </c>
    </row>
    <row r="220" spans="1:3">
      <c r="A220" s="151" t="s">
        <v>4806</v>
      </c>
      <c r="B220" s="152" t="s">
        <v>4807</v>
      </c>
      <c r="C220">
        <f t="shared" si="3"/>
        <v>11</v>
      </c>
    </row>
    <row r="221" spans="1:3">
      <c r="A221" s="151" t="s">
        <v>4808</v>
      </c>
      <c r="B221" s="152" t="s">
        <v>4809</v>
      </c>
      <c r="C221">
        <f t="shared" si="3"/>
        <v>11</v>
      </c>
    </row>
    <row r="222" spans="1:3">
      <c r="A222" s="151" t="s">
        <v>4810</v>
      </c>
      <c r="B222" s="152" t="s">
        <v>4811</v>
      </c>
      <c r="C222">
        <f t="shared" si="3"/>
        <v>11</v>
      </c>
    </row>
    <row r="223" spans="1:3">
      <c r="A223" s="151" t="s">
        <v>1503</v>
      </c>
      <c r="B223" s="152" t="s">
        <v>1504</v>
      </c>
      <c r="C223">
        <f t="shared" si="3"/>
        <v>11</v>
      </c>
    </row>
    <row r="224" spans="1:3">
      <c r="A224" s="151" t="s">
        <v>1505</v>
      </c>
      <c r="B224" s="152" t="s">
        <v>1506</v>
      </c>
      <c r="C224">
        <f t="shared" si="3"/>
        <v>11</v>
      </c>
    </row>
    <row r="225" spans="1:3">
      <c r="A225" s="151" t="s">
        <v>1507</v>
      </c>
      <c r="B225" s="152" t="s">
        <v>1508</v>
      </c>
      <c r="C225">
        <f t="shared" si="3"/>
        <v>11</v>
      </c>
    </row>
    <row r="226" spans="1:3">
      <c r="A226" s="151" t="s">
        <v>1509</v>
      </c>
      <c r="B226" s="152" t="s">
        <v>1510</v>
      </c>
      <c r="C226">
        <f t="shared" si="3"/>
        <v>11</v>
      </c>
    </row>
    <row r="227" spans="1:3">
      <c r="A227" s="151" t="s">
        <v>4812</v>
      </c>
      <c r="B227" s="152" t="s">
        <v>4813</v>
      </c>
      <c r="C227">
        <f t="shared" si="3"/>
        <v>11</v>
      </c>
    </row>
    <row r="228" spans="1:3">
      <c r="A228" s="151" t="s">
        <v>4814</v>
      </c>
      <c r="B228" s="152" t="s">
        <v>4815</v>
      </c>
      <c r="C228">
        <f t="shared" si="3"/>
        <v>11</v>
      </c>
    </row>
    <row r="229" spans="1:3">
      <c r="A229" s="151" t="s">
        <v>1511</v>
      </c>
      <c r="B229" s="152" t="s">
        <v>1512</v>
      </c>
      <c r="C229">
        <f t="shared" si="3"/>
        <v>11</v>
      </c>
    </row>
    <row r="230" spans="1:3">
      <c r="A230" s="151" t="s">
        <v>1513</v>
      </c>
      <c r="B230" s="152" t="s">
        <v>1514</v>
      </c>
      <c r="C230">
        <f t="shared" si="3"/>
        <v>11</v>
      </c>
    </row>
    <row r="231" spans="1:3">
      <c r="A231" s="151" t="s">
        <v>1515</v>
      </c>
      <c r="B231" s="152" t="s">
        <v>1516</v>
      </c>
      <c r="C231">
        <f t="shared" si="3"/>
        <v>11</v>
      </c>
    </row>
    <row r="232" spans="1:3">
      <c r="A232" s="151" t="s">
        <v>4816</v>
      </c>
      <c r="B232" s="152" t="s">
        <v>4817</v>
      </c>
      <c r="C232">
        <f t="shared" si="3"/>
        <v>11</v>
      </c>
    </row>
    <row r="233" spans="1:3">
      <c r="A233" s="151" t="s">
        <v>1517</v>
      </c>
      <c r="B233" s="152" t="s">
        <v>1518</v>
      </c>
      <c r="C233">
        <f t="shared" si="3"/>
        <v>11</v>
      </c>
    </row>
    <row r="234" spans="1:3">
      <c r="A234" s="151" t="s">
        <v>1519</v>
      </c>
      <c r="B234" s="152" t="s">
        <v>1520</v>
      </c>
      <c r="C234">
        <f t="shared" si="3"/>
        <v>11</v>
      </c>
    </row>
    <row r="235" spans="1:3">
      <c r="A235" s="151" t="s">
        <v>1521</v>
      </c>
      <c r="B235" s="152" t="s">
        <v>1522</v>
      </c>
      <c r="C235">
        <f t="shared" si="3"/>
        <v>11</v>
      </c>
    </row>
    <row r="236" spans="1:3">
      <c r="A236" s="151" t="s">
        <v>1523</v>
      </c>
      <c r="B236" s="152" t="s">
        <v>1524</v>
      </c>
      <c r="C236">
        <f t="shared" si="3"/>
        <v>11</v>
      </c>
    </row>
    <row r="237" spans="1:3">
      <c r="A237" s="151" t="s">
        <v>4818</v>
      </c>
      <c r="B237" s="152" t="s">
        <v>4819</v>
      </c>
      <c r="C237">
        <f t="shared" si="3"/>
        <v>11</v>
      </c>
    </row>
    <row r="238" spans="1:3">
      <c r="A238" s="151" t="s">
        <v>4820</v>
      </c>
      <c r="B238" s="152" t="s">
        <v>4821</v>
      </c>
      <c r="C238">
        <f t="shared" si="3"/>
        <v>11</v>
      </c>
    </row>
    <row r="239" spans="1:3">
      <c r="A239" s="151" t="s">
        <v>1525</v>
      </c>
      <c r="B239" s="152" t="s">
        <v>1526</v>
      </c>
      <c r="C239">
        <f t="shared" si="3"/>
        <v>11</v>
      </c>
    </row>
    <row r="240" spans="1:3">
      <c r="A240" s="151" t="s">
        <v>1527</v>
      </c>
      <c r="B240" s="152" t="s">
        <v>1528</v>
      </c>
      <c r="C240">
        <f t="shared" si="3"/>
        <v>11</v>
      </c>
    </row>
    <row r="241" spans="1:3">
      <c r="A241" s="151" t="s">
        <v>4822</v>
      </c>
      <c r="B241" s="152" t="s">
        <v>4823</v>
      </c>
      <c r="C241">
        <f t="shared" si="3"/>
        <v>11</v>
      </c>
    </row>
    <row r="242" spans="1:3">
      <c r="A242" s="151" t="s">
        <v>4824</v>
      </c>
      <c r="B242" s="152" t="s">
        <v>1496</v>
      </c>
      <c r="C242">
        <f t="shared" si="3"/>
        <v>11</v>
      </c>
    </row>
    <row r="243" spans="1:3">
      <c r="A243" s="151" t="s">
        <v>1529</v>
      </c>
      <c r="B243" s="152" t="s">
        <v>1530</v>
      </c>
      <c r="C243">
        <f t="shared" si="3"/>
        <v>11</v>
      </c>
    </row>
    <row r="244" spans="1:3">
      <c r="A244" s="151" t="s">
        <v>1531</v>
      </c>
      <c r="B244" s="152" t="s">
        <v>1532</v>
      </c>
      <c r="C244">
        <f t="shared" si="3"/>
        <v>11</v>
      </c>
    </row>
    <row r="245" spans="1:3">
      <c r="A245" s="151" t="s">
        <v>4825</v>
      </c>
      <c r="B245" s="152" t="s">
        <v>4826</v>
      </c>
      <c r="C245">
        <f t="shared" si="3"/>
        <v>11</v>
      </c>
    </row>
    <row r="246" spans="1:3">
      <c r="A246" s="151" t="s">
        <v>1533</v>
      </c>
      <c r="B246" s="152" t="s">
        <v>1534</v>
      </c>
      <c r="C246">
        <f t="shared" si="3"/>
        <v>11</v>
      </c>
    </row>
    <row r="247" spans="1:3">
      <c r="A247" s="151" t="s">
        <v>4827</v>
      </c>
      <c r="B247" s="152" t="s">
        <v>4828</v>
      </c>
      <c r="C247">
        <f t="shared" si="3"/>
        <v>11</v>
      </c>
    </row>
    <row r="248" spans="1:3">
      <c r="A248" s="151" t="s">
        <v>4829</v>
      </c>
      <c r="B248" s="152" t="s">
        <v>4830</v>
      </c>
      <c r="C248">
        <f t="shared" si="3"/>
        <v>11</v>
      </c>
    </row>
    <row r="249" spans="1:3">
      <c r="A249" s="151" t="s">
        <v>4831</v>
      </c>
      <c r="B249" s="152" t="s">
        <v>4832</v>
      </c>
      <c r="C249">
        <f t="shared" si="3"/>
        <v>11</v>
      </c>
    </row>
    <row r="250" spans="1:3">
      <c r="A250" s="151" t="s">
        <v>1535</v>
      </c>
      <c r="B250" s="152" t="s">
        <v>1536</v>
      </c>
      <c r="C250">
        <f t="shared" si="3"/>
        <v>11</v>
      </c>
    </row>
    <row r="251" spans="1:3">
      <c r="A251" s="151" t="s">
        <v>4833</v>
      </c>
      <c r="B251" s="152" t="s">
        <v>4834</v>
      </c>
      <c r="C251">
        <f t="shared" si="3"/>
        <v>11</v>
      </c>
    </row>
    <row r="252" spans="1:3">
      <c r="A252" s="151" t="s">
        <v>4835</v>
      </c>
      <c r="B252" s="152" t="s">
        <v>4836</v>
      </c>
      <c r="C252">
        <f t="shared" si="3"/>
        <v>11</v>
      </c>
    </row>
    <row r="253" spans="1:3">
      <c r="A253" s="151" t="s">
        <v>4837</v>
      </c>
      <c r="B253" s="152" t="s">
        <v>4838</v>
      </c>
      <c r="C253">
        <f t="shared" si="3"/>
        <v>11</v>
      </c>
    </row>
    <row r="254" spans="1:3">
      <c r="A254" s="151" t="s">
        <v>1537</v>
      </c>
      <c r="B254" s="152" t="s">
        <v>1538</v>
      </c>
      <c r="C254">
        <f t="shared" si="3"/>
        <v>11</v>
      </c>
    </row>
    <row r="255" spans="1:3">
      <c r="A255" s="151" t="s">
        <v>4839</v>
      </c>
      <c r="B255" s="152" t="s">
        <v>4840</v>
      </c>
      <c r="C255">
        <f t="shared" si="3"/>
        <v>11</v>
      </c>
    </row>
    <row r="256" spans="1:3">
      <c r="A256" s="151" t="s">
        <v>4841</v>
      </c>
      <c r="B256" s="152" t="s">
        <v>4842</v>
      </c>
      <c r="C256">
        <f t="shared" si="3"/>
        <v>11</v>
      </c>
    </row>
    <row r="257" spans="1:3">
      <c r="A257" s="151" t="s">
        <v>4843</v>
      </c>
      <c r="B257" s="152" t="s">
        <v>4844</v>
      </c>
      <c r="C257">
        <f t="shared" si="3"/>
        <v>11</v>
      </c>
    </row>
    <row r="258" spans="1:3">
      <c r="A258" s="151" t="s">
        <v>4845</v>
      </c>
      <c r="B258" s="152" t="s">
        <v>4846</v>
      </c>
      <c r="C258">
        <f t="shared" si="3"/>
        <v>11</v>
      </c>
    </row>
    <row r="259" spans="1:3">
      <c r="A259" s="151" t="s">
        <v>4847</v>
      </c>
      <c r="B259" s="152" t="s">
        <v>4848</v>
      </c>
      <c r="C259">
        <f t="shared" si="3"/>
        <v>11</v>
      </c>
    </row>
    <row r="260" spans="1:3">
      <c r="A260" s="151" t="s">
        <v>1539</v>
      </c>
      <c r="B260" s="152" t="s">
        <v>1540</v>
      </c>
      <c r="C260">
        <f t="shared" si="3"/>
        <v>11</v>
      </c>
    </row>
    <row r="261" spans="1:3">
      <c r="A261" s="151" t="s">
        <v>1541</v>
      </c>
      <c r="B261" s="152" t="s">
        <v>1542</v>
      </c>
      <c r="C261">
        <f t="shared" si="3"/>
        <v>11</v>
      </c>
    </row>
    <row r="262" spans="1:3">
      <c r="A262" s="151" t="s">
        <v>1543</v>
      </c>
      <c r="B262" s="152" t="s">
        <v>1544</v>
      </c>
      <c r="C262">
        <f t="shared" ref="C262:C325" si="4">LEN(A262)</f>
        <v>11</v>
      </c>
    </row>
    <row r="263" spans="1:3">
      <c r="A263" s="151" t="s">
        <v>4849</v>
      </c>
      <c r="B263" s="152" t="s">
        <v>4850</v>
      </c>
      <c r="C263">
        <f t="shared" si="4"/>
        <v>11</v>
      </c>
    </row>
    <row r="264" spans="1:3">
      <c r="A264" s="151" t="s">
        <v>4851</v>
      </c>
      <c r="B264" s="152" t="s">
        <v>4852</v>
      </c>
      <c r="C264">
        <f t="shared" si="4"/>
        <v>11</v>
      </c>
    </row>
    <row r="265" spans="1:3">
      <c r="A265" s="151" t="s">
        <v>1545</v>
      </c>
      <c r="B265" s="152" t="s">
        <v>1546</v>
      </c>
      <c r="C265">
        <f t="shared" si="4"/>
        <v>11</v>
      </c>
    </row>
    <row r="266" spans="1:3">
      <c r="A266" s="151" t="s">
        <v>1547</v>
      </c>
      <c r="B266" s="152" t="s">
        <v>1548</v>
      </c>
      <c r="C266">
        <f t="shared" si="4"/>
        <v>11</v>
      </c>
    </row>
    <row r="267" spans="1:3">
      <c r="A267" s="151" t="s">
        <v>1549</v>
      </c>
      <c r="B267" s="152" t="s">
        <v>1550</v>
      </c>
      <c r="C267">
        <f t="shared" si="4"/>
        <v>11</v>
      </c>
    </row>
    <row r="268" spans="1:3">
      <c r="A268" s="151" t="s">
        <v>4853</v>
      </c>
      <c r="B268" s="152" t="s">
        <v>4854</v>
      </c>
      <c r="C268">
        <f t="shared" si="4"/>
        <v>11</v>
      </c>
    </row>
    <row r="269" spans="1:3">
      <c r="A269" s="151" t="s">
        <v>4855</v>
      </c>
      <c r="B269" s="152" t="s">
        <v>4856</v>
      </c>
      <c r="C269">
        <f t="shared" si="4"/>
        <v>11</v>
      </c>
    </row>
    <row r="270" spans="1:3">
      <c r="A270" s="151" t="s">
        <v>1551</v>
      </c>
      <c r="B270" s="152" t="s">
        <v>1552</v>
      </c>
      <c r="C270">
        <f t="shared" si="4"/>
        <v>11</v>
      </c>
    </row>
    <row r="271" spans="1:3">
      <c r="A271" s="151" t="s">
        <v>4857</v>
      </c>
      <c r="B271" s="152" t="s">
        <v>4858</v>
      </c>
      <c r="C271">
        <f t="shared" si="4"/>
        <v>11</v>
      </c>
    </row>
    <row r="272" spans="1:3">
      <c r="A272" s="151" t="s">
        <v>4859</v>
      </c>
      <c r="B272" s="152" t="s">
        <v>4860</v>
      </c>
      <c r="C272">
        <f t="shared" si="4"/>
        <v>11</v>
      </c>
    </row>
    <row r="273" spans="1:3">
      <c r="A273" s="151" t="s">
        <v>1887</v>
      </c>
      <c r="B273" s="152" t="s">
        <v>1888</v>
      </c>
      <c r="C273">
        <f t="shared" si="4"/>
        <v>11</v>
      </c>
    </row>
    <row r="274" spans="1:3">
      <c r="A274" s="151" t="s">
        <v>4861</v>
      </c>
      <c r="B274" s="152" t="s">
        <v>4862</v>
      </c>
      <c r="C274">
        <f t="shared" si="4"/>
        <v>11</v>
      </c>
    </row>
    <row r="275" spans="1:3">
      <c r="A275" s="151" t="s">
        <v>1889</v>
      </c>
      <c r="B275" s="152" t="s">
        <v>1890</v>
      </c>
      <c r="C275">
        <f t="shared" si="4"/>
        <v>11</v>
      </c>
    </row>
    <row r="276" spans="1:3">
      <c r="A276" s="151" t="s">
        <v>1891</v>
      </c>
      <c r="B276" s="152" t="s">
        <v>1892</v>
      </c>
      <c r="C276">
        <f t="shared" si="4"/>
        <v>11</v>
      </c>
    </row>
    <row r="277" spans="1:3">
      <c r="A277" s="151" t="s">
        <v>1893</v>
      </c>
      <c r="B277" s="152" t="s">
        <v>1894</v>
      </c>
      <c r="C277">
        <f t="shared" si="4"/>
        <v>11</v>
      </c>
    </row>
    <row r="278" spans="1:3">
      <c r="A278" s="151" t="s">
        <v>1895</v>
      </c>
      <c r="B278" s="152" t="s">
        <v>1896</v>
      </c>
      <c r="C278">
        <f t="shared" si="4"/>
        <v>11</v>
      </c>
    </row>
    <row r="279" spans="1:3">
      <c r="A279" s="151" t="s">
        <v>1897</v>
      </c>
      <c r="B279" s="152" t="s">
        <v>1746</v>
      </c>
      <c r="C279">
        <f t="shared" si="4"/>
        <v>11</v>
      </c>
    </row>
    <row r="280" spans="1:3">
      <c r="A280" s="151" t="s">
        <v>1898</v>
      </c>
      <c r="B280" s="152" t="s">
        <v>1899</v>
      </c>
      <c r="C280">
        <f t="shared" si="4"/>
        <v>11</v>
      </c>
    </row>
    <row r="281" spans="1:3">
      <c r="A281" s="151" t="s">
        <v>1900</v>
      </c>
      <c r="B281" s="152" t="s">
        <v>1901</v>
      </c>
      <c r="C281">
        <f t="shared" si="4"/>
        <v>11</v>
      </c>
    </row>
    <row r="282" spans="1:3">
      <c r="A282" s="151" t="s">
        <v>4863</v>
      </c>
      <c r="B282" s="152" t="s">
        <v>4864</v>
      </c>
      <c r="C282">
        <f t="shared" si="4"/>
        <v>11</v>
      </c>
    </row>
    <row r="283" spans="1:3">
      <c r="A283" s="151" t="s">
        <v>4865</v>
      </c>
      <c r="B283" s="152" t="s">
        <v>4866</v>
      </c>
      <c r="C283">
        <f t="shared" si="4"/>
        <v>11</v>
      </c>
    </row>
    <row r="284" spans="1:3">
      <c r="A284" s="151" t="s">
        <v>1902</v>
      </c>
      <c r="B284" s="152" t="s">
        <v>1903</v>
      </c>
      <c r="C284">
        <f t="shared" si="4"/>
        <v>11</v>
      </c>
    </row>
    <row r="285" spans="1:3">
      <c r="A285" s="151" t="s">
        <v>1904</v>
      </c>
      <c r="B285" s="152" t="s">
        <v>1905</v>
      </c>
      <c r="C285">
        <f t="shared" si="4"/>
        <v>11</v>
      </c>
    </row>
    <row r="286" spans="1:3">
      <c r="A286" s="151" t="s">
        <v>1906</v>
      </c>
      <c r="B286" s="152" t="s">
        <v>1907</v>
      </c>
      <c r="C286">
        <f t="shared" si="4"/>
        <v>11</v>
      </c>
    </row>
    <row r="287" spans="1:3">
      <c r="A287" s="151" t="s">
        <v>4867</v>
      </c>
      <c r="B287" s="152" t="s">
        <v>4868</v>
      </c>
      <c r="C287">
        <f t="shared" si="4"/>
        <v>11</v>
      </c>
    </row>
    <row r="288" spans="1:3">
      <c r="A288" s="151" t="s">
        <v>4869</v>
      </c>
      <c r="B288" s="152" t="s">
        <v>4870</v>
      </c>
      <c r="C288">
        <f t="shared" si="4"/>
        <v>11</v>
      </c>
    </row>
    <row r="289" spans="1:3">
      <c r="A289" s="151" t="s">
        <v>1908</v>
      </c>
      <c r="B289" s="152" t="s">
        <v>1909</v>
      </c>
      <c r="C289">
        <f t="shared" si="4"/>
        <v>11</v>
      </c>
    </row>
    <row r="290" spans="1:3">
      <c r="A290" s="151" t="s">
        <v>1910</v>
      </c>
      <c r="B290" s="152" t="s">
        <v>1911</v>
      </c>
      <c r="C290">
        <f t="shared" si="4"/>
        <v>11</v>
      </c>
    </row>
    <row r="291" spans="1:3">
      <c r="A291" s="151" t="s">
        <v>1912</v>
      </c>
      <c r="B291" s="152" t="s">
        <v>1913</v>
      </c>
      <c r="C291">
        <f t="shared" si="4"/>
        <v>11</v>
      </c>
    </row>
    <row r="292" spans="1:3">
      <c r="A292" s="151" t="s">
        <v>4871</v>
      </c>
      <c r="B292" s="152" t="s">
        <v>4872</v>
      </c>
      <c r="C292">
        <f t="shared" si="4"/>
        <v>11</v>
      </c>
    </row>
    <row r="293" spans="1:3">
      <c r="A293" s="151" t="s">
        <v>1914</v>
      </c>
      <c r="B293" s="152" t="s">
        <v>1915</v>
      </c>
      <c r="C293">
        <f t="shared" si="4"/>
        <v>11</v>
      </c>
    </row>
    <row r="294" spans="1:3">
      <c r="A294" s="151" t="s">
        <v>3132</v>
      </c>
      <c r="B294" s="152" t="s">
        <v>3133</v>
      </c>
      <c r="C294">
        <f t="shared" si="4"/>
        <v>11</v>
      </c>
    </row>
    <row r="295" spans="1:3">
      <c r="A295" s="151" t="s">
        <v>3134</v>
      </c>
      <c r="B295" s="152" t="s">
        <v>3135</v>
      </c>
      <c r="C295">
        <f t="shared" si="4"/>
        <v>11</v>
      </c>
    </row>
    <row r="296" spans="1:3">
      <c r="A296" s="151" t="s">
        <v>3136</v>
      </c>
      <c r="B296" s="152" t="s">
        <v>3137</v>
      </c>
      <c r="C296">
        <f t="shared" si="4"/>
        <v>11</v>
      </c>
    </row>
    <row r="297" spans="1:3">
      <c r="A297" s="151" t="s">
        <v>3138</v>
      </c>
      <c r="B297" s="152" t="s">
        <v>3139</v>
      </c>
      <c r="C297">
        <f t="shared" si="4"/>
        <v>11</v>
      </c>
    </row>
    <row r="298" spans="1:3">
      <c r="A298" s="151" t="s">
        <v>3140</v>
      </c>
      <c r="B298" s="152" t="s">
        <v>3141</v>
      </c>
      <c r="C298">
        <f t="shared" si="4"/>
        <v>11</v>
      </c>
    </row>
    <row r="299" spans="1:3">
      <c r="A299" s="151" t="s">
        <v>3142</v>
      </c>
      <c r="B299" s="152" t="s">
        <v>3143</v>
      </c>
      <c r="C299">
        <f t="shared" si="4"/>
        <v>11</v>
      </c>
    </row>
    <row r="300" spans="1:3">
      <c r="A300" s="151" t="s">
        <v>3144</v>
      </c>
      <c r="B300" s="152" t="s">
        <v>3145</v>
      </c>
      <c r="C300">
        <f t="shared" si="4"/>
        <v>11</v>
      </c>
    </row>
    <row r="301" spans="1:3">
      <c r="A301" s="151" t="s">
        <v>3146</v>
      </c>
      <c r="B301" s="152" t="s">
        <v>3147</v>
      </c>
      <c r="C301">
        <f t="shared" si="4"/>
        <v>11</v>
      </c>
    </row>
    <row r="302" spans="1:3">
      <c r="A302" s="151" t="s">
        <v>3148</v>
      </c>
      <c r="B302" s="152" t="s">
        <v>3149</v>
      </c>
      <c r="C302">
        <f t="shared" si="4"/>
        <v>11</v>
      </c>
    </row>
    <row r="303" spans="1:3">
      <c r="A303" s="151" t="s">
        <v>3150</v>
      </c>
      <c r="B303" s="152" t="s">
        <v>3151</v>
      </c>
      <c r="C303">
        <f t="shared" si="4"/>
        <v>11</v>
      </c>
    </row>
    <row r="304" spans="1:3">
      <c r="A304" s="151" t="s">
        <v>3152</v>
      </c>
      <c r="B304" s="152" t="s">
        <v>3153</v>
      </c>
      <c r="C304">
        <f t="shared" si="4"/>
        <v>11</v>
      </c>
    </row>
    <row r="305" spans="1:3">
      <c r="A305" s="151" t="s">
        <v>3154</v>
      </c>
      <c r="B305" s="152" t="s">
        <v>3155</v>
      </c>
      <c r="C305">
        <f t="shared" si="4"/>
        <v>11</v>
      </c>
    </row>
    <row r="306" spans="1:3">
      <c r="A306" s="151" t="s">
        <v>3156</v>
      </c>
      <c r="B306" s="152" t="s">
        <v>3157</v>
      </c>
      <c r="C306">
        <f t="shared" si="4"/>
        <v>11</v>
      </c>
    </row>
    <row r="307" spans="1:3">
      <c r="A307" s="151" t="s">
        <v>3158</v>
      </c>
      <c r="B307" s="152" t="s">
        <v>3159</v>
      </c>
      <c r="C307">
        <f t="shared" si="4"/>
        <v>11</v>
      </c>
    </row>
    <row r="308" spans="1:3">
      <c r="A308" s="151" t="s">
        <v>3160</v>
      </c>
      <c r="B308" s="152" t="s">
        <v>3161</v>
      </c>
      <c r="C308">
        <f t="shared" si="4"/>
        <v>11</v>
      </c>
    </row>
    <row r="309" spans="1:3">
      <c r="A309" s="151" t="s">
        <v>3162</v>
      </c>
      <c r="B309" s="152" t="s">
        <v>3163</v>
      </c>
      <c r="C309">
        <f t="shared" si="4"/>
        <v>11</v>
      </c>
    </row>
    <row r="310" spans="1:3">
      <c r="A310" s="151" t="s">
        <v>3164</v>
      </c>
      <c r="B310" s="152" t="s">
        <v>3165</v>
      </c>
      <c r="C310">
        <f t="shared" si="4"/>
        <v>11</v>
      </c>
    </row>
    <row r="311" spans="1:3">
      <c r="A311" s="151" t="s">
        <v>3166</v>
      </c>
      <c r="B311" s="152" t="s">
        <v>3167</v>
      </c>
      <c r="C311">
        <f t="shared" si="4"/>
        <v>11</v>
      </c>
    </row>
    <row r="312" spans="1:3">
      <c r="A312" s="151" t="s">
        <v>3168</v>
      </c>
      <c r="B312" s="152" t="s">
        <v>3169</v>
      </c>
      <c r="C312">
        <f t="shared" si="4"/>
        <v>11</v>
      </c>
    </row>
    <row r="313" spans="1:3">
      <c r="A313" s="151" t="s">
        <v>3170</v>
      </c>
      <c r="B313" s="152" t="s">
        <v>3171</v>
      </c>
      <c r="C313">
        <f t="shared" si="4"/>
        <v>11</v>
      </c>
    </row>
    <row r="314" spans="1:3">
      <c r="A314" s="151" t="s">
        <v>3172</v>
      </c>
      <c r="B314" s="152" t="s">
        <v>3173</v>
      </c>
      <c r="C314">
        <f t="shared" si="4"/>
        <v>11</v>
      </c>
    </row>
    <row r="315" spans="1:3">
      <c r="A315" s="151" t="s">
        <v>3174</v>
      </c>
      <c r="B315" s="152" t="s">
        <v>3175</v>
      </c>
      <c r="C315">
        <f t="shared" si="4"/>
        <v>11</v>
      </c>
    </row>
    <row r="316" spans="1:3">
      <c r="A316" s="151" t="s">
        <v>3176</v>
      </c>
      <c r="B316" s="152" t="s">
        <v>3177</v>
      </c>
      <c r="C316">
        <f t="shared" si="4"/>
        <v>11</v>
      </c>
    </row>
    <row r="317" spans="1:3">
      <c r="A317" s="151" t="s">
        <v>3178</v>
      </c>
      <c r="B317" s="152" t="s">
        <v>3179</v>
      </c>
      <c r="C317">
        <f t="shared" si="4"/>
        <v>11</v>
      </c>
    </row>
    <row r="318" spans="1:3">
      <c r="A318" s="151" t="s">
        <v>3180</v>
      </c>
      <c r="B318" s="152" t="s">
        <v>3181</v>
      </c>
      <c r="C318">
        <f t="shared" si="4"/>
        <v>11</v>
      </c>
    </row>
    <row r="319" spans="1:3">
      <c r="A319" s="151" t="s">
        <v>3182</v>
      </c>
      <c r="B319" s="152" t="s">
        <v>3183</v>
      </c>
      <c r="C319">
        <f t="shared" si="4"/>
        <v>11</v>
      </c>
    </row>
    <row r="320" spans="1:3">
      <c r="A320" s="151" t="s">
        <v>3184</v>
      </c>
      <c r="B320" s="152" t="s">
        <v>3185</v>
      </c>
      <c r="C320">
        <f t="shared" si="4"/>
        <v>11</v>
      </c>
    </row>
    <row r="321" spans="1:3">
      <c r="A321" s="151" t="s">
        <v>3186</v>
      </c>
      <c r="B321" s="152" t="s">
        <v>3187</v>
      </c>
      <c r="C321">
        <f t="shared" si="4"/>
        <v>11</v>
      </c>
    </row>
    <row r="322" spans="1:3">
      <c r="A322" s="151" t="s">
        <v>4873</v>
      </c>
      <c r="B322" s="152" t="s">
        <v>3207</v>
      </c>
      <c r="C322">
        <f t="shared" si="4"/>
        <v>11</v>
      </c>
    </row>
    <row r="323" spans="1:3">
      <c r="A323" s="151" t="s">
        <v>3188</v>
      </c>
      <c r="B323" s="152" t="s">
        <v>3189</v>
      </c>
      <c r="C323">
        <f t="shared" si="4"/>
        <v>11</v>
      </c>
    </row>
    <row r="324" spans="1:3">
      <c r="A324" s="151" t="s">
        <v>3190</v>
      </c>
      <c r="B324" s="152" t="s">
        <v>3191</v>
      </c>
      <c r="C324">
        <f t="shared" si="4"/>
        <v>11</v>
      </c>
    </row>
    <row r="325" spans="1:3">
      <c r="A325" s="151" t="s">
        <v>3192</v>
      </c>
      <c r="B325" s="152" t="s">
        <v>3193</v>
      </c>
      <c r="C325">
        <f t="shared" si="4"/>
        <v>11</v>
      </c>
    </row>
    <row r="326" spans="1:3">
      <c r="A326" s="151" t="s">
        <v>3194</v>
      </c>
      <c r="B326" s="152" t="s">
        <v>3195</v>
      </c>
      <c r="C326">
        <f t="shared" ref="C326:C389" si="5">LEN(A326)</f>
        <v>11</v>
      </c>
    </row>
    <row r="327" spans="1:3">
      <c r="A327" s="151" t="s">
        <v>3196</v>
      </c>
      <c r="B327" s="152" t="s">
        <v>3197</v>
      </c>
      <c r="C327">
        <f t="shared" si="5"/>
        <v>11</v>
      </c>
    </row>
    <row r="328" spans="1:3">
      <c r="A328" s="151" t="s">
        <v>3198</v>
      </c>
      <c r="B328" s="152" t="s">
        <v>3199</v>
      </c>
      <c r="C328">
        <f t="shared" si="5"/>
        <v>11</v>
      </c>
    </row>
    <row r="329" spans="1:3">
      <c r="A329" s="151" t="s">
        <v>3200</v>
      </c>
      <c r="B329" s="152" t="s">
        <v>3201</v>
      </c>
      <c r="C329">
        <f t="shared" si="5"/>
        <v>11</v>
      </c>
    </row>
    <row r="330" spans="1:3">
      <c r="A330" s="151" t="s">
        <v>3202</v>
      </c>
      <c r="B330" s="152" t="s">
        <v>3203</v>
      </c>
      <c r="C330">
        <f t="shared" si="5"/>
        <v>11</v>
      </c>
    </row>
    <row r="331" spans="1:3">
      <c r="A331" s="151" t="s">
        <v>3204</v>
      </c>
      <c r="B331" s="152" t="s">
        <v>3205</v>
      </c>
      <c r="C331">
        <f t="shared" si="5"/>
        <v>11</v>
      </c>
    </row>
    <row r="332" spans="1:3">
      <c r="A332" s="151" t="s">
        <v>3206</v>
      </c>
      <c r="B332" s="152" t="s">
        <v>3207</v>
      </c>
      <c r="C332">
        <f t="shared" si="5"/>
        <v>11</v>
      </c>
    </row>
    <row r="333" spans="1:3">
      <c r="A333" s="151" t="s">
        <v>3208</v>
      </c>
      <c r="B333" s="152" t="s">
        <v>3209</v>
      </c>
      <c r="C333">
        <f t="shared" si="5"/>
        <v>11</v>
      </c>
    </row>
    <row r="334" spans="1:3">
      <c r="A334" s="151" t="s">
        <v>4874</v>
      </c>
      <c r="B334" s="152" t="s">
        <v>4875</v>
      </c>
      <c r="C334">
        <f t="shared" si="5"/>
        <v>11</v>
      </c>
    </row>
    <row r="335" spans="1:3">
      <c r="A335" s="151" t="s">
        <v>4876</v>
      </c>
      <c r="B335" s="152" t="s">
        <v>4877</v>
      </c>
      <c r="C335">
        <f t="shared" si="5"/>
        <v>11</v>
      </c>
    </row>
    <row r="336" spans="1:3">
      <c r="A336" s="151" t="s">
        <v>4878</v>
      </c>
      <c r="B336" s="152" t="s">
        <v>4879</v>
      </c>
      <c r="C336">
        <f t="shared" si="5"/>
        <v>11</v>
      </c>
    </row>
    <row r="337" spans="1:3">
      <c r="A337" s="151" t="s">
        <v>4880</v>
      </c>
      <c r="B337" s="152" t="s">
        <v>4881</v>
      </c>
      <c r="C337">
        <f t="shared" si="5"/>
        <v>11</v>
      </c>
    </row>
    <row r="338" spans="1:3">
      <c r="A338" s="151" t="s">
        <v>4882</v>
      </c>
      <c r="B338" s="152" t="s">
        <v>4883</v>
      </c>
      <c r="C338">
        <f t="shared" si="5"/>
        <v>11</v>
      </c>
    </row>
    <row r="339" spans="1:3">
      <c r="A339" s="151" t="s">
        <v>4884</v>
      </c>
      <c r="B339" s="152" t="s">
        <v>4885</v>
      </c>
      <c r="C339">
        <f t="shared" si="5"/>
        <v>11</v>
      </c>
    </row>
    <row r="340" spans="1:3">
      <c r="A340" s="151" t="s">
        <v>4886</v>
      </c>
      <c r="B340" s="152" t="s">
        <v>4887</v>
      </c>
      <c r="C340">
        <f t="shared" si="5"/>
        <v>11</v>
      </c>
    </row>
    <row r="341" spans="1:3">
      <c r="A341" s="151" t="s">
        <v>4888</v>
      </c>
      <c r="B341" s="152" t="s">
        <v>4889</v>
      </c>
      <c r="C341">
        <f t="shared" si="5"/>
        <v>11</v>
      </c>
    </row>
    <row r="342" spans="1:3">
      <c r="A342" s="151" t="s">
        <v>4890</v>
      </c>
      <c r="B342" s="152" t="s">
        <v>3203</v>
      </c>
      <c r="C342">
        <f t="shared" si="5"/>
        <v>11</v>
      </c>
    </row>
    <row r="343" spans="1:3">
      <c r="A343" s="151" t="s">
        <v>4891</v>
      </c>
      <c r="B343" s="152" t="s">
        <v>4892</v>
      </c>
      <c r="C343">
        <f t="shared" si="5"/>
        <v>11</v>
      </c>
    </row>
    <row r="344" spans="1:3">
      <c r="A344" s="151" t="s">
        <v>4893</v>
      </c>
      <c r="B344" s="152" t="s">
        <v>3199</v>
      </c>
      <c r="C344">
        <f t="shared" si="5"/>
        <v>11</v>
      </c>
    </row>
    <row r="345" spans="1:3">
      <c r="A345" s="151" t="s">
        <v>4894</v>
      </c>
      <c r="B345" s="152" t="s">
        <v>4895</v>
      </c>
      <c r="C345">
        <f t="shared" si="5"/>
        <v>11</v>
      </c>
    </row>
    <row r="346" spans="1:3">
      <c r="A346" s="151" t="s">
        <v>4896</v>
      </c>
      <c r="B346" s="152" t="s">
        <v>4897</v>
      </c>
      <c r="C346">
        <f t="shared" si="5"/>
        <v>11</v>
      </c>
    </row>
    <row r="347" spans="1:3">
      <c r="A347" s="151" t="s">
        <v>4898</v>
      </c>
      <c r="B347" s="152" t="s">
        <v>4899</v>
      </c>
      <c r="C347">
        <f t="shared" si="5"/>
        <v>11</v>
      </c>
    </row>
    <row r="348" spans="1:3">
      <c r="A348" s="151" t="s">
        <v>4900</v>
      </c>
      <c r="B348" s="152" t="s">
        <v>4901</v>
      </c>
      <c r="C348">
        <f t="shared" si="5"/>
        <v>11</v>
      </c>
    </row>
    <row r="349" spans="1:3">
      <c r="A349" s="151" t="s">
        <v>4902</v>
      </c>
      <c r="B349" s="152" t="s">
        <v>4903</v>
      </c>
      <c r="C349">
        <f t="shared" si="5"/>
        <v>11</v>
      </c>
    </row>
    <row r="350" spans="1:3">
      <c r="A350" s="151" t="s">
        <v>4904</v>
      </c>
      <c r="B350" s="152" t="s">
        <v>4905</v>
      </c>
      <c r="C350">
        <f t="shared" si="5"/>
        <v>11</v>
      </c>
    </row>
    <row r="351" spans="1:3">
      <c r="A351" s="151" t="s">
        <v>4906</v>
      </c>
      <c r="B351" s="152" t="s">
        <v>4907</v>
      </c>
      <c r="C351">
        <f t="shared" si="5"/>
        <v>11</v>
      </c>
    </row>
    <row r="352" spans="1:3">
      <c r="A352" s="151" t="s">
        <v>4908</v>
      </c>
      <c r="B352" s="152" t="s">
        <v>4909</v>
      </c>
      <c r="C352">
        <f t="shared" si="5"/>
        <v>11</v>
      </c>
    </row>
    <row r="353" spans="1:3">
      <c r="A353" s="151" t="s">
        <v>4910</v>
      </c>
      <c r="B353" s="152" t="s">
        <v>4911</v>
      </c>
      <c r="C353">
        <f t="shared" si="5"/>
        <v>11</v>
      </c>
    </row>
    <row r="354" spans="1:3">
      <c r="A354" s="151" t="s">
        <v>4912</v>
      </c>
      <c r="B354" s="152" t="s">
        <v>4913</v>
      </c>
      <c r="C354">
        <f t="shared" si="5"/>
        <v>11</v>
      </c>
    </row>
    <row r="355" spans="1:3">
      <c r="A355" s="151" t="s">
        <v>4914</v>
      </c>
      <c r="B355" s="152" t="s">
        <v>4915</v>
      </c>
      <c r="C355">
        <f t="shared" si="5"/>
        <v>11</v>
      </c>
    </row>
    <row r="356" spans="1:3">
      <c r="A356" s="151" t="s">
        <v>4916</v>
      </c>
      <c r="B356" s="152" t="s">
        <v>4917</v>
      </c>
      <c r="C356">
        <f t="shared" si="5"/>
        <v>11</v>
      </c>
    </row>
    <row r="357" spans="1:3">
      <c r="A357" s="151" t="s">
        <v>4918</v>
      </c>
      <c r="B357" s="152" t="s">
        <v>4919</v>
      </c>
      <c r="C357">
        <f t="shared" si="5"/>
        <v>11</v>
      </c>
    </row>
    <row r="358" spans="1:3">
      <c r="A358" s="151" t="s">
        <v>4920</v>
      </c>
      <c r="B358" s="152" t="s">
        <v>4921</v>
      </c>
      <c r="C358">
        <f t="shared" si="5"/>
        <v>11</v>
      </c>
    </row>
    <row r="359" spans="1:3">
      <c r="A359" s="151" t="s">
        <v>4922</v>
      </c>
      <c r="B359" s="152" t="s">
        <v>4923</v>
      </c>
      <c r="C359">
        <f t="shared" si="5"/>
        <v>11</v>
      </c>
    </row>
    <row r="360" spans="1:3">
      <c r="A360" s="151" t="s">
        <v>4924</v>
      </c>
      <c r="B360" s="152" t="s">
        <v>4925</v>
      </c>
      <c r="C360">
        <f t="shared" si="5"/>
        <v>11</v>
      </c>
    </row>
    <row r="361" spans="1:3">
      <c r="A361" s="149" t="s">
        <v>1372</v>
      </c>
      <c r="B361" s="150" t="s">
        <v>1373</v>
      </c>
      <c r="C361">
        <f t="shared" si="5"/>
        <v>7</v>
      </c>
    </row>
    <row r="362" spans="1:3">
      <c r="A362" s="151" t="s">
        <v>4926</v>
      </c>
      <c r="B362" s="152" t="s">
        <v>4927</v>
      </c>
      <c r="C362">
        <f t="shared" si="5"/>
        <v>11</v>
      </c>
    </row>
    <row r="363" spans="1:3">
      <c r="A363" s="151" t="s">
        <v>4928</v>
      </c>
      <c r="B363" s="152" t="s">
        <v>4929</v>
      </c>
      <c r="C363">
        <f t="shared" si="5"/>
        <v>11</v>
      </c>
    </row>
    <row r="364" spans="1:3">
      <c r="A364" s="151" t="s">
        <v>1553</v>
      </c>
      <c r="B364" s="152" t="s">
        <v>1554</v>
      </c>
      <c r="C364">
        <f t="shared" si="5"/>
        <v>11</v>
      </c>
    </row>
    <row r="365" spans="1:3">
      <c r="A365" s="151" t="s">
        <v>1555</v>
      </c>
      <c r="B365" s="152" t="s">
        <v>1556</v>
      </c>
      <c r="C365">
        <f t="shared" si="5"/>
        <v>11</v>
      </c>
    </row>
    <row r="366" spans="1:3">
      <c r="A366" s="151" t="s">
        <v>1557</v>
      </c>
      <c r="B366" s="152" t="s">
        <v>1558</v>
      </c>
      <c r="C366">
        <f t="shared" si="5"/>
        <v>11</v>
      </c>
    </row>
    <row r="367" spans="1:3">
      <c r="A367" s="151" t="s">
        <v>1559</v>
      </c>
      <c r="B367" s="152" t="s">
        <v>1560</v>
      </c>
      <c r="C367">
        <f t="shared" si="5"/>
        <v>11</v>
      </c>
    </row>
    <row r="368" spans="1:3">
      <c r="A368" s="151" t="s">
        <v>4930</v>
      </c>
      <c r="B368" s="152" t="s">
        <v>4931</v>
      </c>
      <c r="C368">
        <f t="shared" si="5"/>
        <v>11</v>
      </c>
    </row>
    <row r="369" spans="1:3">
      <c r="A369" s="151" t="s">
        <v>4932</v>
      </c>
      <c r="B369" s="152" t="s">
        <v>4933</v>
      </c>
      <c r="C369">
        <f t="shared" si="5"/>
        <v>11</v>
      </c>
    </row>
    <row r="370" spans="1:3">
      <c r="A370" s="151" t="s">
        <v>1561</v>
      </c>
      <c r="B370" s="152" t="s">
        <v>1562</v>
      </c>
      <c r="C370">
        <f t="shared" si="5"/>
        <v>11</v>
      </c>
    </row>
    <row r="371" spans="1:3">
      <c r="A371" s="151" t="s">
        <v>1563</v>
      </c>
      <c r="B371" s="152" t="s">
        <v>1564</v>
      </c>
      <c r="C371">
        <f t="shared" si="5"/>
        <v>11</v>
      </c>
    </row>
    <row r="372" spans="1:3">
      <c r="A372" s="151" t="s">
        <v>4934</v>
      </c>
      <c r="B372" s="152" t="s">
        <v>4935</v>
      </c>
      <c r="C372">
        <f t="shared" si="5"/>
        <v>11</v>
      </c>
    </row>
    <row r="373" spans="1:3">
      <c r="A373" s="151" t="s">
        <v>1565</v>
      </c>
      <c r="B373" s="152" t="s">
        <v>1566</v>
      </c>
      <c r="C373">
        <f t="shared" si="5"/>
        <v>11</v>
      </c>
    </row>
    <row r="374" spans="1:3">
      <c r="A374" s="151" t="s">
        <v>1567</v>
      </c>
      <c r="B374" s="152" t="s">
        <v>1568</v>
      </c>
      <c r="C374">
        <f t="shared" si="5"/>
        <v>11</v>
      </c>
    </row>
    <row r="375" spans="1:3">
      <c r="A375" s="151" t="s">
        <v>1569</v>
      </c>
      <c r="B375" s="152" t="s">
        <v>1570</v>
      </c>
      <c r="C375">
        <f t="shared" si="5"/>
        <v>11</v>
      </c>
    </row>
    <row r="376" spans="1:3">
      <c r="A376" s="151" t="s">
        <v>1571</v>
      </c>
      <c r="B376" s="152" t="s">
        <v>1572</v>
      </c>
      <c r="C376">
        <f t="shared" si="5"/>
        <v>11</v>
      </c>
    </row>
    <row r="377" spans="1:3">
      <c r="A377" s="151" t="s">
        <v>4936</v>
      </c>
      <c r="B377" s="152" t="s">
        <v>4937</v>
      </c>
      <c r="C377">
        <f t="shared" si="5"/>
        <v>11</v>
      </c>
    </row>
    <row r="378" spans="1:3">
      <c r="A378" s="151" t="s">
        <v>4938</v>
      </c>
      <c r="B378" s="152" t="s">
        <v>4939</v>
      </c>
      <c r="C378">
        <f t="shared" si="5"/>
        <v>11</v>
      </c>
    </row>
    <row r="379" spans="1:3">
      <c r="A379" s="151" t="s">
        <v>4940</v>
      </c>
      <c r="B379" s="152" t="s">
        <v>4941</v>
      </c>
      <c r="C379">
        <f t="shared" si="5"/>
        <v>11</v>
      </c>
    </row>
    <row r="380" spans="1:3">
      <c r="A380" s="151" t="s">
        <v>4942</v>
      </c>
      <c r="B380" s="152" t="s">
        <v>4943</v>
      </c>
      <c r="C380">
        <f t="shared" si="5"/>
        <v>11</v>
      </c>
    </row>
    <row r="381" spans="1:3">
      <c r="A381" s="151" t="s">
        <v>4944</v>
      </c>
      <c r="B381" s="152" t="s">
        <v>4945</v>
      </c>
      <c r="C381">
        <f t="shared" si="5"/>
        <v>11</v>
      </c>
    </row>
    <row r="382" spans="1:3">
      <c r="A382" s="151" t="s">
        <v>4946</v>
      </c>
      <c r="B382" s="152" t="s">
        <v>4947</v>
      </c>
      <c r="C382">
        <f t="shared" si="5"/>
        <v>11</v>
      </c>
    </row>
    <row r="383" spans="1:3">
      <c r="A383" s="151" t="s">
        <v>4948</v>
      </c>
      <c r="B383" s="152" t="s">
        <v>4949</v>
      </c>
      <c r="C383">
        <f t="shared" si="5"/>
        <v>11</v>
      </c>
    </row>
    <row r="384" spans="1:3">
      <c r="A384" s="151" t="s">
        <v>4950</v>
      </c>
      <c r="B384" s="152" t="s">
        <v>4951</v>
      </c>
      <c r="C384">
        <f t="shared" si="5"/>
        <v>11</v>
      </c>
    </row>
    <row r="385" spans="1:3">
      <c r="A385" s="151" t="s">
        <v>1916</v>
      </c>
      <c r="B385" s="152" t="s">
        <v>1917</v>
      </c>
      <c r="C385">
        <f t="shared" si="5"/>
        <v>11</v>
      </c>
    </row>
    <row r="386" spans="1:3">
      <c r="A386" s="151" t="s">
        <v>1918</v>
      </c>
      <c r="B386" s="152" t="s">
        <v>1919</v>
      </c>
      <c r="C386">
        <f t="shared" si="5"/>
        <v>11</v>
      </c>
    </row>
    <row r="387" spans="1:3">
      <c r="A387" s="151" t="s">
        <v>3210</v>
      </c>
      <c r="B387" s="152" t="s">
        <v>3211</v>
      </c>
      <c r="C387">
        <f t="shared" si="5"/>
        <v>11</v>
      </c>
    </row>
    <row r="388" spans="1:3">
      <c r="A388" s="151" t="s">
        <v>3212</v>
      </c>
      <c r="B388" s="152" t="s">
        <v>3213</v>
      </c>
      <c r="C388">
        <f t="shared" si="5"/>
        <v>11</v>
      </c>
    </row>
    <row r="389" spans="1:3">
      <c r="A389" s="151" t="s">
        <v>3214</v>
      </c>
      <c r="B389" s="152" t="s">
        <v>3215</v>
      </c>
      <c r="C389">
        <f t="shared" si="5"/>
        <v>11</v>
      </c>
    </row>
    <row r="390" spans="1:3">
      <c r="A390" s="151" t="s">
        <v>3216</v>
      </c>
      <c r="B390" s="152" t="s">
        <v>3217</v>
      </c>
      <c r="C390">
        <f t="shared" ref="C390:C453" si="6">LEN(A390)</f>
        <v>11</v>
      </c>
    </row>
    <row r="391" spans="1:3">
      <c r="A391" s="151" t="s">
        <v>3218</v>
      </c>
      <c r="B391" s="152" t="s">
        <v>3219</v>
      </c>
      <c r="C391">
        <f t="shared" si="6"/>
        <v>11</v>
      </c>
    </row>
    <row r="392" spans="1:3">
      <c r="A392" s="151" t="s">
        <v>3220</v>
      </c>
      <c r="B392" s="152" t="s">
        <v>3221</v>
      </c>
      <c r="C392">
        <f t="shared" si="6"/>
        <v>11</v>
      </c>
    </row>
    <row r="393" spans="1:3">
      <c r="A393" s="151" t="s">
        <v>3222</v>
      </c>
      <c r="B393" s="152" t="s">
        <v>3223</v>
      </c>
      <c r="C393">
        <f t="shared" si="6"/>
        <v>11</v>
      </c>
    </row>
    <row r="394" spans="1:3">
      <c r="A394" s="151" t="s">
        <v>3224</v>
      </c>
      <c r="B394" s="152" t="s">
        <v>3225</v>
      </c>
      <c r="C394">
        <f t="shared" si="6"/>
        <v>11</v>
      </c>
    </row>
    <row r="395" spans="1:3">
      <c r="A395" s="151" t="s">
        <v>4952</v>
      </c>
      <c r="B395" s="152" t="s">
        <v>4953</v>
      </c>
      <c r="C395">
        <f t="shared" si="6"/>
        <v>11</v>
      </c>
    </row>
    <row r="396" spans="1:3">
      <c r="A396" s="151" t="s">
        <v>4954</v>
      </c>
      <c r="B396" s="152" t="s">
        <v>4955</v>
      </c>
      <c r="C396">
        <f t="shared" si="6"/>
        <v>11</v>
      </c>
    </row>
    <row r="397" spans="1:3">
      <c r="A397" s="151" t="s">
        <v>4956</v>
      </c>
      <c r="B397" s="152" t="s">
        <v>4957</v>
      </c>
      <c r="C397">
        <f t="shared" si="6"/>
        <v>11</v>
      </c>
    </row>
    <row r="398" spans="1:3">
      <c r="A398" s="151" t="s">
        <v>4958</v>
      </c>
      <c r="B398" s="152" t="s">
        <v>4959</v>
      </c>
      <c r="C398">
        <f t="shared" si="6"/>
        <v>11</v>
      </c>
    </row>
    <row r="399" spans="1:3">
      <c r="A399" s="151" t="s">
        <v>4960</v>
      </c>
      <c r="B399" s="152" t="s">
        <v>4961</v>
      </c>
      <c r="C399">
        <f t="shared" si="6"/>
        <v>11</v>
      </c>
    </row>
    <row r="400" spans="1:3">
      <c r="A400" s="151" t="s">
        <v>4962</v>
      </c>
      <c r="B400" s="152" t="s">
        <v>4963</v>
      </c>
      <c r="C400">
        <f t="shared" si="6"/>
        <v>11</v>
      </c>
    </row>
    <row r="401" spans="1:3">
      <c r="A401" s="151" t="s">
        <v>4964</v>
      </c>
      <c r="B401" s="152" t="s">
        <v>4965</v>
      </c>
      <c r="C401">
        <f t="shared" si="6"/>
        <v>11</v>
      </c>
    </row>
    <row r="402" spans="1:3">
      <c r="A402" s="149" t="s">
        <v>122</v>
      </c>
      <c r="B402" s="150" t="s">
        <v>1209</v>
      </c>
      <c r="C402">
        <f t="shared" si="6"/>
        <v>7</v>
      </c>
    </row>
    <row r="403" spans="1:3">
      <c r="A403" s="151" t="s">
        <v>4966</v>
      </c>
      <c r="B403" s="152" t="s">
        <v>4967</v>
      </c>
      <c r="C403">
        <f t="shared" si="6"/>
        <v>11</v>
      </c>
    </row>
    <row r="404" spans="1:3">
      <c r="A404" s="151" t="s">
        <v>4968</v>
      </c>
      <c r="B404" s="152" t="s">
        <v>4969</v>
      </c>
      <c r="C404">
        <f t="shared" si="6"/>
        <v>11</v>
      </c>
    </row>
    <row r="405" spans="1:3">
      <c r="A405" s="151" t="s">
        <v>4970</v>
      </c>
      <c r="B405" s="152" t="s">
        <v>4971</v>
      </c>
      <c r="C405">
        <f t="shared" si="6"/>
        <v>11</v>
      </c>
    </row>
    <row r="406" spans="1:3">
      <c r="A406" s="151" t="s">
        <v>4972</v>
      </c>
      <c r="B406" s="152" t="s">
        <v>4973</v>
      </c>
      <c r="C406">
        <f t="shared" si="6"/>
        <v>11</v>
      </c>
    </row>
    <row r="407" spans="1:3">
      <c r="A407" s="151" t="s">
        <v>4974</v>
      </c>
      <c r="B407" s="152" t="s">
        <v>4975</v>
      </c>
      <c r="C407">
        <f t="shared" si="6"/>
        <v>11</v>
      </c>
    </row>
    <row r="408" spans="1:3">
      <c r="A408" s="151" t="s">
        <v>4976</v>
      </c>
      <c r="B408" s="152" t="s">
        <v>4977</v>
      </c>
      <c r="C408">
        <f t="shared" si="6"/>
        <v>11</v>
      </c>
    </row>
    <row r="409" spans="1:3">
      <c r="A409" s="151" t="s">
        <v>4978</v>
      </c>
      <c r="B409" s="152" t="s">
        <v>4979</v>
      </c>
      <c r="C409">
        <f t="shared" si="6"/>
        <v>11</v>
      </c>
    </row>
    <row r="410" spans="1:3">
      <c r="A410" s="151" t="s">
        <v>4980</v>
      </c>
      <c r="B410" s="152" t="s">
        <v>4981</v>
      </c>
      <c r="C410">
        <f t="shared" si="6"/>
        <v>11</v>
      </c>
    </row>
    <row r="411" spans="1:3">
      <c r="A411" s="151" t="s">
        <v>4982</v>
      </c>
      <c r="B411" s="152" t="s">
        <v>4983</v>
      </c>
      <c r="C411">
        <f t="shared" si="6"/>
        <v>11</v>
      </c>
    </row>
    <row r="412" spans="1:3">
      <c r="A412" s="151" t="s">
        <v>4984</v>
      </c>
      <c r="B412" s="152" t="s">
        <v>4985</v>
      </c>
      <c r="C412">
        <f t="shared" si="6"/>
        <v>11</v>
      </c>
    </row>
    <row r="413" spans="1:3">
      <c r="A413" s="151" t="s">
        <v>1017</v>
      </c>
      <c r="B413" s="152" t="s">
        <v>1018</v>
      </c>
      <c r="C413">
        <f t="shared" si="6"/>
        <v>11</v>
      </c>
    </row>
    <row r="414" spans="1:3">
      <c r="A414" s="151" t="s">
        <v>4986</v>
      </c>
      <c r="B414" s="152" t="s">
        <v>4987</v>
      </c>
      <c r="C414">
        <f t="shared" si="6"/>
        <v>11</v>
      </c>
    </row>
    <row r="415" spans="1:3">
      <c r="A415" s="151" t="s">
        <v>1019</v>
      </c>
      <c r="B415" s="152" t="s">
        <v>1020</v>
      </c>
      <c r="C415">
        <f t="shared" si="6"/>
        <v>11</v>
      </c>
    </row>
    <row r="416" spans="1:3">
      <c r="A416" s="151" t="s">
        <v>4988</v>
      </c>
      <c r="B416" s="152" t="s">
        <v>4989</v>
      </c>
      <c r="C416">
        <f t="shared" si="6"/>
        <v>11</v>
      </c>
    </row>
    <row r="417" spans="1:3">
      <c r="A417" s="151" t="s">
        <v>1573</v>
      </c>
      <c r="B417" s="152" t="s">
        <v>1574</v>
      </c>
      <c r="C417">
        <f t="shared" si="6"/>
        <v>11</v>
      </c>
    </row>
    <row r="418" spans="1:3">
      <c r="A418" s="151" t="s">
        <v>1575</v>
      </c>
      <c r="B418" s="152" t="s">
        <v>1576</v>
      </c>
      <c r="C418">
        <f t="shared" si="6"/>
        <v>11</v>
      </c>
    </row>
    <row r="419" spans="1:3">
      <c r="A419" s="151" t="s">
        <v>1577</v>
      </c>
      <c r="B419" s="152" t="s">
        <v>1578</v>
      </c>
      <c r="C419">
        <f t="shared" si="6"/>
        <v>11</v>
      </c>
    </row>
    <row r="420" spans="1:3">
      <c r="A420" s="151" t="s">
        <v>1579</v>
      </c>
      <c r="B420" s="152" t="s">
        <v>1580</v>
      </c>
      <c r="C420">
        <f t="shared" si="6"/>
        <v>11</v>
      </c>
    </row>
    <row r="421" spans="1:3">
      <c r="A421" s="151" t="s">
        <v>1581</v>
      </c>
      <c r="B421" s="152" t="s">
        <v>1582</v>
      </c>
      <c r="C421">
        <f t="shared" si="6"/>
        <v>11</v>
      </c>
    </row>
    <row r="422" spans="1:3">
      <c r="A422" s="151" t="s">
        <v>1583</v>
      </c>
      <c r="B422" s="152" t="s">
        <v>1584</v>
      </c>
      <c r="C422">
        <f t="shared" si="6"/>
        <v>11</v>
      </c>
    </row>
    <row r="423" spans="1:3">
      <c r="A423" s="151" t="s">
        <v>4990</v>
      </c>
      <c r="B423" s="152" t="s">
        <v>4991</v>
      </c>
      <c r="C423">
        <f t="shared" si="6"/>
        <v>11</v>
      </c>
    </row>
    <row r="424" spans="1:3">
      <c r="A424" s="151" t="s">
        <v>3226</v>
      </c>
      <c r="B424" s="152" t="s">
        <v>3227</v>
      </c>
      <c r="C424">
        <f t="shared" si="6"/>
        <v>11</v>
      </c>
    </row>
    <row r="425" spans="1:3">
      <c r="A425" s="151" t="s">
        <v>3228</v>
      </c>
      <c r="B425" s="152" t="s">
        <v>3229</v>
      </c>
      <c r="C425">
        <f t="shared" si="6"/>
        <v>11</v>
      </c>
    </row>
    <row r="426" spans="1:3">
      <c r="A426" s="151" t="s">
        <v>3230</v>
      </c>
      <c r="B426" s="152" t="s">
        <v>3231</v>
      </c>
      <c r="C426">
        <f t="shared" si="6"/>
        <v>11</v>
      </c>
    </row>
    <row r="427" spans="1:3">
      <c r="A427" s="151" t="s">
        <v>3232</v>
      </c>
      <c r="B427" s="152" t="s">
        <v>3233</v>
      </c>
      <c r="C427">
        <f t="shared" si="6"/>
        <v>11</v>
      </c>
    </row>
    <row r="428" spans="1:3">
      <c r="A428" s="151" t="s">
        <v>3234</v>
      </c>
      <c r="B428" s="152" t="s">
        <v>3235</v>
      </c>
      <c r="C428">
        <f t="shared" si="6"/>
        <v>11</v>
      </c>
    </row>
    <row r="429" spans="1:3">
      <c r="A429" s="151" t="s">
        <v>3236</v>
      </c>
      <c r="B429" s="152" t="s">
        <v>3237</v>
      </c>
      <c r="C429">
        <f t="shared" si="6"/>
        <v>11</v>
      </c>
    </row>
    <row r="430" spans="1:3">
      <c r="A430" s="151" t="s">
        <v>3238</v>
      </c>
      <c r="B430" s="152" t="s">
        <v>3239</v>
      </c>
      <c r="C430">
        <f t="shared" si="6"/>
        <v>11</v>
      </c>
    </row>
    <row r="431" spans="1:3">
      <c r="A431" s="151" t="s">
        <v>3240</v>
      </c>
      <c r="B431" s="152" t="s">
        <v>3241</v>
      </c>
      <c r="C431">
        <f t="shared" si="6"/>
        <v>11</v>
      </c>
    </row>
    <row r="432" spans="1:3">
      <c r="A432" s="151" t="s">
        <v>3242</v>
      </c>
      <c r="B432" s="152" t="s">
        <v>3243</v>
      </c>
      <c r="C432">
        <f t="shared" si="6"/>
        <v>11</v>
      </c>
    </row>
    <row r="433" spans="1:3">
      <c r="A433" s="151" t="s">
        <v>3244</v>
      </c>
      <c r="B433" s="152" t="s">
        <v>3245</v>
      </c>
      <c r="C433">
        <f t="shared" si="6"/>
        <v>11</v>
      </c>
    </row>
    <row r="434" spans="1:3">
      <c r="A434" s="151" t="s">
        <v>3246</v>
      </c>
      <c r="B434" s="152" t="s">
        <v>3247</v>
      </c>
      <c r="C434">
        <f t="shared" si="6"/>
        <v>11</v>
      </c>
    </row>
    <row r="435" spans="1:3">
      <c r="A435" s="151" t="s">
        <v>3248</v>
      </c>
      <c r="B435" s="152" t="s">
        <v>3249</v>
      </c>
      <c r="C435">
        <f t="shared" si="6"/>
        <v>11</v>
      </c>
    </row>
    <row r="436" spans="1:3">
      <c r="A436" s="151" t="s">
        <v>3250</v>
      </c>
      <c r="B436" s="152" t="s">
        <v>3251</v>
      </c>
      <c r="C436">
        <f t="shared" si="6"/>
        <v>11</v>
      </c>
    </row>
    <row r="437" spans="1:3">
      <c r="A437" s="151" t="s">
        <v>3252</v>
      </c>
      <c r="B437" s="152" t="s">
        <v>3253</v>
      </c>
      <c r="C437">
        <f t="shared" si="6"/>
        <v>11</v>
      </c>
    </row>
    <row r="438" spans="1:3">
      <c r="A438" s="151" t="s">
        <v>4992</v>
      </c>
      <c r="B438" s="152" t="s">
        <v>4993</v>
      </c>
      <c r="C438">
        <f t="shared" si="6"/>
        <v>11</v>
      </c>
    </row>
    <row r="439" spans="1:3">
      <c r="A439" s="151" t="s">
        <v>4994</v>
      </c>
      <c r="B439" s="152" t="s">
        <v>4995</v>
      </c>
      <c r="C439">
        <f t="shared" si="6"/>
        <v>11</v>
      </c>
    </row>
    <row r="440" spans="1:3">
      <c r="A440" s="151" t="s">
        <v>4996</v>
      </c>
      <c r="B440" s="152" t="s">
        <v>4997</v>
      </c>
      <c r="C440">
        <f t="shared" si="6"/>
        <v>11</v>
      </c>
    </row>
    <row r="441" spans="1:3">
      <c r="A441" s="151" t="s">
        <v>4998</v>
      </c>
      <c r="B441" s="152" t="s">
        <v>4999</v>
      </c>
      <c r="C441">
        <f t="shared" si="6"/>
        <v>11</v>
      </c>
    </row>
    <row r="442" spans="1:3">
      <c r="A442" s="149" t="s">
        <v>128</v>
      </c>
      <c r="B442" s="150" t="s">
        <v>1210</v>
      </c>
      <c r="C442">
        <f t="shared" si="6"/>
        <v>7</v>
      </c>
    </row>
    <row r="443" spans="1:3">
      <c r="A443" s="151" t="s">
        <v>5000</v>
      </c>
      <c r="B443" s="152" t="s">
        <v>5001</v>
      </c>
      <c r="C443">
        <f t="shared" si="6"/>
        <v>11</v>
      </c>
    </row>
    <row r="444" spans="1:3">
      <c r="A444" s="151" t="s">
        <v>5002</v>
      </c>
      <c r="B444" s="152" t="s">
        <v>5003</v>
      </c>
      <c r="C444">
        <f t="shared" si="6"/>
        <v>11</v>
      </c>
    </row>
    <row r="445" spans="1:3">
      <c r="A445" s="151" t="s">
        <v>5004</v>
      </c>
      <c r="B445" s="152" t="s">
        <v>5005</v>
      </c>
      <c r="C445">
        <f t="shared" si="6"/>
        <v>11</v>
      </c>
    </row>
    <row r="446" spans="1:3">
      <c r="A446" s="151" t="s">
        <v>5006</v>
      </c>
      <c r="B446" s="152" t="s">
        <v>5007</v>
      </c>
      <c r="C446">
        <f t="shared" si="6"/>
        <v>11</v>
      </c>
    </row>
    <row r="447" spans="1:3">
      <c r="A447" s="151" t="s">
        <v>5008</v>
      </c>
      <c r="B447" s="152" t="s">
        <v>5009</v>
      </c>
      <c r="C447">
        <f t="shared" si="6"/>
        <v>11</v>
      </c>
    </row>
    <row r="448" spans="1:3">
      <c r="A448" s="151" t="s">
        <v>5010</v>
      </c>
      <c r="B448" s="152" t="s">
        <v>5011</v>
      </c>
      <c r="C448">
        <f t="shared" si="6"/>
        <v>11</v>
      </c>
    </row>
    <row r="449" spans="1:3">
      <c r="A449" s="151" t="s">
        <v>5012</v>
      </c>
      <c r="B449" s="152" t="s">
        <v>5013</v>
      </c>
      <c r="C449">
        <f t="shared" si="6"/>
        <v>11</v>
      </c>
    </row>
    <row r="450" spans="1:3">
      <c r="A450" s="151" t="s">
        <v>5014</v>
      </c>
      <c r="B450" s="152" t="s">
        <v>5015</v>
      </c>
      <c r="C450">
        <f t="shared" si="6"/>
        <v>11</v>
      </c>
    </row>
    <row r="451" spans="1:3">
      <c r="A451" s="151" t="s">
        <v>5016</v>
      </c>
      <c r="B451" s="152" t="s">
        <v>5017</v>
      </c>
      <c r="C451">
        <f t="shared" si="6"/>
        <v>11</v>
      </c>
    </row>
    <row r="452" spans="1:3">
      <c r="A452" s="151" t="s">
        <v>5018</v>
      </c>
      <c r="B452" s="152" t="s">
        <v>5019</v>
      </c>
      <c r="C452">
        <f t="shared" si="6"/>
        <v>11</v>
      </c>
    </row>
    <row r="453" spans="1:3">
      <c r="A453" s="151" t="s">
        <v>5020</v>
      </c>
      <c r="B453" s="152" t="s">
        <v>5021</v>
      </c>
      <c r="C453">
        <f t="shared" si="6"/>
        <v>11</v>
      </c>
    </row>
    <row r="454" spans="1:3">
      <c r="A454" s="151" t="s">
        <v>5022</v>
      </c>
      <c r="B454" s="152" t="s">
        <v>5023</v>
      </c>
      <c r="C454">
        <f t="shared" ref="C454:C517" si="7">LEN(A454)</f>
        <v>11</v>
      </c>
    </row>
    <row r="455" spans="1:3">
      <c r="A455" s="151" t="s">
        <v>5024</v>
      </c>
      <c r="B455" s="152" t="s">
        <v>5025</v>
      </c>
      <c r="C455">
        <f t="shared" si="7"/>
        <v>11</v>
      </c>
    </row>
    <row r="456" spans="1:3">
      <c r="A456" s="151" t="s">
        <v>5026</v>
      </c>
      <c r="B456" s="152" t="s">
        <v>5027</v>
      </c>
      <c r="C456">
        <f t="shared" si="7"/>
        <v>11</v>
      </c>
    </row>
    <row r="457" spans="1:3">
      <c r="A457" s="151" t="s">
        <v>5028</v>
      </c>
      <c r="B457" s="152" t="s">
        <v>5029</v>
      </c>
      <c r="C457">
        <f t="shared" si="7"/>
        <v>11</v>
      </c>
    </row>
    <row r="458" spans="1:3">
      <c r="A458" s="151" t="s">
        <v>5030</v>
      </c>
      <c r="B458" s="152" t="s">
        <v>5031</v>
      </c>
      <c r="C458">
        <f t="shared" si="7"/>
        <v>11</v>
      </c>
    </row>
    <row r="459" spans="1:3">
      <c r="A459" s="151" t="s">
        <v>5032</v>
      </c>
      <c r="B459" s="152" t="s">
        <v>5033</v>
      </c>
      <c r="C459">
        <f t="shared" si="7"/>
        <v>11</v>
      </c>
    </row>
    <row r="460" spans="1:3">
      <c r="A460" s="151" t="s">
        <v>5034</v>
      </c>
      <c r="B460" s="152" t="s">
        <v>5035</v>
      </c>
      <c r="C460">
        <f t="shared" si="7"/>
        <v>11</v>
      </c>
    </row>
    <row r="461" spans="1:3">
      <c r="A461" s="151" t="s">
        <v>5036</v>
      </c>
      <c r="B461" s="152" t="s">
        <v>5029</v>
      </c>
      <c r="C461">
        <f t="shared" si="7"/>
        <v>11</v>
      </c>
    </row>
    <row r="462" spans="1:3">
      <c r="A462" s="151" t="s">
        <v>5037</v>
      </c>
      <c r="B462" s="152" t="s">
        <v>5031</v>
      </c>
      <c r="C462">
        <f t="shared" si="7"/>
        <v>11</v>
      </c>
    </row>
    <row r="463" spans="1:3">
      <c r="A463" s="151" t="s">
        <v>5038</v>
      </c>
      <c r="B463" s="152" t="s">
        <v>5039</v>
      </c>
      <c r="C463">
        <f t="shared" si="7"/>
        <v>11</v>
      </c>
    </row>
    <row r="464" spans="1:3">
      <c r="A464" s="151" t="s">
        <v>5040</v>
      </c>
      <c r="B464" s="152" t="s">
        <v>5041</v>
      </c>
      <c r="C464">
        <f t="shared" si="7"/>
        <v>11</v>
      </c>
    </row>
    <row r="465" spans="1:3">
      <c r="A465" s="151" t="s">
        <v>1920</v>
      </c>
      <c r="B465" s="152" t="s">
        <v>1921</v>
      </c>
      <c r="C465">
        <f t="shared" si="7"/>
        <v>11</v>
      </c>
    </row>
    <row r="466" spans="1:3">
      <c r="A466" s="151" t="s">
        <v>1922</v>
      </c>
      <c r="B466" s="152" t="s">
        <v>1923</v>
      </c>
      <c r="C466">
        <f t="shared" si="7"/>
        <v>11</v>
      </c>
    </row>
    <row r="467" spans="1:3">
      <c r="A467" s="151" t="s">
        <v>3254</v>
      </c>
      <c r="B467" s="152" t="s">
        <v>3255</v>
      </c>
      <c r="C467">
        <f t="shared" si="7"/>
        <v>11</v>
      </c>
    </row>
    <row r="468" spans="1:3">
      <c r="A468" s="151" t="s">
        <v>3256</v>
      </c>
      <c r="B468" s="152" t="s">
        <v>3257</v>
      </c>
      <c r="C468">
        <f t="shared" si="7"/>
        <v>11</v>
      </c>
    </row>
    <row r="469" spans="1:3">
      <c r="A469" s="151" t="s">
        <v>3258</v>
      </c>
      <c r="B469" s="152" t="s">
        <v>3259</v>
      </c>
      <c r="C469">
        <f t="shared" si="7"/>
        <v>11</v>
      </c>
    </row>
    <row r="470" spans="1:3">
      <c r="A470" s="151" t="s">
        <v>3260</v>
      </c>
      <c r="B470" s="152" t="s">
        <v>3261</v>
      </c>
      <c r="C470">
        <f t="shared" si="7"/>
        <v>11</v>
      </c>
    </row>
    <row r="471" spans="1:3">
      <c r="A471" s="151" t="s">
        <v>3262</v>
      </c>
      <c r="B471" s="152" t="s">
        <v>3263</v>
      </c>
      <c r="C471">
        <f t="shared" si="7"/>
        <v>11</v>
      </c>
    </row>
    <row r="472" spans="1:3">
      <c r="A472" s="151" t="s">
        <v>3264</v>
      </c>
      <c r="B472" s="152" t="s">
        <v>3265</v>
      </c>
      <c r="C472">
        <f t="shared" si="7"/>
        <v>11</v>
      </c>
    </row>
    <row r="473" spans="1:3">
      <c r="A473" s="151" t="s">
        <v>3266</v>
      </c>
      <c r="B473" s="152" t="s">
        <v>3267</v>
      </c>
      <c r="C473">
        <f t="shared" si="7"/>
        <v>11</v>
      </c>
    </row>
    <row r="474" spans="1:3">
      <c r="A474" s="151" t="s">
        <v>3268</v>
      </c>
      <c r="B474" s="152" t="s">
        <v>3269</v>
      </c>
      <c r="C474">
        <f t="shared" si="7"/>
        <v>11</v>
      </c>
    </row>
    <row r="475" spans="1:3">
      <c r="A475" s="151" t="s">
        <v>3270</v>
      </c>
      <c r="B475" s="152" t="s">
        <v>3271</v>
      </c>
      <c r="C475">
        <f t="shared" si="7"/>
        <v>11</v>
      </c>
    </row>
    <row r="476" spans="1:3">
      <c r="A476" s="151" t="s">
        <v>3272</v>
      </c>
      <c r="B476" s="152" t="s">
        <v>3273</v>
      </c>
      <c r="C476">
        <f t="shared" si="7"/>
        <v>11</v>
      </c>
    </row>
    <row r="477" spans="1:3">
      <c r="A477" s="151" t="s">
        <v>3274</v>
      </c>
      <c r="B477" s="152" t="s">
        <v>3275</v>
      </c>
      <c r="C477">
        <f t="shared" si="7"/>
        <v>11</v>
      </c>
    </row>
    <row r="478" spans="1:3">
      <c r="A478" s="151" t="s">
        <v>5042</v>
      </c>
      <c r="B478" s="152" t="s">
        <v>5043</v>
      </c>
      <c r="C478">
        <f t="shared" si="7"/>
        <v>11</v>
      </c>
    </row>
    <row r="479" spans="1:3">
      <c r="A479" s="151" t="s">
        <v>5044</v>
      </c>
      <c r="B479" s="152" t="s">
        <v>5045</v>
      </c>
      <c r="C479">
        <f t="shared" si="7"/>
        <v>11</v>
      </c>
    </row>
    <row r="480" spans="1:3">
      <c r="A480" s="151" t="s">
        <v>5046</v>
      </c>
      <c r="B480" s="152" t="s">
        <v>5047</v>
      </c>
      <c r="C480">
        <f t="shared" si="7"/>
        <v>11</v>
      </c>
    </row>
    <row r="481" spans="1:3">
      <c r="A481" s="151" t="s">
        <v>5048</v>
      </c>
      <c r="B481" s="152" t="s">
        <v>5049</v>
      </c>
      <c r="C481">
        <f t="shared" si="7"/>
        <v>11</v>
      </c>
    </row>
    <row r="482" spans="1:3">
      <c r="A482" s="149" t="s">
        <v>130</v>
      </c>
      <c r="B482" s="150" t="s">
        <v>1211</v>
      </c>
      <c r="C482">
        <f t="shared" si="7"/>
        <v>7</v>
      </c>
    </row>
    <row r="483" spans="1:3">
      <c r="A483" s="151" t="s">
        <v>687</v>
      </c>
      <c r="B483" s="152" t="s">
        <v>688</v>
      </c>
      <c r="C483">
        <f t="shared" si="7"/>
        <v>11</v>
      </c>
    </row>
    <row r="484" spans="1:3">
      <c r="A484" s="151" t="s">
        <v>5050</v>
      </c>
      <c r="B484" s="152" t="s">
        <v>5051</v>
      </c>
      <c r="C484">
        <f t="shared" si="7"/>
        <v>11</v>
      </c>
    </row>
    <row r="485" spans="1:3">
      <c r="A485" s="151" t="s">
        <v>689</v>
      </c>
      <c r="B485" s="152" t="s">
        <v>690</v>
      </c>
      <c r="C485">
        <f t="shared" si="7"/>
        <v>11</v>
      </c>
    </row>
    <row r="486" spans="1:3">
      <c r="A486" s="151" t="s">
        <v>1585</v>
      </c>
      <c r="B486" s="152" t="s">
        <v>1586</v>
      </c>
      <c r="C486">
        <f t="shared" si="7"/>
        <v>11</v>
      </c>
    </row>
    <row r="487" spans="1:3">
      <c r="A487" s="151" t="s">
        <v>1587</v>
      </c>
      <c r="B487" s="152" t="s">
        <v>1588</v>
      </c>
      <c r="C487">
        <f t="shared" si="7"/>
        <v>11</v>
      </c>
    </row>
    <row r="488" spans="1:3">
      <c r="A488" s="151" t="s">
        <v>5052</v>
      </c>
      <c r="B488" s="152" t="s">
        <v>5053</v>
      </c>
      <c r="C488">
        <f t="shared" si="7"/>
        <v>11</v>
      </c>
    </row>
    <row r="489" spans="1:3">
      <c r="A489" s="151" t="s">
        <v>1589</v>
      </c>
      <c r="B489" s="152" t="s">
        <v>1590</v>
      </c>
      <c r="C489">
        <f t="shared" si="7"/>
        <v>11</v>
      </c>
    </row>
    <row r="490" spans="1:3">
      <c r="A490" s="151" t="s">
        <v>5054</v>
      </c>
      <c r="B490" s="152" t="s">
        <v>5055</v>
      </c>
      <c r="C490">
        <f t="shared" si="7"/>
        <v>11</v>
      </c>
    </row>
    <row r="491" spans="1:3">
      <c r="A491" s="151" t="s">
        <v>3276</v>
      </c>
      <c r="B491" s="152" t="s">
        <v>3277</v>
      </c>
      <c r="C491">
        <f t="shared" si="7"/>
        <v>11</v>
      </c>
    </row>
    <row r="492" spans="1:3">
      <c r="A492" s="151" t="s">
        <v>5056</v>
      </c>
      <c r="B492" s="152" t="s">
        <v>1592</v>
      </c>
      <c r="C492">
        <f t="shared" si="7"/>
        <v>11</v>
      </c>
    </row>
    <row r="493" spans="1:3">
      <c r="A493" s="151" t="s">
        <v>1591</v>
      </c>
      <c r="B493" s="152" t="s">
        <v>1592</v>
      </c>
      <c r="C493">
        <f t="shared" si="7"/>
        <v>11</v>
      </c>
    </row>
    <row r="494" spans="1:3">
      <c r="A494" s="151" t="s">
        <v>1593</v>
      </c>
      <c r="B494" s="152" t="s">
        <v>1594</v>
      </c>
      <c r="C494">
        <f t="shared" si="7"/>
        <v>11</v>
      </c>
    </row>
    <row r="495" spans="1:3">
      <c r="A495" s="151" t="s">
        <v>3278</v>
      </c>
      <c r="B495" s="152" t="s">
        <v>3279</v>
      </c>
      <c r="C495">
        <f t="shared" si="7"/>
        <v>11</v>
      </c>
    </row>
    <row r="496" spans="1:3">
      <c r="A496" s="151" t="s">
        <v>5057</v>
      </c>
      <c r="B496" s="152" t="s">
        <v>5058</v>
      </c>
      <c r="C496">
        <f t="shared" si="7"/>
        <v>11</v>
      </c>
    </row>
    <row r="497" spans="1:3">
      <c r="A497" s="151" t="s">
        <v>5059</v>
      </c>
      <c r="B497" s="152" t="s">
        <v>5060</v>
      </c>
      <c r="C497">
        <f t="shared" si="7"/>
        <v>11</v>
      </c>
    </row>
    <row r="498" spans="1:3">
      <c r="A498" s="151" t="s">
        <v>5061</v>
      </c>
      <c r="B498" s="152" t="s">
        <v>1656</v>
      </c>
      <c r="C498">
        <f t="shared" si="7"/>
        <v>11</v>
      </c>
    </row>
    <row r="499" spans="1:3">
      <c r="A499" s="151" t="s">
        <v>1595</v>
      </c>
      <c r="B499" s="152" t="s">
        <v>1596</v>
      </c>
      <c r="C499">
        <f t="shared" si="7"/>
        <v>11</v>
      </c>
    </row>
    <row r="500" spans="1:3">
      <c r="A500" s="151" t="s">
        <v>5062</v>
      </c>
      <c r="B500" s="152" t="s">
        <v>5063</v>
      </c>
      <c r="C500">
        <f t="shared" si="7"/>
        <v>11</v>
      </c>
    </row>
    <row r="501" spans="1:3">
      <c r="A501" s="151" t="s">
        <v>5064</v>
      </c>
      <c r="B501" s="152" t="s">
        <v>5065</v>
      </c>
      <c r="C501">
        <f t="shared" si="7"/>
        <v>11</v>
      </c>
    </row>
    <row r="502" spans="1:3">
      <c r="A502" s="151" t="s">
        <v>5066</v>
      </c>
      <c r="B502" s="152" t="s">
        <v>5067</v>
      </c>
      <c r="C502">
        <f t="shared" si="7"/>
        <v>11</v>
      </c>
    </row>
    <row r="503" spans="1:3">
      <c r="A503" s="151" t="s">
        <v>5068</v>
      </c>
      <c r="B503" s="152" t="s">
        <v>5069</v>
      </c>
      <c r="C503">
        <f t="shared" si="7"/>
        <v>11</v>
      </c>
    </row>
    <row r="504" spans="1:3">
      <c r="A504" s="151" t="s">
        <v>5070</v>
      </c>
      <c r="B504" s="152" t="s">
        <v>5071</v>
      </c>
      <c r="C504">
        <f t="shared" si="7"/>
        <v>11</v>
      </c>
    </row>
    <row r="505" spans="1:3">
      <c r="A505" s="151" t="s">
        <v>5072</v>
      </c>
      <c r="B505" s="152" t="s">
        <v>5073</v>
      </c>
      <c r="C505">
        <f t="shared" si="7"/>
        <v>11</v>
      </c>
    </row>
    <row r="506" spans="1:3">
      <c r="A506" s="151" t="s">
        <v>5074</v>
      </c>
      <c r="B506" s="152" t="s">
        <v>5075</v>
      </c>
      <c r="C506">
        <f t="shared" si="7"/>
        <v>11</v>
      </c>
    </row>
    <row r="507" spans="1:3">
      <c r="A507" s="151" t="s">
        <v>1924</v>
      </c>
      <c r="B507" s="152" t="s">
        <v>1925</v>
      </c>
      <c r="C507">
        <f t="shared" si="7"/>
        <v>11</v>
      </c>
    </row>
    <row r="508" spans="1:3">
      <c r="A508" s="151" t="s">
        <v>5076</v>
      </c>
      <c r="B508" s="152" t="s">
        <v>5077</v>
      </c>
      <c r="C508">
        <f t="shared" si="7"/>
        <v>11</v>
      </c>
    </row>
    <row r="509" spans="1:3">
      <c r="A509" s="151" t="s">
        <v>1926</v>
      </c>
      <c r="B509" s="152" t="s">
        <v>733</v>
      </c>
      <c r="C509">
        <f t="shared" si="7"/>
        <v>11</v>
      </c>
    </row>
    <row r="510" spans="1:3">
      <c r="A510" s="151" t="s">
        <v>3280</v>
      </c>
      <c r="B510" s="152" t="s">
        <v>3281</v>
      </c>
      <c r="C510">
        <f t="shared" si="7"/>
        <v>11</v>
      </c>
    </row>
    <row r="511" spans="1:3">
      <c r="A511" s="151" t="s">
        <v>3282</v>
      </c>
      <c r="B511" s="152" t="s">
        <v>3283</v>
      </c>
      <c r="C511">
        <f t="shared" si="7"/>
        <v>11</v>
      </c>
    </row>
    <row r="512" spans="1:3">
      <c r="A512" s="151" t="s">
        <v>3284</v>
      </c>
      <c r="B512" s="152" t="s">
        <v>3285</v>
      </c>
      <c r="C512">
        <f t="shared" si="7"/>
        <v>11</v>
      </c>
    </row>
    <row r="513" spans="1:3">
      <c r="A513" s="151" t="s">
        <v>3286</v>
      </c>
      <c r="B513" s="152" t="s">
        <v>3287</v>
      </c>
      <c r="C513">
        <f t="shared" si="7"/>
        <v>11</v>
      </c>
    </row>
    <row r="514" spans="1:3">
      <c r="A514" s="151" t="s">
        <v>3288</v>
      </c>
      <c r="B514" s="152" t="s">
        <v>3289</v>
      </c>
      <c r="C514">
        <f t="shared" si="7"/>
        <v>11</v>
      </c>
    </row>
    <row r="515" spans="1:3">
      <c r="A515" s="151" t="s">
        <v>3290</v>
      </c>
      <c r="B515" s="152" t="s">
        <v>3291</v>
      </c>
      <c r="C515">
        <f t="shared" si="7"/>
        <v>11</v>
      </c>
    </row>
    <row r="516" spans="1:3">
      <c r="A516" s="151" t="s">
        <v>3292</v>
      </c>
      <c r="B516" s="152" t="s">
        <v>3283</v>
      </c>
      <c r="C516">
        <f t="shared" si="7"/>
        <v>11</v>
      </c>
    </row>
    <row r="517" spans="1:3">
      <c r="A517" s="151" t="s">
        <v>3293</v>
      </c>
      <c r="B517" s="152" t="s">
        <v>3294</v>
      </c>
      <c r="C517">
        <f t="shared" si="7"/>
        <v>11</v>
      </c>
    </row>
    <row r="518" spans="1:3">
      <c r="A518" s="151" t="s">
        <v>3295</v>
      </c>
      <c r="B518" s="152" t="s">
        <v>3296</v>
      </c>
      <c r="C518">
        <f t="shared" ref="C518:C581" si="8">LEN(A518)</f>
        <v>11</v>
      </c>
    </row>
    <row r="519" spans="1:3">
      <c r="A519" s="151" t="s">
        <v>3297</v>
      </c>
      <c r="B519" s="152" t="s">
        <v>3298</v>
      </c>
      <c r="C519">
        <f t="shared" si="8"/>
        <v>11</v>
      </c>
    </row>
    <row r="520" spans="1:3">
      <c r="A520" s="151" t="s">
        <v>3299</v>
      </c>
      <c r="B520" s="152" t="s">
        <v>3300</v>
      </c>
      <c r="C520">
        <f t="shared" si="8"/>
        <v>11</v>
      </c>
    </row>
    <row r="521" spans="1:3">
      <c r="A521" s="151" t="s">
        <v>3301</v>
      </c>
      <c r="B521" s="152" t="s">
        <v>3302</v>
      </c>
      <c r="C521">
        <f t="shared" si="8"/>
        <v>11</v>
      </c>
    </row>
    <row r="522" spans="1:3">
      <c r="A522" s="151" t="s">
        <v>3303</v>
      </c>
      <c r="B522" s="152" t="s">
        <v>3304</v>
      </c>
      <c r="C522">
        <f t="shared" si="8"/>
        <v>11</v>
      </c>
    </row>
    <row r="523" spans="1:3">
      <c r="A523" s="151" t="s">
        <v>3305</v>
      </c>
      <c r="B523" s="152" t="s">
        <v>3306</v>
      </c>
      <c r="C523">
        <f t="shared" si="8"/>
        <v>11</v>
      </c>
    </row>
    <row r="524" spans="1:3">
      <c r="A524" s="151" t="s">
        <v>3307</v>
      </c>
      <c r="B524" s="152" t="s">
        <v>3308</v>
      </c>
      <c r="C524">
        <f t="shared" si="8"/>
        <v>11</v>
      </c>
    </row>
    <row r="525" spans="1:3">
      <c r="A525" s="151" t="s">
        <v>5078</v>
      </c>
      <c r="B525" s="152" t="s">
        <v>5079</v>
      </c>
      <c r="C525">
        <f t="shared" si="8"/>
        <v>11</v>
      </c>
    </row>
    <row r="526" spans="1:3">
      <c r="A526" s="151" t="s">
        <v>5080</v>
      </c>
      <c r="B526" s="152" t="s">
        <v>5081</v>
      </c>
      <c r="C526">
        <f t="shared" si="8"/>
        <v>11</v>
      </c>
    </row>
    <row r="527" spans="1:3">
      <c r="A527" s="151" t="s">
        <v>5082</v>
      </c>
      <c r="B527" s="152" t="s">
        <v>5083</v>
      </c>
      <c r="C527">
        <f t="shared" si="8"/>
        <v>11</v>
      </c>
    </row>
    <row r="528" spans="1:3">
      <c r="A528" s="151" t="s">
        <v>5084</v>
      </c>
      <c r="B528" s="152" t="s">
        <v>5085</v>
      </c>
      <c r="C528">
        <f t="shared" si="8"/>
        <v>11</v>
      </c>
    </row>
    <row r="529" spans="1:3">
      <c r="A529" s="151" t="s">
        <v>5086</v>
      </c>
      <c r="B529" s="152" t="s">
        <v>5087</v>
      </c>
      <c r="C529">
        <f t="shared" si="8"/>
        <v>11</v>
      </c>
    </row>
    <row r="530" spans="1:3">
      <c r="A530" s="151" t="s">
        <v>5088</v>
      </c>
      <c r="B530" s="152" t="s">
        <v>5089</v>
      </c>
      <c r="C530">
        <f t="shared" si="8"/>
        <v>11</v>
      </c>
    </row>
    <row r="531" spans="1:3">
      <c r="A531" s="151" t="s">
        <v>5090</v>
      </c>
      <c r="B531" s="152" t="s">
        <v>5091</v>
      </c>
      <c r="C531">
        <f t="shared" si="8"/>
        <v>11</v>
      </c>
    </row>
    <row r="532" spans="1:3">
      <c r="A532" s="151" t="s">
        <v>5092</v>
      </c>
      <c r="B532" s="152" t="s">
        <v>5087</v>
      </c>
      <c r="C532">
        <f t="shared" si="8"/>
        <v>11</v>
      </c>
    </row>
    <row r="533" spans="1:3">
      <c r="A533" s="151" t="s">
        <v>5093</v>
      </c>
      <c r="B533" s="152" t="s">
        <v>5094</v>
      </c>
      <c r="C533">
        <f t="shared" si="8"/>
        <v>11</v>
      </c>
    </row>
    <row r="534" spans="1:3">
      <c r="A534" s="151" t="s">
        <v>5095</v>
      </c>
      <c r="B534" s="152" t="s">
        <v>5091</v>
      </c>
      <c r="C534">
        <f t="shared" si="8"/>
        <v>11</v>
      </c>
    </row>
    <row r="535" spans="1:3">
      <c r="A535" s="149" t="s">
        <v>132</v>
      </c>
      <c r="B535" s="150" t="s">
        <v>1374</v>
      </c>
      <c r="C535">
        <f t="shared" si="8"/>
        <v>7</v>
      </c>
    </row>
    <row r="536" spans="1:3">
      <c r="A536" s="151" t="s">
        <v>691</v>
      </c>
      <c r="B536" s="152" t="s">
        <v>692</v>
      </c>
      <c r="C536">
        <f t="shared" si="8"/>
        <v>11</v>
      </c>
    </row>
    <row r="537" spans="1:3">
      <c r="A537" s="151" t="s">
        <v>693</v>
      </c>
      <c r="B537" s="152" t="s">
        <v>694</v>
      </c>
      <c r="C537">
        <f t="shared" si="8"/>
        <v>11</v>
      </c>
    </row>
    <row r="538" spans="1:3">
      <c r="A538" s="151" t="s">
        <v>5096</v>
      </c>
      <c r="B538" s="152" t="s">
        <v>5097</v>
      </c>
      <c r="C538">
        <f t="shared" si="8"/>
        <v>11</v>
      </c>
    </row>
    <row r="539" spans="1:3">
      <c r="A539" s="151" t="s">
        <v>695</v>
      </c>
      <c r="B539" s="152" t="s">
        <v>696</v>
      </c>
      <c r="C539">
        <f t="shared" si="8"/>
        <v>11</v>
      </c>
    </row>
    <row r="540" spans="1:3">
      <c r="A540" s="151" t="s">
        <v>5098</v>
      </c>
      <c r="B540" s="152" t="s">
        <v>5099</v>
      </c>
      <c r="C540">
        <f t="shared" si="8"/>
        <v>11</v>
      </c>
    </row>
    <row r="541" spans="1:3">
      <c r="A541" s="151" t="s">
        <v>697</v>
      </c>
      <c r="B541" s="152" t="s">
        <v>698</v>
      </c>
      <c r="C541">
        <f t="shared" si="8"/>
        <v>11</v>
      </c>
    </row>
    <row r="542" spans="1:3">
      <c r="A542" s="151" t="s">
        <v>699</v>
      </c>
      <c r="B542" s="152" t="s">
        <v>700</v>
      </c>
      <c r="C542">
        <f t="shared" si="8"/>
        <v>11</v>
      </c>
    </row>
    <row r="543" spans="1:3">
      <c r="A543" s="151" t="s">
        <v>5100</v>
      </c>
      <c r="B543" s="152" t="s">
        <v>5101</v>
      </c>
      <c r="C543">
        <f t="shared" si="8"/>
        <v>11</v>
      </c>
    </row>
    <row r="544" spans="1:3">
      <c r="A544" s="151" t="s">
        <v>5102</v>
      </c>
      <c r="B544" s="152" t="s">
        <v>5103</v>
      </c>
      <c r="C544">
        <f t="shared" si="8"/>
        <v>11</v>
      </c>
    </row>
    <row r="545" spans="1:3">
      <c r="A545" s="151" t="s">
        <v>5104</v>
      </c>
      <c r="B545" s="152" t="s">
        <v>5105</v>
      </c>
      <c r="C545">
        <f t="shared" si="8"/>
        <v>11</v>
      </c>
    </row>
    <row r="546" spans="1:3">
      <c r="A546" s="151" t="s">
        <v>5106</v>
      </c>
      <c r="B546" s="152" t="s">
        <v>5107</v>
      </c>
      <c r="C546">
        <f t="shared" si="8"/>
        <v>11</v>
      </c>
    </row>
    <row r="547" spans="1:3">
      <c r="A547" s="151" t="s">
        <v>5108</v>
      </c>
      <c r="B547" s="152" t="s">
        <v>5109</v>
      </c>
      <c r="C547">
        <f t="shared" si="8"/>
        <v>11</v>
      </c>
    </row>
    <row r="548" spans="1:3">
      <c r="A548" s="151" t="s">
        <v>5110</v>
      </c>
      <c r="B548" s="152" t="s">
        <v>5111</v>
      </c>
      <c r="C548">
        <f t="shared" si="8"/>
        <v>11</v>
      </c>
    </row>
    <row r="549" spans="1:3">
      <c r="A549" s="151" t="s">
        <v>701</v>
      </c>
      <c r="B549" s="152" t="s">
        <v>702</v>
      </c>
      <c r="C549">
        <f t="shared" si="8"/>
        <v>11</v>
      </c>
    </row>
    <row r="550" spans="1:3">
      <c r="A550" s="151" t="s">
        <v>703</v>
      </c>
      <c r="B550" s="152" t="s">
        <v>704</v>
      </c>
      <c r="C550">
        <f t="shared" si="8"/>
        <v>11</v>
      </c>
    </row>
    <row r="551" spans="1:3">
      <c r="A551" s="151" t="s">
        <v>3309</v>
      </c>
      <c r="B551" s="152" t="s">
        <v>3310</v>
      </c>
      <c r="C551">
        <f t="shared" si="8"/>
        <v>11</v>
      </c>
    </row>
    <row r="552" spans="1:3">
      <c r="A552" s="151" t="s">
        <v>3311</v>
      </c>
      <c r="B552" s="152" t="s">
        <v>3312</v>
      </c>
      <c r="C552">
        <f t="shared" si="8"/>
        <v>11</v>
      </c>
    </row>
    <row r="553" spans="1:3">
      <c r="A553" s="151" t="s">
        <v>5112</v>
      </c>
      <c r="B553" s="152" t="s">
        <v>5113</v>
      </c>
      <c r="C553">
        <f t="shared" si="8"/>
        <v>11</v>
      </c>
    </row>
    <row r="554" spans="1:3">
      <c r="A554" s="151" t="s">
        <v>5114</v>
      </c>
      <c r="B554" s="152" t="s">
        <v>5115</v>
      </c>
      <c r="C554">
        <f t="shared" si="8"/>
        <v>11</v>
      </c>
    </row>
    <row r="555" spans="1:3">
      <c r="A555" s="151" t="s">
        <v>5116</v>
      </c>
      <c r="B555" s="152" t="s">
        <v>5117</v>
      </c>
      <c r="C555">
        <f t="shared" si="8"/>
        <v>11</v>
      </c>
    </row>
    <row r="556" spans="1:3">
      <c r="A556" s="151" t="s">
        <v>5118</v>
      </c>
      <c r="B556" s="152" t="s">
        <v>5119</v>
      </c>
      <c r="C556">
        <f t="shared" si="8"/>
        <v>11</v>
      </c>
    </row>
    <row r="557" spans="1:3">
      <c r="A557" s="151" t="s">
        <v>705</v>
      </c>
      <c r="B557" s="152" t="s">
        <v>706</v>
      </c>
      <c r="C557">
        <f t="shared" si="8"/>
        <v>11</v>
      </c>
    </row>
    <row r="558" spans="1:3">
      <c r="A558" s="151" t="s">
        <v>5120</v>
      </c>
      <c r="B558" s="152" t="s">
        <v>5121</v>
      </c>
      <c r="C558">
        <f t="shared" si="8"/>
        <v>11</v>
      </c>
    </row>
    <row r="559" spans="1:3">
      <c r="A559" s="151" t="s">
        <v>5122</v>
      </c>
      <c r="B559" s="152" t="s">
        <v>5123</v>
      </c>
      <c r="C559">
        <f t="shared" si="8"/>
        <v>11</v>
      </c>
    </row>
    <row r="560" spans="1:3">
      <c r="A560" s="151" t="s">
        <v>5124</v>
      </c>
      <c r="B560" s="152" t="s">
        <v>5125</v>
      </c>
      <c r="C560">
        <f t="shared" si="8"/>
        <v>11</v>
      </c>
    </row>
    <row r="561" spans="1:3">
      <c r="A561" s="151" t="s">
        <v>5126</v>
      </c>
      <c r="B561" s="152" t="s">
        <v>5127</v>
      </c>
      <c r="C561">
        <f t="shared" si="8"/>
        <v>11</v>
      </c>
    </row>
    <row r="562" spans="1:3">
      <c r="A562" s="151" t="s">
        <v>707</v>
      </c>
      <c r="B562" s="152" t="s">
        <v>708</v>
      </c>
      <c r="C562">
        <f t="shared" si="8"/>
        <v>11</v>
      </c>
    </row>
    <row r="563" spans="1:3">
      <c r="A563" s="151" t="s">
        <v>5128</v>
      </c>
      <c r="B563" s="152" t="s">
        <v>5129</v>
      </c>
      <c r="C563">
        <f t="shared" si="8"/>
        <v>11</v>
      </c>
    </row>
    <row r="564" spans="1:3">
      <c r="A564" s="151" t="s">
        <v>709</v>
      </c>
      <c r="B564" s="152" t="s">
        <v>710</v>
      </c>
      <c r="C564">
        <f t="shared" si="8"/>
        <v>11</v>
      </c>
    </row>
    <row r="565" spans="1:3">
      <c r="A565" s="151" t="s">
        <v>5130</v>
      </c>
      <c r="B565" s="152" t="s">
        <v>710</v>
      </c>
      <c r="C565">
        <f t="shared" si="8"/>
        <v>11</v>
      </c>
    </row>
    <row r="566" spans="1:3">
      <c r="A566" s="151" t="s">
        <v>5131</v>
      </c>
      <c r="B566" s="152" t="s">
        <v>710</v>
      </c>
      <c r="C566">
        <f t="shared" si="8"/>
        <v>11</v>
      </c>
    </row>
    <row r="567" spans="1:3">
      <c r="A567" s="151" t="s">
        <v>5132</v>
      </c>
      <c r="B567" s="152" t="s">
        <v>710</v>
      </c>
      <c r="C567">
        <f t="shared" si="8"/>
        <v>11</v>
      </c>
    </row>
    <row r="568" spans="1:3">
      <c r="A568" s="151" t="s">
        <v>711</v>
      </c>
      <c r="B568" s="152" t="s">
        <v>712</v>
      </c>
      <c r="C568">
        <f t="shared" si="8"/>
        <v>11</v>
      </c>
    </row>
    <row r="569" spans="1:3">
      <c r="A569" s="151" t="s">
        <v>5133</v>
      </c>
      <c r="B569" s="152" t="s">
        <v>5134</v>
      </c>
      <c r="C569">
        <f t="shared" si="8"/>
        <v>11</v>
      </c>
    </row>
    <row r="570" spans="1:3">
      <c r="A570" s="151" t="s">
        <v>713</v>
      </c>
      <c r="B570" s="152" t="s">
        <v>712</v>
      </c>
      <c r="C570">
        <f t="shared" si="8"/>
        <v>11</v>
      </c>
    </row>
    <row r="571" spans="1:3">
      <c r="A571" s="151" t="s">
        <v>5135</v>
      </c>
      <c r="B571" s="152" t="s">
        <v>712</v>
      </c>
      <c r="C571">
        <f t="shared" si="8"/>
        <v>11</v>
      </c>
    </row>
    <row r="572" spans="1:3">
      <c r="A572" s="151" t="s">
        <v>5136</v>
      </c>
      <c r="B572" s="152" t="s">
        <v>5137</v>
      </c>
      <c r="C572">
        <f t="shared" si="8"/>
        <v>11</v>
      </c>
    </row>
    <row r="573" spans="1:3">
      <c r="A573" s="151" t="s">
        <v>5138</v>
      </c>
      <c r="B573" s="152" t="s">
        <v>5139</v>
      </c>
      <c r="C573">
        <f t="shared" si="8"/>
        <v>11</v>
      </c>
    </row>
    <row r="574" spans="1:3">
      <c r="A574" s="151" t="s">
        <v>1021</v>
      </c>
      <c r="B574" s="152" t="s">
        <v>1022</v>
      </c>
      <c r="C574">
        <f t="shared" si="8"/>
        <v>11</v>
      </c>
    </row>
    <row r="575" spans="1:3">
      <c r="A575" s="151" t="s">
        <v>1023</v>
      </c>
      <c r="B575" s="152" t="s">
        <v>1024</v>
      </c>
      <c r="C575">
        <f t="shared" si="8"/>
        <v>11</v>
      </c>
    </row>
    <row r="576" spans="1:3">
      <c r="A576" s="151" t="s">
        <v>1025</v>
      </c>
      <c r="B576" s="152" t="s">
        <v>1026</v>
      </c>
      <c r="C576">
        <f t="shared" si="8"/>
        <v>11</v>
      </c>
    </row>
    <row r="577" spans="1:3">
      <c r="A577" s="151" t="s">
        <v>5140</v>
      </c>
      <c r="B577" s="152" t="s">
        <v>5141</v>
      </c>
      <c r="C577">
        <f t="shared" si="8"/>
        <v>11</v>
      </c>
    </row>
    <row r="578" spans="1:3">
      <c r="A578" s="151" t="s">
        <v>1027</v>
      </c>
      <c r="B578" s="152" t="s">
        <v>1028</v>
      </c>
      <c r="C578">
        <f t="shared" si="8"/>
        <v>11</v>
      </c>
    </row>
    <row r="579" spans="1:3">
      <c r="A579" s="151" t="s">
        <v>1029</v>
      </c>
      <c r="B579" s="152" t="s">
        <v>1030</v>
      </c>
      <c r="C579">
        <f t="shared" si="8"/>
        <v>11</v>
      </c>
    </row>
    <row r="580" spans="1:3">
      <c r="A580" s="151" t="s">
        <v>1031</v>
      </c>
      <c r="B580" s="152" t="s">
        <v>1032</v>
      </c>
      <c r="C580">
        <f t="shared" si="8"/>
        <v>11</v>
      </c>
    </row>
    <row r="581" spans="1:3">
      <c r="A581" s="151" t="s">
        <v>5142</v>
      </c>
      <c r="B581" s="152" t="s">
        <v>5143</v>
      </c>
      <c r="C581">
        <f t="shared" si="8"/>
        <v>11</v>
      </c>
    </row>
    <row r="582" spans="1:3">
      <c r="A582" s="151" t="s">
        <v>1033</v>
      </c>
      <c r="B582" s="152" t="s">
        <v>1034</v>
      </c>
      <c r="C582">
        <f t="shared" ref="C582:C645" si="9">LEN(A582)</f>
        <v>11</v>
      </c>
    </row>
    <row r="583" spans="1:3">
      <c r="A583" s="151" t="s">
        <v>5144</v>
      </c>
      <c r="B583" s="152" t="s">
        <v>5145</v>
      </c>
      <c r="C583">
        <f t="shared" si="9"/>
        <v>11</v>
      </c>
    </row>
    <row r="584" spans="1:3">
      <c r="A584" s="151" t="s">
        <v>5146</v>
      </c>
      <c r="B584" s="152" t="s">
        <v>5147</v>
      </c>
      <c r="C584">
        <f t="shared" si="9"/>
        <v>11</v>
      </c>
    </row>
    <row r="585" spans="1:3">
      <c r="A585" s="151" t="s">
        <v>1035</v>
      </c>
      <c r="B585" s="152" t="s">
        <v>1036</v>
      </c>
      <c r="C585">
        <f t="shared" si="9"/>
        <v>11</v>
      </c>
    </row>
    <row r="586" spans="1:3">
      <c r="A586" s="151" t="s">
        <v>1037</v>
      </c>
      <c r="B586" s="152" t="s">
        <v>1038</v>
      </c>
      <c r="C586">
        <f t="shared" si="9"/>
        <v>11</v>
      </c>
    </row>
    <row r="587" spans="1:3">
      <c r="A587" s="151" t="s">
        <v>1039</v>
      </c>
      <c r="B587" s="152" t="s">
        <v>1040</v>
      </c>
      <c r="C587">
        <f t="shared" si="9"/>
        <v>11</v>
      </c>
    </row>
    <row r="588" spans="1:3">
      <c r="A588" s="151" t="s">
        <v>5148</v>
      </c>
      <c r="B588" s="152" t="s">
        <v>5149</v>
      </c>
      <c r="C588">
        <f t="shared" si="9"/>
        <v>11</v>
      </c>
    </row>
    <row r="589" spans="1:3">
      <c r="A589" s="151" t="s">
        <v>5150</v>
      </c>
      <c r="B589" s="152" t="s">
        <v>1041</v>
      </c>
      <c r="C589">
        <f t="shared" si="9"/>
        <v>11</v>
      </c>
    </row>
    <row r="590" spans="1:3">
      <c r="A590" s="151" t="s">
        <v>1042</v>
      </c>
      <c r="B590" s="152" t="s">
        <v>1043</v>
      </c>
      <c r="C590">
        <f t="shared" si="9"/>
        <v>11</v>
      </c>
    </row>
    <row r="591" spans="1:3">
      <c r="A591" s="151" t="s">
        <v>5151</v>
      </c>
      <c r="B591" s="152" t="s">
        <v>5152</v>
      </c>
      <c r="C591">
        <f t="shared" si="9"/>
        <v>11</v>
      </c>
    </row>
    <row r="592" spans="1:3">
      <c r="A592" s="151" t="s">
        <v>1044</v>
      </c>
      <c r="B592" s="152" t="s">
        <v>1045</v>
      </c>
      <c r="C592">
        <f t="shared" si="9"/>
        <v>11</v>
      </c>
    </row>
    <row r="593" spans="1:3">
      <c r="A593" s="151" t="s">
        <v>5153</v>
      </c>
      <c r="B593" s="152" t="s">
        <v>5154</v>
      </c>
      <c r="C593">
        <f t="shared" si="9"/>
        <v>11</v>
      </c>
    </row>
    <row r="594" spans="1:3">
      <c r="A594" s="151" t="s">
        <v>5155</v>
      </c>
      <c r="B594" s="152" t="s">
        <v>5156</v>
      </c>
      <c r="C594">
        <f t="shared" si="9"/>
        <v>11</v>
      </c>
    </row>
    <row r="595" spans="1:3">
      <c r="A595" s="151" t="s">
        <v>1046</v>
      </c>
      <c r="B595" s="152" t="s">
        <v>1047</v>
      </c>
      <c r="C595">
        <f t="shared" si="9"/>
        <v>11</v>
      </c>
    </row>
    <row r="596" spans="1:3">
      <c r="A596" s="151" t="s">
        <v>1048</v>
      </c>
      <c r="B596" s="152" t="s">
        <v>1049</v>
      </c>
      <c r="C596">
        <f t="shared" si="9"/>
        <v>11</v>
      </c>
    </row>
    <row r="597" spans="1:3">
      <c r="A597" s="151" t="s">
        <v>1050</v>
      </c>
      <c r="B597" s="152" t="s">
        <v>1051</v>
      </c>
      <c r="C597">
        <f t="shared" si="9"/>
        <v>11</v>
      </c>
    </row>
    <row r="598" spans="1:3">
      <c r="A598" s="151" t="s">
        <v>5157</v>
      </c>
      <c r="B598" s="152" t="s">
        <v>5158</v>
      </c>
      <c r="C598">
        <f t="shared" si="9"/>
        <v>11</v>
      </c>
    </row>
    <row r="599" spans="1:3">
      <c r="A599" s="151" t="s">
        <v>5159</v>
      </c>
      <c r="B599" s="152" t="s">
        <v>5160</v>
      </c>
      <c r="C599">
        <f t="shared" si="9"/>
        <v>11</v>
      </c>
    </row>
    <row r="600" spans="1:3">
      <c r="A600" s="151" t="s">
        <v>5161</v>
      </c>
      <c r="B600" s="152" t="s">
        <v>5162</v>
      </c>
      <c r="C600">
        <f t="shared" si="9"/>
        <v>11</v>
      </c>
    </row>
    <row r="601" spans="1:3">
      <c r="A601" s="151" t="s">
        <v>5163</v>
      </c>
      <c r="B601" s="152" t="s">
        <v>5164</v>
      </c>
      <c r="C601">
        <f t="shared" si="9"/>
        <v>11</v>
      </c>
    </row>
    <row r="602" spans="1:3">
      <c r="A602" s="151" t="s">
        <v>1052</v>
      </c>
      <c r="B602" s="152" t="s">
        <v>1053</v>
      </c>
      <c r="C602">
        <f t="shared" si="9"/>
        <v>11</v>
      </c>
    </row>
    <row r="603" spans="1:3">
      <c r="A603" s="151" t="s">
        <v>1597</v>
      </c>
      <c r="B603" s="152" t="s">
        <v>1598</v>
      </c>
      <c r="C603">
        <f t="shared" si="9"/>
        <v>11</v>
      </c>
    </row>
    <row r="604" spans="1:3">
      <c r="A604" s="151" t="s">
        <v>1599</v>
      </c>
      <c r="B604" s="152" t="s">
        <v>1600</v>
      </c>
      <c r="C604">
        <f t="shared" si="9"/>
        <v>11</v>
      </c>
    </row>
    <row r="605" spans="1:3">
      <c r="A605" s="151" t="s">
        <v>1601</v>
      </c>
      <c r="B605" s="152" t="s">
        <v>1602</v>
      </c>
      <c r="C605">
        <f t="shared" si="9"/>
        <v>11</v>
      </c>
    </row>
    <row r="606" spans="1:3">
      <c r="A606" s="151" t="s">
        <v>1603</v>
      </c>
      <c r="B606" s="152" t="s">
        <v>1604</v>
      </c>
      <c r="C606">
        <f t="shared" si="9"/>
        <v>11</v>
      </c>
    </row>
    <row r="607" spans="1:3">
      <c r="A607" s="151" t="s">
        <v>1605</v>
      </c>
      <c r="B607" s="152" t="s">
        <v>1606</v>
      </c>
      <c r="C607">
        <f t="shared" si="9"/>
        <v>11</v>
      </c>
    </row>
    <row r="608" spans="1:3">
      <c r="A608" s="151" t="s">
        <v>1607</v>
      </c>
      <c r="B608" s="152" t="s">
        <v>1608</v>
      </c>
      <c r="C608">
        <f t="shared" si="9"/>
        <v>11</v>
      </c>
    </row>
    <row r="609" spans="1:3">
      <c r="A609" s="151" t="s">
        <v>1609</v>
      </c>
      <c r="B609" s="152" t="s">
        <v>1610</v>
      </c>
      <c r="C609">
        <f t="shared" si="9"/>
        <v>11</v>
      </c>
    </row>
    <row r="610" spans="1:3">
      <c r="A610" s="151" t="s">
        <v>1611</v>
      </c>
      <c r="B610" s="152" t="s">
        <v>1612</v>
      </c>
      <c r="C610">
        <f t="shared" si="9"/>
        <v>11</v>
      </c>
    </row>
    <row r="611" spans="1:3">
      <c r="A611" s="151" t="s">
        <v>1613</v>
      </c>
      <c r="B611" s="152" t="s">
        <v>1614</v>
      </c>
      <c r="C611">
        <f t="shared" si="9"/>
        <v>11</v>
      </c>
    </row>
    <row r="612" spans="1:3">
      <c r="A612" s="151" t="s">
        <v>1615</v>
      </c>
      <c r="B612" s="152" t="s">
        <v>1616</v>
      </c>
      <c r="C612">
        <f t="shared" si="9"/>
        <v>11</v>
      </c>
    </row>
    <row r="613" spans="1:3">
      <c r="A613" s="151" t="s">
        <v>1617</v>
      </c>
      <c r="B613" s="152" t="s">
        <v>1618</v>
      </c>
      <c r="C613">
        <f t="shared" si="9"/>
        <v>11</v>
      </c>
    </row>
    <row r="614" spans="1:3">
      <c r="A614" s="151" t="s">
        <v>1619</v>
      </c>
      <c r="B614" s="152" t="s">
        <v>1620</v>
      </c>
      <c r="C614">
        <f t="shared" si="9"/>
        <v>11</v>
      </c>
    </row>
    <row r="615" spans="1:3">
      <c r="A615" s="151" t="s">
        <v>1621</v>
      </c>
      <c r="B615" s="152" t="s">
        <v>1622</v>
      </c>
      <c r="C615">
        <f t="shared" si="9"/>
        <v>11</v>
      </c>
    </row>
    <row r="616" spans="1:3">
      <c r="A616" s="151" t="s">
        <v>1623</v>
      </c>
      <c r="B616" s="152" t="s">
        <v>1624</v>
      </c>
      <c r="C616">
        <f t="shared" si="9"/>
        <v>11</v>
      </c>
    </row>
    <row r="617" spans="1:3">
      <c r="A617" s="151" t="s">
        <v>1625</v>
      </c>
      <c r="B617" s="152" t="s">
        <v>1626</v>
      </c>
      <c r="C617">
        <f t="shared" si="9"/>
        <v>11</v>
      </c>
    </row>
    <row r="618" spans="1:3">
      <c r="A618" s="151" t="s">
        <v>1627</v>
      </c>
      <c r="B618" s="152" t="s">
        <v>1628</v>
      </c>
      <c r="C618">
        <f t="shared" si="9"/>
        <v>11</v>
      </c>
    </row>
    <row r="619" spans="1:3">
      <c r="A619" s="151" t="s">
        <v>1629</v>
      </c>
      <c r="B619" s="152" t="s">
        <v>1630</v>
      </c>
      <c r="C619">
        <f t="shared" si="9"/>
        <v>11</v>
      </c>
    </row>
    <row r="620" spans="1:3">
      <c r="A620" s="151" t="s">
        <v>5165</v>
      </c>
      <c r="B620" s="152" t="s">
        <v>5166</v>
      </c>
      <c r="C620">
        <f t="shared" si="9"/>
        <v>11</v>
      </c>
    </row>
    <row r="621" spans="1:3">
      <c r="A621" s="151" t="s">
        <v>1631</v>
      </c>
      <c r="B621" s="152" t="s">
        <v>1632</v>
      </c>
      <c r="C621">
        <f t="shared" si="9"/>
        <v>11</v>
      </c>
    </row>
    <row r="622" spans="1:3">
      <c r="A622" s="151" t="s">
        <v>5167</v>
      </c>
      <c r="B622" s="152" t="s">
        <v>5168</v>
      </c>
      <c r="C622">
        <f t="shared" si="9"/>
        <v>11</v>
      </c>
    </row>
    <row r="623" spans="1:3">
      <c r="A623" s="151" t="s">
        <v>5169</v>
      </c>
      <c r="B623" s="152" t="s">
        <v>5170</v>
      </c>
      <c r="C623">
        <f t="shared" si="9"/>
        <v>11</v>
      </c>
    </row>
    <row r="624" spans="1:3">
      <c r="A624" s="151" t="s">
        <v>1633</v>
      </c>
      <c r="B624" s="152" t="s">
        <v>1634</v>
      </c>
      <c r="C624">
        <f t="shared" si="9"/>
        <v>11</v>
      </c>
    </row>
    <row r="625" spans="1:3">
      <c r="A625" s="151" t="s">
        <v>1635</v>
      </c>
      <c r="B625" s="152" t="s">
        <v>1636</v>
      </c>
      <c r="C625">
        <f t="shared" si="9"/>
        <v>11</v>
      </c>
    </row>
    <row r="626" spans="1:3">
      <c r="A626" s="151" t="s">
        <v>1637</v>
      </c>
      <c r="B626" s="152" t="s">
        <v>1638</v>
      </c>
      <c r="C626">
        <f t="shared" si="9"/>
        <v>11</v>
      </c>
    </row>
    <row r="627" spans="1:3">
      <c r="A627" s="151" t="s">
        <v>1639</v>
      </c>
      <c r="B627" s="152" t="s">
        <v>1640</v>
      </c>
      <c r="C627">
        <f t="shared" si="9"/>
        <v>11</v>
      </c>
    </row>
    <row r="628" spans="1:3">
      <c r="A628" s="151" t="s">
        <v>1641</v>
      </c>
      <c r="B628" s="152" t="s">
        <v>1642</v>
      </c>
      <c r="C628">
        <f t="shared" si="9"/>
        <v>11</v>
      </c>
    </row>
    <row r="629" spans="1:3">
      <c r="A629" s="151" t="s">
        <v>1643</v>
      </c>
      <c r="B629" s="152" t="s">
        <v>1644</v>
      </c>
      <c r="C629">
        <f t="shared" si="9"/>
        <v>11</v>
      </c>
    </row>
    <row r="630" spans="1:3">
      <c r="A630" s="151" t="s">
        <v>1645</v>
      </c>
      <c r="B630" s="152" t="s">
        <v>1646</v>
      </c>
      <c r="C630">
        <f t="shared" si="9"/>
        <v>11</v>
      </c>
    </row>
    <row r="631" spans="1:3">
      <c r="A631" s="151" t="s">
        <v>1647</v>
      </c>
      <c r="B631" s="152" t="s">
        <v>1648</v>
      </c>
      <c r="C631">
        <f t="shared" si="9"/>
        <v>11</v>
      </c>
    </row>
    <row r="632" spans="1:3">
      <c r="A632" s="151" t="s">
        <v>5171</v>
      </c>
      <c r="B632" s="152" t="s">
        <v>5172</v>
      </c>
      <c r="C632">
        <f t="shared" si="9"/>
        <v>11</v>
      </c>
    </row>
    <row r="633" spans="1:3">
      <c r="A633" s="151" t="s">
        <v>1649</v>
      </c>
      <c r="B633" s="152" t="s">
        <v>732</v>
      </c>
      <c r="C633">
        <f t="shared" si="9"/>
        <v>11</v>
      </c>
    </row>
    <row r="634" spans="1:3">
      <c r="A634" s="151" t="s">
        <v>1650</v>
      </c>
      <c r="B634" s="152" t="s">
        <v>917</v>
      </c>
      <c r="C634">
        <f t="shared" si="9"/>
        <v>11</v>
      </c>
    </row>
    <row r="635" spans="1:3">
      <c r="A635" s="151" t="s">
        <v>5173</v>
      </c>
      <c r="B635" s="152" t="s">
        <v>5174</v>
      </c>
      <c r="C635">
        <f t="shared" si="9"/>
        <v>11</v>
      </c>
    </row>
    <row r="636" spans="1:3">
      <c r="A636" s="151" t="s">
        <v>5175</v>
      </c>
      <c r="B636" s="152" t="s">
        <v>5176</v>
      </c>
      <c r="C636">
        <f t="shared" si="9"/>
        <v>11</v>
      </c>
    </row>
    <row r="637" spans="1:3">
      <c r="A637" s="151" t="s">
        <v>5177</v>
      </c>
      <c r="B637" s="152" t="s">
        <v>5178</v>
      </c>
      <c r="C637">
        <f t="shared" si="9"/>
        <v>11</v>
      </c>
    </row>
    <row r="638" spans="1:3">
      <c r="A638" s="151" t="s">
        <v>5179</v>
      </c>
      <c r="B638" s="152" t="s">
        <v>5180</v>
      </c>
      <c r="C638">
        <f t="shared" si="9"/>
        <v>11</v>
      </c>
    </row>
    <row r="639" spans="1:3">
      <c r="A639" s="151" t="s">
        <v>5181</v>
      </c>
      <c r="B639" s="152" t="s">
        <v>5182</v>
      </c>
      <c r="C639">
        <f t="shared" si="9"/>
        <v>11</v>
      </c>
    </row>
    <row r="640" spans="1:3">
      <c r="A640" s="151" t="s">
        <v>5183</v>
      </c>
      <c r="B640" s="152" t="s">
        <v>5184</v>
      </c>
      <c r="C640">
        <f t="shared" si="9"/>
        <v>11</v>
      </c>
    </row>
    <row r="641" spans="1:3">
      <c r="A641" s="151" t="s">
        <v>5185</v>
      </c>
      <c r="B641" s="152" t="s">
        <v>5186</v>
      </c>
      <c r="C641">
        <f t="shared" si="9"/>
        <v>11</v>
      </c>
    </row>
    <row r="642" spans="1:3">
      <c r="A642" s="151" t="s">
        <v>1651</v>
      </c>
      <c r="B642" s="152" t="s">
        <v>1652</v>
      </c>
      <c r="C642">
        <f t="shared" si="9"/>
        <v>11</v>
      </c>
    </row>
    <row r="643" spans="1:3">
      <c r="A643" s="151" t="s">
        <v>5187</v>
      </c>
      <c r="B643" s="152" t="s">
        <v>5188</v>
      </c>
      <c r="C643">
        <f t="shared" si="9"/>
        <v>11</v>
      </c>
    </row>
    <row r="644" spans="1:3">
      <c r="A644" s="151" t="s">
        <v>1653</v>
      </c>
      <c r="B644" s="152" t="s">
        <v>1654</v>
      </c>
      <c r="C644">
        <f t="shared" si="9"/>
        <v>11</v>
      </c>
    </row>
    <row r="645" spans="1:3">
      <c r="A645" s="151" t="s">
        <v>5189</v>
      </c>
      <c r="B645" s="152" t="s">
        <v>5190</v>
      </c>
      <c r="C645">
        <f t="shared" si="9"/>
        <v>11</v>
      </c>
    </row>
    <row r="646" spans="1:3">
      <c r="A646" s="151" t="s">
        <v>1655</v>
      </c>
      <c r="B646" s="152" t="s">
        <v>1656</v>
      </c>
      <c r="C646">
        <f t="shared" ref="C646:C709" si="10">LEN(A646)</f>
        <v>11</v>
      </c>
    </row>
    <row r="647" spans="1:3">
      <c r="A647" s="151" t="s">
        <v>5191</v>
      </c>
      <c r="B647" s="152" t="s">
        <v>5192</v>
      </c>
      <c r="C647">
        <f t="shared" si="10"/>
        <v>11</v>
      </c>
    </row>
    <row r="648" spans="1:3">
      <c r="A648" s="151" t="s">
        <v>1927</v>
      </c>
      <c r="B648" s="152" t="s">
        <v>1928</v>
      </c>
      <c r="C648">
        <f t="shared" si="10"/>
        <v>11</v>
      </c>
    </row>
    <row r="649" spans="1:3">
      <c r="A649" s="151" t="s">
        <v>1929</v>
      </c>
      <c r="B649" s="152" t="s">
        <v>1930</v>
      </c>
      <c r="C649">
        <f t="shared" si="10"/>
        <v>11</v>
      </c>
    </row>
    <row r="650" spans="1:3">
      <c r="A650" s="151" t="s">
        <v>1931</v>
      </c>
      <c r="B650" s="152" t="s">
        <v>1932</v>
      </c>
      <c r="C650">
        <f t="shared" si="10"/>
        <v>11</v>
      </c>
    </row>
    <row r="651" spans="1:3">
      <c r="A651" s="151" t="s">
        <v>1933</v>
      </c>
      <c r="B651" s="152" t="s">
        <v>1934</v>
      </c>
      <c r="C651">
        <f t="shared" si="10"/>
        <v>11</v>
      </c>
    </row>
    <row r="652" spans="1:3">
      <c r="A652" s="151" t="s">
        <v>1935</v>
      </c>
      <c r="B652" s="152" t="s">
        <v>1936</v>
      </c>
      <c r="C652">
        <f t="shared" si="10"/>
        <v>11</v>
      </c>
    </row>
    <row r="653" spans="1:3">
      <c r="A653" s="151" t="s">
        <v>5193</v>
      </c>
      <c r="B653" s="152" t="s">
        <v>5194</v>
      </c>
      <c r="C653">
        <f t="shared" si="10"/>
        <v>11</v>
      </c>
    </row>
    <row r="654" spans="1:3">
      <c r="A654" s="151" t="s">
        <v>1937</v>
      </c>
      <c r="B654" s="152" t="s">
        <v>1938</v>
      </c>
      <c r="C654">
        <f t="shared" si="10"/>
        <v>11</v>
      </c>
    </row>
    <row r="655" spans="1:3">
      <c r="A655" s="151" t="s">
        <v>1939</v>
      </c>
      <c r="B655" s="152" t="s">
        <v>1940</v>
      </c>
      <c r="C655">
        <f t="shared" si="10"/>
        <v>11</v>
      </c>
    </row>
    <row r="656" spans="1:3">
      <c r="A656" s="151" t="s">
        <v>1941</v>
      </c>
      <c r="B656" s="152" t="s">
        <v>1942</v>
      </c>
      <c r="C656">
        <f t="shared" si="10"/>
        <v>11</v>
      </c>
    </row>
    <row r="657" spans="1:3">
      <c r="A657" s="151" t="s">
        <v>1943</v>
      </c>
      <c r="B657" s="152" t="s">
        <v>1944</v>
      </c>
      <c r="C657">
        <f t="shared" si="10"/>
        <v>11</v>
      </c>
    </row>
    <row r="658" spans="1:3">
      <c r="A658" s="151" t="s">
        <v>1945</v>
      </c>
      <c r="B658" s="152" t="s">
        <v>1946</v>
      </c>
      <c r="C658">
        <f t="shared" si="10"/>
        <v>11</v>
      </c>
    </row>
    <row r="659" spans="1:3">
      <c r="A659" s="151" t="s">
        <v>1947</v>
      </c>
      <c r="B659" s="152" t="s">
        <v>1948</v>
      </c>
      <c r="C659">
        <f t="shared" si="10"/>
        <v>11</v>
      </c>
    </row>
    <row r="660" spans="1:3">
      <c r="A660" s="151" t="s">
        <v>1949</v>
      </c>
      <c r="B660" s="152" t="s">
        <v>1950</v>
      </c>
      <c r="C660">
        <f t="shared" si="10"/>
        <v>11</v>
      </c>
    </row>
    <row r="661" spans="1:3">
      <c r="A661" s="151" t="s">
        <v>5195</v>
      </c>
      <c r="B661" s="152" t="s">
        <v>5196</v>
      </c>
      <c r="C661">
        <f t="shared" si="10"/>
        <v>11</v>
      </c>
    </row>
    <row r="662" spans="1:3">
      <c r="A662" s="151" t="s">
        <v>1951</v>
      </c>
      <c r="B662" s="152" t="s">
        <v>1952</v>
      </c>
      <c r="C662">
        <f t="shared" si="10"/>
        <v>11</v>
      </c>
    </row>
    <row r="663" spans="1:3">
      <c r="A663" s="151" t="s">
        <v>1953</v>
      </c>
      <c r="B663" s="152" t="s">
        <v>1954</v>
      </c>
      <c r="C663">
        <f t="shared" si="10"/>
        <v>11</v>
      </c>
    </row>
    <row r="664" spans="1:3">
      <c r="A664" s="151" t="s">
        <v>5197</v>
      </c>
      <c r="B664" s="152" t="s">
        <v>5198</v>
      </c>
      <c r="C664">
        <f t="shared" si="10"/>
        <v>11</v>
      </c>
    </row>
    <row r="665" spans="1:3">
      <c r="A665" s="151" t="s">
        <v>5199</v>
      </c>
      <c r="B665" s="152" t="s">
        <v>5200</v>
      </c>
      <c r="C665">
        <f t="shared" si="10"/>
        <v>11</v>
      </c>
    </row>
    <row r="666" spans="1:3">
      <c r="A666" s="151" t="s">
        <v>5201</v>
      </c>
      <c r="B666" s="152" t="s">
        <v>5202</v>
      </c>
      <c r="C666">
        <f t="shared" si="10"/>
        <v>11</v>
      </c>
    </row>
    <row r="667" spans="1:3">
      <c r="A667" s="151" t="s">
        <v>5203</v>
      </c>
      <c r="B667" s="152" t="s">
        <v>5204</v>
      </c>
      <c r="C667">
        <f t="shared" si="10"/>
        <v>11</v>
      </c>
    </row>
    <row r="668" spans="1:3">
      <c r="A668" s="151" t="s">
        <v>5205</v>
      </c>
      <c r="B668" s="152" t="s">
        <v>1955</v>
      </c>
      <c r="C668">
        <f t="shared" si="10"/>
        <v>11</v>
      </c>
    </row>
    <row r="669" spans="1:3">
      <c r="A669" s="151" t="s">
        <v>5206</v>
      </c>
      <c r="B669" s="152" t="s">
        <v>5207</v>
      </c>
      <c r="C669">
        <f t="shared" si="10"/>
        <v>11</v>
      </c>
    </row>
    <row r="670" spans="1:3">
      <c r="A670" s="151" t="s">
        <v>5208</v>
      </c>
      <c r="B670" s="152" t="s">
        <v>5209</v>
      </c>
      <c r="C670">
        <f t="shared" si="10"/>
        <v>11</v>
      </c>
    </row>
    <row r="671" spans="1:3">
      <c r="A671" s="151" t="s">
        <v>1956</v>
      </c>
      <c r="B671" s="152" t="s">
        <v>1957</v>
      </c>
      <c r="C671">
        <f t="shared" si="10"/>
        <v>11</v>
      </c>
    </row>
    <row r="672" spans="1:3">
      <c r="A672" s="151" t="s">
        <v>5210</v>
      </c>
      <c r="B672" s="152" t="s">
        <v>5211</v>
      </c>
      <c r="C672">
        <f t="shared" si="10"/>
        <v>11</v>
      </c>
    </row>
    <row r="673" spans="1:3">
      <c r="A673" s="151" t="s">
        <v>5212</v>
      </c>
      <c r="B673" s="152" t="s">
        <v>1925</v>
      </c>
      <c r="C673">
        <f t="shared" si="10"/>
        <v>11</v>
      </c>
    </row>
    <row r="674" spans="1:3">
      <c r="A674" s="151" t="s">
        <v>3313</v>
      </c>
      <c r="B674" s="152" t="s">
        <v>3314</v>
      </c>
      <c r="C674">
        <f t="shared" si="10"/>
        <v>11</v>
      </c>
    </row>
    <row r="675" spans="1:3">
      <c r="A675" s="151" t="s">
        <v>3315</v>
      </c>
      <c r="B675" s="152" t="s">
        <v>3316</v>
      </c>
      <c r="C675">
        <f t="shared" si="10"/>
        <v>11</v>
      </c>
    </row>
    <row r="676" spans="1:3">
      <c r="A676" s="151" t="s">
        <v>3317</v>
      </c>
      <c r="B676" s="152" t="s">
        <v>1043</v>
      </c>
      <c r="C676">
        <f t="shared" si="10"/>
        <v>11</v>
      </c>
    </row>
    <row r="677" spans="1:3">
      <c r="A677" s="151" t="s">
        <v>3318</v>
      </c>
      <c r="B677" s="152" t="s">
        <v>3319</v>
      </c>
      <c r="C677">
        <f t="shared" si="10"/>
        <v>11</v>
      </c>
    </row>
    <row r="678" spans="1:3">
      <c r="A678" s="151" t="s">
        <v>3320</v>
      </c>
      <c r="B678" s="152" t="s">
        <v>1707</v>
      </c>
      <c r="C678">
        <f t="shared" si="10"/>
        <v>11</v>
      </c>
    </row>
    <row r="679" spans="1:3">
      <c r="A679" s="151" t="s">
        <v>3321</v>
      </c>
      <c r="B679" s="152" t="s">
        <v>3322</v>
      </c>
      <c r="C679">
        <f t="shared" si="10"/>
        <v>11</v>
      </c>
    </row>
    <row r="680" spans="1:3">
      <c r="A680" s="151" t="s">
        <v>3323</v>
      </c>
      <c r="B680" s="152" t="s">
        <v>3324</v>
      </c>
      <c r="C680">
        <f t="shared" si="10"/>
        <v>11</v>
      </c>
    </row>
    <row r="681" spans="1:3">
      <c r="A681" s="151" t="s">
        <v>3325</v>
      </c>
      <c r="B681" s="152" t="s">
        <v>3326</v>
      </c>
      <c r="C681">
        <f t="shared" si="10"/>
        <v>11</v>
      </c>
    </row>
    <row r="682" spans="1:3">
      <c r="A682" s="151" t="s">
        <v>3327</v>
      </c>
      <c r="B682" s="152" t="s">
        <v>3328</v>
      </c>
      <c r="C682">
        <f t="shared" si="10"/>
        <v>11</v>
      </c>
    </row>
    <row r="683" spans="1:3">
      <c r="A683" s="151" t="s">
        <v>3329</v>
      </c>
      <c r="B683" s="152" t="s">
        <v>3330</v>
      </c>
      <c r="C683">
        <f t="shared" si="10"/>
        <v>11</v>
      </c>
    </row>
    <row r="684" spans="1:3">
      <c r="A684" s="151" t="s">
        <v>3331</v>
      </c>
      <c r="B684" s="152" t="s">
        <v>1955</v>
      </c>
      <c r="C684">
        <f t="shared" si="10"/>
        <v>11</v>
      </c>
    </row>
    <row r="685" spans="1:3">
      <c r="A685" s="151" t="s">
        <v>3332</v>
      </c>
      <c r="B685" s="152" t="s">
        <v>3333</v>
      </c>
      <c r="C685">
        <f t="shared" si="10"/>
        <v>11</v>
      </c>
    </row>
    <row r="686" spans="1:3">
      <c r="A686" s="151" t="s">
        <v>3334</v>
      </c>
      <c r="B686" s="152" t="s">
        <v>3335</v>
      </c>
      <c r="C686">
        <f t="shared" si="10"/>
        <v>11</v>
      </c>
    </row>
    <row r="687" spans="1:3">
      <c r="A687" s="151" t="s">
        <v>3336</v>
      </c>
      <c r="B687" s="152" t="s">
        <v>3337</v>
      </c>
      <c r="C687">
        <f t="shared" si="10"/>
        <v>11</v>
      </c>
    </row>
    <row r="688" spans="1:3">
      <c r="A688" s="151" t="s">
        <v>3338</v>
      </c>
      <c r="B688" s="152" t="s">
        <v>3339</v>
      </c>
      <c r="C688">
        <f t="shared" si="10"/>
        <v>11</v>
      </c>
    </row>
    <row r="689" spans="1:3">
      <c r="A689" s="151" t="s">
        <v>3340</v>
      </c>
      <c r="B689" s="152" t="s">
        <v>3341</v>
      </c>
      <c r="C689">
        <f t="shared" si="10"/>
        <v>11</v>
      </c>
    </row>
    <row r="690" spans="1:3">
      <c r="A690" s="151" t="s">
        <v>3342</v>
      </c>
      <c r="B690" s="152" t="s">
        <v>3343</v>
      </c>
      <c r="C690">
        <f t="shared" si="10"/>
        <v>11</v>
      </c>
    </row>
    <row r="691" spans="1:3">
      <c r="A691" s="151" t="s">
        <v>3344</v>
      </c>
      <c r="B691" s="152" t="s">
        <v>3345</v>
      </c>
      <c r="C691">
        <f t="shared" si="10"/>
        <v>11</v>
      </c>
    </row>
    <row r="692" spans="1:3">
      <c r="A692" s="151" t="s">
        <v>3346</v>
      </c>
      <c r="B692" s="152" t="s">
        <v>3347</v>
      </c>
      <c r="C692">
        <f t="shared" si="10"/>
        <v>11</v>
      </c>
    </row>
    <row r="693" spans="1:3">
      <c r="A693" s="151" t="s">
        <v>5213</v>
      </c>
      <c r="B693" s="152" t="s">
        <v>5214</v>
      </c>
      <c r="C693">
        <f t="shared" si="10"/>
        <v>11</v>
      </c>
    </row>
    <row r="694" spans="1:3">
      <c r="A694" s="151" t="s">
        <v>5215</v>
      </c>
      <c r="B694" s="152" t="s">
        <v>5216</v>
      </c>
      <c r="C694">
        <f t="shared" si="10"/>
        <v>11</v>
      </c>
    </row>
    <row r="695" spans="1:3">
      <c r="A695" s="151" t="s">
        <v>5217</v>
      </c>
      <c r="B695" s="152" t="s">
        <v>5218</v>
      </c>
      <c r="C695">
        <f t="shared" si="10"/>
        <v>11</v>
      </c>
    </row>
    <row r="696" spans="1:3">
      <c r="A696" s="151" t="s">
        <v>5219</v>
      </c>
      <c r="B696" s="152" t="s">
        <v>5220</v>
      </c>
      <c r="C696">
        <f t="shared" si="10"/>
        <v>11</v>
      </c>
    </row>
    <row r="697" spans="1:3">
      <c r="A697" s="151" t="s">
        <v>5221</v>
      </c>
      <c r="B697" s="152" t="s">
        <v>5222</v>
      </c>
      <c r="C697">
        <f t="shared" si="10"/>
        <v>11</v>
      </c>
    </row>
    <row r="698" spans="1:3">
      <c r="A698" s="151" t="s">
        <v>5223</v>
      </c>
      <c r="B698" s="152" t="s">
        <v>5224</v>
      </c>
      <c r="C698">
        <f t="shared" si="10"/>
        <v>11</v>
      </c>
    </row>
    <row r="699" spans="1:3">
      <c r="A699" s="151" t="s">
        <v>5225</v>
      </c>
      <c r="B699" s="152" t="s">
        <v>5226</v>
      </c>
      <c r="C699">
        <f t="shared" si="10"/>
        <v>11</v>
      </c>
    </row>
    <row r="700" spans="1:3">
      <c r="A700" s="151" t="s">
        <v>5227</v>
      </c>
      <c r="B700" s="152" t="s">
        <v>5228</v>
      </c>
      <c r="C700">
        <f t="shared" si="10"/>
        <v>11</v>
      </c>
    </row>
    <row r="701" spans="1:3">
      <c r="A701" s="151" t="s">
        <v>5229</v>
      </c>
      <c r="B701" s="152" t="s">
        <v>5230</v>
      </c>
      <c r="C701">
        <f t="shared" si="10"/>
        <v>11</v>
      </c>
    </row>
    <row r="702" spans="1:3">
      <c r="A702" s="151" t="s">
        <v>5231</v>
      </c>
      <c r="B702" s="152" t="s">
        <v>5232</v>
      </c>
      <c r="C702">
        <f t="shared" si="10"/>
        <v>11</v>
      </c>
    </row>
    <row r="703" spans="1:3">
      <c r="A703" s="151" t="s">
        <v>5233</v>
      </c>
      <c r="B703" s="152" t="s">
        <v>5234</v>
      </c>
      <c r="C703">
        <f t="shared" si="10"/>
        <v>11</v>
      </c>
    </row>
    <row r="704" spans="1:3">
      <c r="A704" s="151" t="s">
        <v>5235</v>
      </c>
      <c r="B704" s="152" t="s">
        <v>5236</v>
      </c>
      <c r="C704">
        <f t="shared" si="10"/>
        <v>11</v>
      </c>
    </row>
    <row r="705" spans="1:3">
      <c r="A705" s="151" t="s">
        <v>5237</v>
      </c>
      <c r="B705" s="152" t="s">
        <v>5238</v>
      </c>
      <c r="C705">
        <f t="shared" si="10"/>
        <v>11</v>
      </c>
    </row>
    <row r="706" spans="1:3">
      <c r="A706" s="151" t="s">
        <v>5239</v>
      </c>
      <c r="B706" s="152" t="s">
        <v>732</v>
      </c>
      <c r="C706">
        <f t="shared" si="10"/>
        <v>11</v>
      </c>
    </row>
    <row r="707" spans="1:3">
      <c r="A707" s="151" t="s">
        <v>5240</v>
      </c>
      <c r="B707" s="152" t="s">
        <v>5241</v>
      </c>
      <c r="C707">
        <f t="shared" si="10"/>
        <v>11</v>
      </c>
    </row>
    <row r="708" spans="1:3">
      <c r="A708" s="151" t="s">
        <v>5242</v>
      </c>
      <c r="B708" s="152" t="s">
        <v>5243</v>
      </c>
      <c r="C708">
        <f t="shared" si="10"/>
        <v>11</v>
      </c>
    </row>
    <row r="709" spans="1:3">
      <c r="A709" s="151" t="s">
        <v>5244</v>
      </c>
      <c r="B709" s="152" t="s">
        <v>5245</v>
      </c>
      <c r="C709">
        <f t="shared" si="10"/>
        <v>11</v>
      </c>
    </row>
    <row r="710" spans="1:3">
      <c r="A710" s="151" t="s">
        <v>5246</v>
      </c>
      <c r="B710" s="152" t="s">
        <v>5247</v>
      </c>
      <c r="C710">
        <f t="shared" ref="C710:C773" si="11">LEN(A710)</f>
        <v>11</v>
      </c>
    </row>
    <row r="711" spans="1:3">
      <c r="A711" s="151" t="s">
        <v>5248</v>
      </c>
      <c r="B711" s="152" t="s">
        <v>5249</v>
      </c>
      <c r="C711">
        <f t="shared" si="11"/>
        <v>11</v>
      </c>
    </row>
    <row r="712" spans="1:3">
      <c r="A712" s="151" t="s">
        <v>5250</v>
      </c>
      <c r="B712" s="152" t="s">
        <v>5251</v>
      </c>
      <c r="C712">
        <f t="shared" si="11"/>
        <v>11</v>
      </c>
    </row>
    <row r="713" spans="1:3">
      <c r="A713" s="151" t="s">
        <v>5252</v>
      </c>
      <c r="B713" s="152" t="s">
        <v>5253</v>
      </c>
      <c r="C713">
        <f t="shared" si="11"/>
        <v>11</v>
      </c>
    </row>
    <row r="714" spans="1:3">
      <c r="A714" s="151" t="s">
        <v>5254</v>
      </c>
      <c r="B714" s="152" t="s">
        <v>5255</v>
      </c>
      <c r="C714">
        <f t="shared" si="11"/>
        <v>11</v>
      </c>
    </row>
    <row r="715" spans="1:3">
      <c r="A715" s="151" t="s">
        <v>5256</v>
      </c>
      <c r="B715" s="152" t="s">
        <v>5257</v>
      </c>
      <c r="C715">
        <f t="shared" si="11"/>
        <v>11</v>
      </c>
    </row>
    <row r="716" spans="1:3">
      <c r="A716" s="151" t="s">
        <v>5258</v>
      </c>
      <c r="B716" s="152" t="s">
        <v>5259</v>
      </c>
      <c r="C716">
        <f t="shared" si="11"/>
        <v>11</v>
      </c>
    </row>
    <row r="717" spans="1:3">
      <c r="A717" s="151" t="s">
        <v>5260</v>
      </c>
      <c r="B717" s="152" t="s">
        <v>5261</v>
      </c>
      <c r="C717">
        <f t="shared" si="11"/>
        <v>11</v>
      </c>
    </row>
    <row r="718" spans="1:3">
      <c r="A718" s="151" t="s">
        <v>5262</v>
      </c>
      <c r="B718" s="152" t="s">
        <v>5263</v>
      </c>
      <c r="C718">
        <f t="shared" si="11"/>
        <v>11</v>
      </c>
    </row>
    <row r="719" spans="1:3">
      <c r="A719" s="151" t="s">
        <v>5264</v>
      </c>
      <c r="B719" s="152" t="s">
        <v>5265</v>
      </c>
      <c r="C719">
        <f t="shared" si="11"/>
        <v>11</v>
      </c>
    </row>
    <row r="720" spans="1:3">
      <c r="A720" s="151" t="s">
        <v>5266</v>
      </c>
      <c r="B720" s="152" t="s">
        <v>5267</v>
      </c>
      <c r="C720">
        <f t="shared" si="11"/>
        <v>11</v>
      </c>
    </row>
    <row r="721" spans="1:3">
      <c r="A721" s="151" t="s">
        <v>5268</v>
      </c>
      <c r="B721" s="152" t="s">
        <v>5269</v>
      </c>
      <c r="C721">
        <f t="shared" si="11"/>
        <v>11</v>
      </c>
    </row>
    <row r="722" spans="1:3">
      <c r="A722" s="151" t="s">
        <v>5270</v>
      </c>
      <c r="B722" s="152" t="s">
        <v>5271</v>
      </c>
      <c r="C722">
        <f t="shared" si="11"/>
        <v>11</v>
      </c>
    </row>
    <row r="723" spans="1:3">
      <c r="A723" s="149" t="s">
        <v>136</v>
      </c>
      <c r="B723" s="150" t="s">
        <v>1375</v>
      </c>
      <c r="C723">
        <f t="shared" si="11"/>
        <v>7</v>
      </c>
    </row>
    <row r="724" spans="1:3">
      <c r="A724" s="151" t="s">
        <v>5272</v>
      </c>
      <c r="B724" s="152" t="s">
        <v>5273</v>
      </c>
      <c r="C724">
        <f t="shared" si="11"/>
        <v>11</v>
      </c>
    </row>
    <row r="725" spans="1:3">
      <c r="A725" s="151" t="s">
        <v>5274</v>
      </c>
      <c r="B725" s="152" t="s">
        <v>5275</v>
      </c>
      <c r="C725">
        <f t="shared" si="11"/>
        <v>11</v>
      </c>
    </row>
    <row r="726" spans="1:3">
      <c r="A726" s="151" t="s">
        <v>5276</v>
      </c>
      <c r="B726" s="152" t="s">
        <v>5277</v>
      </c>
      <c r="C726">
        <f t="shared" si="11"/>
        <v>11</v>
      </c>
    </row>
    <row r="727" spans="1:3">
      <c r="A727" s="151" t="s">
        <v>5278</v>
      </c>
      <c r="B727" s="152" t="s">
        <v>5279</v>
      </c>
      <c r="C727">
        <f t="shared" si="11"/>
        <v>11</v>
      </c>
    </row>
    <row r="728" spans="1:3">
      <c r="A728" s="151" t="s">
        <v>5280</v>
      </c>
      <c r="B728" s="152" t="s">
        <v>5281</v>
      </c>
      <c r="C728">
        <f t="shared" si="11"/>
        <v>11</v>
      </c>
    </row>
    <row r="729" spans="1:3">
      <c r="A729" s="151" t="s">
        <v>5282</v>
      </c>
      <c r="B729" s="152" t="s">
        <v>5283</v>
      </c>
      <c r="C729">
        <f t="shared" si="11"/>
        <v>11</v>
      </c>
    </row>
    <row r="730" spans="1:3">
      <c r="A730" s="151" t="s">
        <v>5284</v>
      </c>
      <c r="B730" s="152" t="s">
        <v>5285</v>
      </c>
      <c r="C730">
        <f t="shared" si="11"/>
        <v>11</v>
      </c>
    </row>
    <row r="731" spans="1:3">
      <c r="A731" s="151" t="s">
        <v>5286</v>
      </c>
      <c r="B731" s="152" t="s">
        <v>5287</v>
      </c>
      <c r="C731">
        <f t="shared" si="11"/>
        <v>11</v>
      </c>
    </row>
    <row r="732" spans="1:3">
      <c r="A732" s="151" t="s">
        <v>5288</v>
      </c>
      <c r="B732" s="152" t="s">
        <v>5289</v>
      </c>
      <c r="C732">
        <f t="shared" si="11"/>
        <v>11</v>
      </c>
    </row>
    <row r="733" spans="1:3">
      <c r="A733" s="151" t="s">
        <v>5290</v>
      </c>
      <c r="B733" s="152" t="s">
        <v>5291</v>
      </c>
      <c r="C733">
        <f t="shared" si="11"/>
        <v>11</v>
      </c>
    </row>
    <row r="734" spans="1:3">
      <c r="A734" s="151" t="s">
        <v>5292</v>
      </c>
      <c r="B734" s="152" t="s">
        <v>5293</v>
      </c>
      <c r="C734">
        <f t="shared" si="11"/>
        <v>11</v>
      </c>
    </row>
    <row r="735" spans="1:3">
      <c r="A735" s="151" t="s">
        <v>5294</v>
      </c>
      <c r="B735" s="152" t="s">
        <v>5295</v>
      </c>
      <c r="C735">
        <f t="shared" si="11"/>
        <v>11</v>
      </c>
    </row>
    <row r="736" spans="1:3">
      <c r="A736" s="151" t="s">
        <v>5296</v>
      </c>
      <c r="B736" s="152" t="s">
        <v>5297</v>
      </c>
      <c r="C736">
        <f t="shared" si="11"/>
        <v>11</v>
      </c>
    </row>
    <row r="737" spans="1:3">
      <c r="A737" s="151" t="s">
        <v>714</v>
      </c>
      <c r="B737" s="152" t="s">
        <v>715</v>
      </c>
      <c r="C737">
        <f t="shared" si="11"/>
        <v>11</v>
      </c>
    </row>
    <row r="738" spans="1:3">
      <c r="A738" s="151" t="s">
        <v>716</v>
      </c>
      <c r="B738" s="152" t="s">
        <v>717</v>
      </c>
      <c r="C738">
        <f t="shared" si="11"/>
        <v>11</v>
      </c>
    </row>
    <row r="739" spans="1:3">
      <c r="A739" s="151" t="s">
        <v>718</v>
      </c>
      <c r="B739" s="152" t="s">
        <v>719</v>
      </c>
      <c r="C739">
        <f t="shared" si="11"/>
        <v>11</v>
      </c>
    </row>
    <row r="740" spans="1:3">
      <c r="A740" s="151" t="s">
        <v>5298</v>
      </c>
      <c r="B740" s="152" t="s">
        <v>5299</v>
      </c>
      <c r="C740">
        <f t="shared" si="11"/>
        <v>11</v>
      </c>
    </row>
    <row r="741" spans="1:3">
      <c r="A741" s="151" t="s">
        <v>5300</v>
      </c>
      <c r="B741" s="152" t="s">
        <v>5301</v>
      </c>
      <c r="C741">
        <f t="shared" si="11"/>
        <v>11</v>
      </c>
    </row>
    <row r="742" spans="1:3">
      <c r="A742" s="151" t="s">
        <v>5302</v>
      </c>
      <c r="B742" s="152" t="s">
        <v>5303</v>
      </c>
      <c r="C742">
        <f t="shared" si="11"/>
        <v>11</v>
      </c>
    </row>
    <row r="743" spans="1:3">
      <c r="A743" s="151" t="s">
        <v>5304</v>
      </c>
      <c r="B743" s="152" t="s">
        <v>5305</v>
      </c>
      <c r="C743">
        <f t="shared" si="11"/>
        <v>11</v>
      </c>
    </row>
    <row r="744" spans="1:3">
      <c r="A744" s="151" t="s">
        <v>720</v>
      </c>
      <c r="B744" s="152" t="s">
        <v>721</v>
      </c>
      <c r="C744">
        <f t="shared" si="11"/>
        <v>11</v>
      </c>
    </row>
    <row r="745" spans="1:3">
      <c r="A745" s="151" t="s">
        <v>5306</v>
      </c>
      <c r="B745" s="152" t="s">
        <v>5307</v>
      </c>
      <c r="C745">
        <f t="shared" si="11"/>
        <v>11</v>
      </c>
    </row>
    <row r="746" spans="1:3">
      <c r="A746" s="151" t="s">
        <v>3348</v>
      </c>
      <c r="B746" s="152" t="s">
        <v>3349</v>
      </c>
      <c r="C746">
        <f t="shared" si="11"/>
        <v>11</v>
      </c>
    </row>
    <row r="747" spans="1:3">
      <c r="A747" s="151" t="s">
        <v>722</v>
      </c>
      <c r="B747" s="152" t="s">
        <v>723</v>
      </c>
      <c r="C747">
        <f t="shared" si="11"/>
        <v>11</v>
      </c>
    </row>
    <row r="748" spans="1:3">
      <c r="A748" s="151" t="s">
        <v>5308</v>
      </c>
      <c r="B748" s="152" t="s">
        <v>5309</v>
      </c>
      <c r="C748">
        <f t="shared" si="11"/>
        <v>11</v>
      </c>
    </row>
    <row r="749" spans="1:3">
      <c r="A749" s="151" t="s">
        <v>5310</v>
      </c>
      <c r="B749" s="152" t="s">
        <v>5311</v>
      </c>
      <c r="C749">
        <f t="shared" si="11"/>
        <v>11</v>
      </c>
    </row>
    <row r="750" spans="1:3">
      <c r="A750" s="151" t="s">
        <v>5312</v>
      </c>
      <c r="B750" s="152" t="s">
        <v>5313</v>
      </c>
      <c r="C750">
        <f t="shared" si="11"/>
        <v>11</v>
      </c>
    </row>
    <row r="751" spans="1:3">
      <c r="A751" s="151" t="s">
        <v>5314</v>
      </c>
      <c r="B751" s="152" t="s">
        <v>5315</v>
      </c>
      <c r="C751">
        <f t="shared" si="11"/>
        <v>11</v>
      </c>
    </row>
    <row r="752" spans="1:3">
      <c r="A752" s="151" t="s">
        <v>5316</v>
      </c>
      <c r="B752" s="152" t="s">
        <v>5317</v>
      </c>
      <c r="C752">
        <f t="shared" si="11"/>
        <v>11</v>
      </c>
    </row>
    <row r="753" spans="1:3">
      <c r="A753" s="151" t="s">
        <v>5318</v>
      </c>
      <c r="B753" s="152" t="s">
        <v>5319</v>
      </c>
      <c r="C753">
        <f t="shared" si="11"/>
        <v>11</v>
      </c>
    </row>
    <row r="754" spans="1:3">
      <c r="A754" s="151" t="s">
        <v>5320</v>
      </c>
      <c r="B754" s="152" t="s">
        <v>5321</v>
      </c>
      <c r="C754">
        <f t="shared" si="11"/>
        <v>11</v>
      </c>
    </row>
    <row r="755" spans="1:3">
      <c r="A755" s="151" t="s">
        <v>5322</v>
      </c>
      <c r="B755" s="152" t="s">
        <v>5323</v>
      </c>
      <c r="C755">
        <f t="shared" si="11"/>
        <v>11</v>
      </c>
    </row>
    <row r="756" spans="1:3">
      <c r="A756" s="151" t="s">
        <v>5324</v>
      </c>
      <c r="B756" s="152" t="s">
        <v>5325</v>
      </c>
      <c r="C756">
        <f t="shared" si="11"/>
        <v>11</v>
      </c>
    </row>
    <row r="757" spans="1:3">
      <c r="A757" s="151" t="s">
        <v>5326</v>
      </c>
      <c r="B757" s="152" t="s">
        <v>5327</v>
      </c>
      <c r="C757">
        <f t="shared" si="11"/>
        <v>11</v>
      </c>
    </row>
    <row r="758" spans="1:3">
      <c r="A758" s="151" t="s">
        <v>5328</v>
      </c>
      <c r="B758" s="152" t="s">
        <v>5329</v>
      </c>
      <c r="C758">
        <f t="shared" si="11"/>
        <v>11</v>
      </c>
    </row>
    <row r="759" spans="1:3">
      <c r="A759" s="151" t="s">
        <v>5330</v>
      </c>
      <c r="B759" s="152" t="s">
        <v>5331</v>
      </c>
      <c r="C759">
        <f t="shared" si="11"/>
        <v>11</v>
      </c>
    </row>
    <row r="760" spans="1:3">
      <c r="A760" s="151" t="s">
        <v>5332</v>
      </c>
      <c r="B760" s="152" t="s">
        <v>5333</v>
      </c>
      <c r="C760">
        <f t="shared" si="11"/>
        <v>11</v>
      </c>
    </row>
    <row r="761" spans="1:3">
      <c r="A761" s="151" t="s">
        <v>724</v>
      </c>
      <c r="B761" s="152" t="s">
        <v>725</v>
      </c>
      <c r="C761">
        <f t="shared" si="11"/>
        <v>11</v>
      </c>
    </row>
    <row r="762" spans="1:3">
      <c r="A762" s="151" t="s">
        <v>5334</v>
      </c>
      <c r="B762" s="152" t="s">
        <v>5335</v>
      </c>
      <c r="C762">
        <f t="shared" si="11"/>
        <v>11</v>
      </c>
    </row>
    <row r="763" spans="1:3">
      <c r="A763" s="151" t="s">
        <v>5336</v>
      </c>
      <c r="B763" s="152" t="s">
        <v>5337</v>
      </c>
      <c r="C763">
        <f t="shared" si="11"/>
        <v>11</v>
      </c>
    </row>
    <row r="764" spans="1:3">
      <c r="A764" s="151" t="s">
        <v>3350</v>
      </c>
      <c r="B764" s="152" t="s">
        <v>3351</v>
      </c>
      <c r="C764">
        <f t="shared" si="11"/>
        <v>11</v>
      </c>
    </row>
    <row r="765" spans="1:3">
      <c r="A765" s="151" t="s">
        <v>3352</v>
      </c>
      <c r="B765" s="152" t="s">
        <v>3353</v>
      </c>
      <c r="C765">
        <f t="shared" si="11"/>
        <v>11</v>
      </c>
    </row>
    <row r="766" spans="1:3">
      <c r="A766" s="151" t="s">
        <v>5338</v>
      </c>
      <c r="B766" s="152" t="s">
        <v>5339</v>
      </c>
      <c r="C766">
        <f t="shared" si="11"/>
        <v>11</v>
      </c>
    </row>
    <row r="767" spans="1:3">
      <c r="A767" s="151" t="s">
        <v>726</v>
      </c>
      <c r="B767" s="152" t="s">
        <v>727</v>
      </c>
      <c r="C767">
        <f t="shared" si="11"/>
        <v>11</v>
      </c>
    </row>
    <row r="768" spans="1:3">
      <c r="A768" s="151" t="s">
        <v>5340</v>
      </c>
      <c r="B768" s="152" t="s">
        <v>5341</v>
      </c>
      <c r="C768">
        <f t="shared" si="11"/>
        <v>11</v>
      </c>
    </row>
    <row r="769" spans="1:3">
      <c r="A769" s="151" t="s">
        <v>5342</v>
      </c>
      <c r="B769" s="152" t="s">
        <v>5343</v>
      </c>
      <c r="C769">
        <f t="shared" si="11"/>
        <v>11</v>
      </c>
    </row>
    <row r="770" spans="1:3">
      <c r="A770" s="151" t="s">
        <v>5344</v>
      </c>
      <c r="B770" s="152" t="s">
        <v>5345</v>
      </c>
      <c r="C770">
        <f t="shared" si="11"/>
        <v>11</v>
      </c>
    </row>
    <row r="771" spans="1:3">
      <c r="A771" s="151" t="s">
        <v>5346</v>
      </c>
      <c r="B771" s="152" t="s">
        <v>5347</v>
      </c>
      <c r="C771">
        <f t="shared" si="11"/>
        <v>11</v>
      </c>
    </row>
    <row r="772" spans="1:3">
      <c r="A772" s="151" t="s">
        <v>5348</v>
      </c>
      <c r="B772" s="152" t="s">
        <v>5349</v>
      </c>
      <c r="C772">
        <f t="shared" si="11"/>
        <v>11</v>
      </c>
    </row>
    <row r="773" spans="1:3">
      <c r="A773" s="151" t="s">
        <v>5350</v>
      </c>
      <c r="B773" s="152" t="s">
        <v>5351</v>
      </c>
      <c r="C773">
        <f t="shared" si="11"/>
        <v>11</v>
      </c>
    </row>
    <row r="774" spans="1:3">
      <c r="A774" s="151" t="s">
        <v>5352</v>
      </c>
      <c r="B774" s="152" t="s">
        <v>5353</v>
      </c>
      <c r="C774">
        <f t="shared" ref="C774:C837" si="12">LEN(A774)</f>
        <v>11</v>
      </c>
    </row>
    <row r="775" spans="1:3">
      <c r="A775" s="151" t="s">
        <v>5354</v>
      </c>
      <c r="B775" s="152" t="s">
        <v>5355</v>
      </c>
      <c r="C775">
        <f t="shared" si="12"/>
        <v>11</v>
      </c>
    </row>
    <row r="776" spans="1:3">
      <c r="A776" s="151" t="s">
        <v>5356</v>
      </c>
      <c r="B776" s="152" t="s">
        <v>5357</v>
      </c>
      <c r="C776">
        <f t="shared" si="12"/>
        <v>11</v>
      </c>
    </row>
    <row r="777" spans="1:3">
      <c r="A777" s="151" t="s">
        <v>5358</v>
      </c>
      <c r="B777" s="152" t="s">
        <v>5359</v>
      </c>
      <c r="C777">
        <f t="shared" si="12"/>
        <v>11</v>
      </c>
    </row>
    <row r="778" spans="1:3">
      <c r="A778" s="151" t="s">
        <v>5360</v>
      </c>
      <c r="B778" s="152" t="s">
        <v>5361</v>
      </c>
      <c r="C778">
        <f t="shared" si="12"/>
        <v>11</v>
      </c>
    </row>
    <row r="779" spans="1:3">
      <c r="A779" s="151" t="s">
        <v>5362</v>
      </c>
      <c r="B779" s="152" t="s">
        <v>5363</v>
      </c>
      <c r="C779">
        <f t="shared" si="12"/>
        <v>11</v>
      </c>
    </row>
    <row r="780" spans="1:3">
      <c r="A780" s="151" t="s">
        <v>5364</v>
      </c>
      <c r="B780" s="152" t="s">
        <v>5365</v>
      </c>
      <c r="C780">
        <f t="shared" si="12"/>
        <v>11</v>
      </c>
    </row>
    <row r="781" spans="1:3">
      <c r="A781" s="151" t="s">
        <v>5366</v>
      </c>
      <c r="B781" s="152" t="s">
        <v>5367</v>
      </c>
      <c r="C781">
        <f t="shared" si="12"/>
        <v>11</v>
      </c>
    </row>
    <row r="782" spans="1:3">
      <c r="A782" s="151" t="s">
        <v>5368</v>
      </c>
      <c r="B782" s="152" t="s">
        <v>5369</v>
      </c>
      <c r="C782">
        <f t="shared" si="12"/>
        <v>11</v>
      </c>
    </row>
    <row r="783" spans="1:3">
      <c r="A783" s="151" t="s">
        <v>5370</v>
      </c>
      <c r="B783" s="152" t="s">
        <v>5371</v>
      </c>
      <c r="C783">
        <f t="shared" si="12"/>
        <v>11</v>
      </c>
    </row>
    <row r="784" spans="1:3">
      <c r="A784" s="151" t="s">
        <v>5372</v>
      </c>
      <c r="B784" s="152" t="s">
        <v>5373</v>
      </c>
      <c r="C784">
        <f t="shared" si="12"/>
        <v>11</v>
      </c>
    </row>
    <row r="785" spans="1:3">
      <c r="A785" s="151" t="s">
        <v>5374</v>
      </c>
      <c r="B785" s="152" t="s">
        <v>5375</v>
      </c>
      <c r="C785">
        <f t="shared" si="12"/>
        <v>11</v>
      </c>
    </row>
    <row r="786" spans="1:3">
      <c r="A786" s="151" t="s">
        <v>5376</v>
      </c>
      <c r="B786" s="152" t="s">
        <v>5377</v>
      </c>
      <c r="C786">
        <f t="shared" si="12"/>
        <v>11</v>
      </c>
    </row>
    <row r="787" spans="1:3">
      <c r="A787" s="151" t="s">
        <v>1054</v>
      </c>
      <c r="B787" s="152" t="s">
        <v>1055</v>
      </c>
      <c r="C787">
        <f t="shared" si="12"/>
        <v>11</v>
      </c>
    </row>
    <row r="788" spans="1:3">
      <c r="A788" s="151" t="s">
        <v>5378</v>
      </c>
      <c r="B788" s="152" t="s">
        <v>5379</v>
      </c>
      <c r="C788">
        <f t="shared" si="12"/>
        <v>11</v>
      </c>
    </row>
    <row r="789" spans="1:3">
      <c r="A789" s="151" t="s">
        <v>5380</v>
      </c>
      <c r="B789" s="152" t="s">
        <v>5381</v>
      </c>
      <c r="C789">
        <f t="shared" si="12"/>
        <v>11</v>
      </c>
    </row>
    <row r="790" spans="1:3">
      <c r="A790" s="151" t="s">
        <v>5382</v>
      </c>
      <c r="B790" s="152" t="s">
        <v>5383</v>
      </c>
      <c r="C790">
        <f t="shared" si="12"/>
        <v>11</v>
      </c>
    </row>
    <row r="791" spans="1:3">
      <c r="A791" s="151" t="s">
        <v>5384</v>
      </c>
      <c r="B791" s="152" t="s">
        <v>5385</v>
      </c>
      <c r="C791">
        <f t="shared" si="12"/>
        <v>11</v>
      </c>
    </row>
    <row r="792" spans="1:3">
      <c r="A792" s="151" t="s">
        <v>5386</v>
      </c>
      <c r="B792" s="152" t="s">
        <v>5387</v>
      </c>
      <c r="C792">
        <f t="shared" si="12"/>
        <v>11</v>
      </c>
    </row>
    <row r="793" spans="1:3">
      <c r="A793" s="151" t="s">
        <v>5388</v>
      </c>
      <c r="B793" s="152" t="s">
        <v>5389</v>
      </c>
      <c r="C793">
        <f t="shared" si="12"/>
        <v>11</v>
      </c>
    </row>
    <row r="794" spans="1:3">
      <c r="A794" s="151" t="s">
        <v>5390</v>
      </c>
      <c r="B794" s="152" t="s">
        <v>5391</v>
      </c>
      <c r="C794">
        <f t="shared" si="12"/>
        <v>11</v>
      </c>
    </row>
    <row r="795" spans="1:3">
      <c r="A795" s="151" t="s">
        <v>5392</v>
      </c>
      <c r="B795" s="152" t="s">
        <v>5393</v>
      </c>
      <c r="C795">
        <f t="shared" si="12"/>
        <v>11</v>
      </c>
    </row>
    <row r="796" spans="1:3">
      <c r="A796" s="151" t="s">
        <v>5394</v>
      </c>
      <c r="B796" s="152" t="s">
        <v>5395</v>
      </c>
      <c r="C796">
        <f t="shared" si="12"/>
        <v>11</v>
      </c>
    </row>
    <row r="797" spans="1:3">
      <c r="A797" s="151" t="s">
        <v>5396</v>
      </c>
      <c r="B797" s="152" t="s">
        <v>5397</v>
      </c>
      <c r="C797">
        <f t="shared" si="12"/>
        <v>11</v>
      </c>
    </row>
    <row r="798" spans="1:3">
      <c r="A798" s="151" t="s">
        <v>5398</v>
      </c>
      <c r="B798" s="152" t="s">
        <v>5399</v>
      </c>
      <c r="C798">
        <f t="shared" si="12"/>
        <v>11</v>
      </c>
    </row>
    <row r="799" spans="1:3">
      <c r="A799" s="151" t="s">
        <v>1056</v>
      </c>
      <c r="B799" s="152" t="s">
        <v>1057</v>
      </c>
      <c r="C799">
        <f t="shared" si="12"/>
        <v>11</v>
      </c>
    </row>
    <row r="800" spans="1:3">
      <c r="A800" s="151" t="s">
        <v>1058</v>
      </c>
      <c r="B800" s="152" t="s">
        <v>1059</v>
      </c>
      <c r="C800">
        <f t="shared" si="12"/>
        <v>11</v>
      </c>
    </row>
    <row r="801" spans="1:3">
      <c r="A801" s="151" t="s">
        <v>5400</v>
      </c>
      <c r="B801" s="152" t="s">
        <v>5401</v>
      </c>
      <c r="C801">
        <f t="shared" si="12"/>
        <v>11</v>
      </c>
    </row>
    <row r="802" spans="1:3">
      <c r="A802" s="151" t="s">
        <v>5402</v>
      </c>
      <c r="B802" s="152" t="s">
        <v>5403</v>
      </c>
      <c r="C802">
        <f t="shared" si="12"/>
        <v>11</v>
      </c>
    </row>
    <row r="803" spans="1:3">
      <c r="A803" s="151" t="s">
        <v>5404</v>
      </c>
      <c r="B803" s="152" t="s">
        <v>5405</v>
      </c>
      <c r="C803">
        <f t="shared" si="12"/>
        <v>11</v>
      </c>
    </row>
    <row r="804" spans="1:3">
      <c r="A804" s="151" t="s">
        <v>5406</v>
      </c>
      <c r="B804" s="152" t="s">
        <v>5407</v>
      </c>
      <c r="C804">
        <f t="shared" si="12"/>
        <v>11</v>
      </c>
    </row>
    <row r="805" spans="1:3">
      <c r="A805" s="151" t="s">
        <v>5408</v>
      </c>
      <c r="B805" s="152" t="s">
        <v>5409</v>
      </c>
      <c r="C805">
        <f t="shared" si="12"/>
        <v>11</v>
      </c>
    </row>
    <row r="806" spans="1:3">
      <c r="A806" s="151" t="s">
        <v>1060</v>
      </c>
      <c r="B806" s="152" t="s">
        <v>1061</v>
      </c>
      <c r="C806">
        <f t="shared" si="12"/>
        <v>11</v>
      </c>
    </row>
    <row r="807" spans="1:3">
      <c r="A807" s="151" t="s">
        <v>5410</v>
      </c>
      <c r="B807" s="152" t="s">
        <v>5411</v>
      </c>
      <c r="C807">
        <f t="shared" si="12"/>
        <v>11</v>
      </c>
    </row>
    <row r="808" spans="1:3">
      <c r="A808" s="151" t="s">
        <v>5412</v>
      </c>
      <c r="B808" s="152" t="s">
        <v>5413</v>
      </c>
      <c r="C808">
        <f t="shared" si="12"/>
        <v>11</v>
      </c>
    </row>
    <row r="809" spans="1:3">
      <c r="A809" s="151" t="s">
        <v>1062</v>
      </c>
      <c r="B809" s="152" t="s">
        <v>1063</v>
      </c>
      <c r="C809">
        <f t="shared" si="12"/>
        <v>11</v>
      </c>
    </row>
    <row r="810" spans="1:3">
      <c r="A810" s="151" t="s">
        <v>1064</v>
      </c>
      <c r="B810" s="152" t="s">
        <v>1065</v>
      </c>
      <c r="C810">
        <f t="shared" si="12"/>
        <v>11</v>
      </c>
    </row>
    <row r="811" spans="1:3">
      <c r="A811" s="151" t="s">
        <v>5414</v>
      </c>
      <c r="B811" s="152" t="s">
        <v>5415</v>
      </c>
      <c r="C811">
        <f t="shared" si="12"/>
        <v>11</v>
      </c>
    </row>
    <row r="812" spans="1:3">
      <c r="A812" s="151" t="s">
        <v>5416</v>
      </c>
      <c r="B812" s="152" t="s">
        <v>5417</v>
      </c>
      <c r="C812">
        <f t="shared" si="12"/>
        <v>11</v>
      </c>
    </row>
    <row r="813" spans="1:3">
      <c r="A813" s="151" t="s">
        <v>1066</v>
      </c>
      <c r="B813" s="152" t="s">
        <v>1067</v>
      </c>
      <c r="C813">
        <f t="shared" si="12"/>
        <v>11</v>
      </c>
    </row>
    <row r="814" spans="1:3">
      <c r="A814" s="151" t="s">
        <v>5418</v>
      </c>
      <c r="B814" s="152" t="s">
        <v>5419</v>
      </c>
      <c r="C814">
        <f t="shared" si="12"/>
        <v>11</v>
      </c>
    </row>
    <row r="815" spans="1:3">
      <c r="A815" s="151" t="s">
        <v>5420</v>
      </c>
      <c r="B815" s="152" t="s">
        <v>5421</v>
      </c>
      <c r="C815">
        <f t="shared" si="12"/>
        <v>11</v>
      </c>
    </row>
    <row r="816" spans="1:3">
      <c r="A816" s="151" t="s">
        <v>5422</v>
      </c>
      <c r="B816" s="152" t="s">
        <v>5423</v>
      </c>
      <c r="C816">
        <f t="shared" si="12"/>
        <v>11</v>
      </c>
    </row>
    <row r="817" spans="1:3">
      <c r="A817" s="151" t="s">
        <v>1068</v>
      </c>
      <c r="B817" s="152" t="s">
        <v>1069</v>
      </c>
      <c r="C817">
        <f t="shared" si="12"/>
        <v>11</v>
      </c>
    </row>
    <row r="818" spans="1:3">
      <c r="A818" s="151" t="s">
        <v>5424</v>
      </c>
      <c r="B818" s="152" t="s">
        <v>5425</v>
      </c>
      <c r="C818">
        <f t="shared" si="12"/>
        <v>11</v>
      </c>
    </row>
    <row r="819" spans="1:3">
      <c r="A819" s="151" t="s">
        <v>5426</v>
      </c>
      <c r="B819" s="152" t="s">
        <v>5427</v>
      </c>
      <c r="C819">
        <f t="shared" si="12"/>
        <v>11</v>
      </c>
    </row>
    <row r="820" spans="1:3">
      <c r="A820" s="151" t="s">
        <v>5428</v>
      </c>
      <c r="B820" s="152" t="s">
        <v>5429</v>
      </c>
      <c r="C820">
        <f t="shared" si="12"/>
        <v>11</v>
      </c>
    </row>
    <row r="821" spans="1:3">
      <c r="A821" s="151" t="s">
        <v>5430</v>
      </c>
      <c r="B821" s="152" t="s">
        <v>5431</v>
      </c>
      <c r="C821">
        <f t="shared" si="12"/>
        <v>11</v>
      </c>
    </row>
    <row r="822" spans="1:3">
      <c r="A822" s="151" t="s">
        <v>5432</v>
      </c>
      <c r="B822" s="152" t="s">
        <v>5433</v>
      </c>
      <c r="C822">
        <f t="shared" si="12"/>
        <v>11</v>
      </c>
    </row>
    <row r="823" spans="1:3">
      <c r="A823" s="151" t="s">
        <v>1070</v>
      </c>
      <c r="B823" s="152" t="s">
        <v>1071</v>
      </c>
      <c r="C823">
        <f t="shared" si="12"/>
        <v>11</v>
      </c>
    </row>
    <row r="824" spans="1:3">
      <c r="A824" s="151" t="s">
        <v>5434</v>
      </c>
      <c r="B824" s="152" t="s">
        <v>5435</v>
      </c>
      <c r="C824">
        <f t="shared" si="12"/>
        <v>11</v>
      </c>
    </row>
    <row r="825" spans="1:3">
      <c r="A825" s="151" t="s">
        <v>1072</v>
      </c>
      <c r="B825" s="152" t="s">
        <v>1073</v>
      </c>
      <c r="C825">
        <f t="shared" si="12"/>
        <v>11</v>
      </c>
    </row>
    <row r="826" spans="1:3">
      <c r="A826" s="151" t="s">
        <v>5436</v>
      </c>
      <c r="B826" s="152" t="s">
        <v>5437</v>
      </c>
      <c r="C826">
        <f t="shared" si="12"/>
        <v>11</v>
      </c>
    </row>
    <row r="827" spans="1:3">
      <c r="A827" s="151" t="s">
        <v>5438</v>
      </c>
      <c r="B827" s="152" t="s">
        <v>5439</v>
      </c>
      <c r="C827">
        <f t="shared" si="12"/>
        <v>11</v>
      </c>
    </row>
    <row r="828" spans="1:3">
      <c r="A828" s="151" t="s">
        <v>5440</v>
      </c>
      <c r="B828" s="152" t="s">
        <v>5441</v>
      </c>
      <c r="C828">
        <f t="shared" si="12"/>
        <v>11</v>
      </c>
    </row>
    <row r="829" spans="1:3">
      <c r="A829" s="151" t="s">
        <v>5442</v>
      </c>
      <c r="B829" s="152" t="s">
        <v>5443</v>
      </c>
      <c r="C829">
        <f t="shared" si="12"/>
        <v>11</v>
      </c>
    </row>
    <row r="830" spans="1:3">
      <c r="A830" s="151" t="s">
        <v>5444</v>
      </c>
      <c r="B830" s="152" t="s">
        <v>5445</v>
      </c>
      <c r="C830">
        <f t="shared" si="12"/>
        <v>11</v>
      </c>
    </row>
    <row r="831" spans="1:3">
      <c r="A831" s="151" t="s">
        <v>1074</v>
      </c>
      <c r="B831" s="152" t="s">
        <v>1075</v>
      </c>
      <c r="C831">
        <f t="shared" si="12"/>
        <v>11</v>
      </c>
    </row>
    <row r="832" spans="1:3">
      <c r="A832" s="151" t="s">
        <v>5446</v>
      </c>
      <c r="B832" s="152" t="s">
        <v>5447</v>
      </c>
      <c r="C832">
        <f t="shared" si="12"/>
        <v>11</v>
      </c>
    </row>
    <row r="833" spans="1:3">
      <c r="A833" s="151" t="s">
        <v>5448</v>
      </c>
      <c r="B833" s="152" t="s">
        <v>5449</v>
      </c>
      <c r="C833">
        <f t="shared" si="12"/>
        <v>11</v>
      </c>
    </row>
    <row r="834" spans="1:3">
      <c r="A834" s="151" t="s">
        <v>1076</v>
      </c>
      <c r="B834" s="152" t="s">
        <v>1077</v>
      </c>
      <c r="C834">
        <f t="shared" si="12"/>
        <v>11</v>
      </c>
    </row>
    <row r="835" spans="1:3">
      <c r="A835" s="151" t="s">
        <v>5450</v>
      </c>
      <c r="B835" s="152" t="s">
        <v>5451</v>
      </c>
      <c r="C835">
        <f t="shared" si="12"/>
        <v>11</v>
      </c>
    </row>
    <row r="836" spans="1:3">
      <c r="A836" s="151" t="s">
        <v>1078</v>
      </c>
      <c r="B836" s="152" t="s">
        <v>1079</v>
      </c>
      <c r="C836">
        <f t="shared" si="12"/>
        <v>11</v>
      </c>
    </row>
    <row r="837" spans="1:3">
      <c r="A837" s="151" t="s">
        <v>1080</v>
      </c>
      <c r="B837" s="152" t="s">
        <v>1081</v>
      </c>
      <c r="C837">
        <f t="shared" si="12"/>
        <v>11</v>
      </c>
    </row>
    <row r="838" spans="1:3">
      <c r="A838" s="151" t="s">
        <v>1082</v>
      </c>
      <c r="B838" s="152" t="s">
        <v>1083</v>
      </c>
      <c r="C838">
        <f t="shared" ref="C838:C901" si="13">LEN(A838)</f>
        <v>11</v>
      </c>
    </row>
    <row r="839" spans="1:3">
      <c r="A839" s="151" t="s">
        <v>1084</v>
      </c>
      <c r="B839" s="152" t="s">
        <v>1085</v>
      </c>
      <c r="C839">
        <f t="shared" si="13"/>
        <v>11</v>
      </c>
    </row>
    <row r="840" spans="1:3">
      <c r="A840" s="151" t="s">
        <v>5452</v>
      </c>
      <c r="B840" s="152" t="s">
        <v>5453</v>
      </c>
      <c r="C840">
        <f t="shared" si="13"/>
        <v>11</v>
      </c>
    </row>
    <row r="841" spans="1:3">
      <c r="A841" s="151" t="s">
        <v>1086</v>
      </c>
      <c r="B841" s="152" t="s">
        <v>1087</v>
      </c>
      <c r="C841">
        <f t="shared" si="13"/>
        <v>11</v>
      </c>
    </row>
    <row r="842" spans="1:3">
      <c r="A842" s="151" t="s">
        <v>5454</v>
      </c>
      <c r="B842" s="152" t="s">
        <v>5455</v>
      </c>
      <c r="C842">
        <f t="shared" si="13"/>
        <v>11</v>
      </c>
    </row>
    <row r="843" spans="1:3">
      <c r="A843" s="151" t="s">
        <v>1088</v>
      </c>
      <c r="B843" s="152" t="s">
        <v>1089</v>
      </c>
      <c r="C843">
        <f t="shared" si="13"/>
        <v>11</v>
      </c>
    </row>
    <row r="844" spans="1:3">
      <c r="A844" s="151" t="s">
        <v>5456</v>
      </c>
      <c r="B844" s="152" t="s">
        <v>5457</v>
      </c>
      <c r="C844">
        <f t="shared" si="13"/>
        <v>11</v>
      </c>
    </row>
    <row r="845" spans="1:3">
      <c r="A845" s="151" t="s">
        <v>5458</v>
      </c>
      <c r="B845" s="152" t="s">
        <v>5459</v>
      </c>
      <c r="C845">
        <f t="shared" si="13"/>
        <v>11</v>
      </c>
    </row>
    <row r="846" spans="1:3">
      <c r="A846" s="151" t="s">
        <v>5460</v>
      </c>
      <c r="B846" s="152" t="s">
        <v>5461</v>
      </c>
      <c r="C846">
        <f t="shared" si="13"/>
        <v>11</v>
      </c>
    </row>
    <row r="847" spans="1:3">
      <c r="A847" s="151" t="s">
        <v>5462</v>
      </c>
      <c r="B847" s="152" t="s">
        <v>5463</v>
      </c>
      <c r="C847">
        <f t="shared" si="13"/>
        <v>11</v>
      </c>
    </row>
    <row r="848" spans="1:3">
      <c r="A848" s="151" t="s">
        <v>1090</v>
      </c>
      <c r="B848" s="152" t="s">
        <v>1091</v>
      </c>
      <c r="C848">
        <f t="shared" si="13"/>
        <v>11</v>
      </c>
    </row>
    <row r="849" spans="1:3">
      <c r="A849" s="151" t="s">
        <v>1092</v>
      </c>
      <c r="B849" s="152" t="s">
        <v>1093</v>
      </c>
      <c r="C849">
        <f t="shared" si="13"/>
        <v>11</v>
      </c>
    </row>
    <row r="850" spans="1:3">
      <c r="A850" s="151" t="s">
        <v>1094</v>
      </c>
      <c r="B850" s="152" t="s">
        <v>1095</v>
      </c>
      <c r="C850">
        <f t="shared" si="13"/>
        <v>11</v>
      </c>
    </row>
    <row r="851" spans="1:3">
      <c r="A851" s="151" t="s">
        <v>5464</v>
      </c>
      <c r="B851" s="152" t="s">
        <v>5465</v>
      </c>
      <c r="C851">
        <f t="shared" si="13"/>
        <v>11</v>
      </c>
    </row>
    <row r="852" spans="1:3">
      <c r="A852" s="151" t="s">
        <v>1096</v>
      </c>
      <c r="B852" s="152" t="s">
        <v>1097</v>
      </c>
      <c r="C852">
        <f t="shared" si="13"/>
        <v>11</v>
      </c>
    </row>
    <row r="853" spans="1:3">
      <c r="A853" s="151" t="s">
        <v>1098</v>
      </c>
      <c r="B853" s="152" t="s">
        <v>1099</v>
      </c>
      <c r="C853">
        <f t="shared" si="13"/>
        <v>11</v>
      </c>
    </row>
    <row r="854" spans="1:3">
      <c r="A854" s="151" t="s">
        <v>5466</v>
      </c>
      <c r="B854" s="152" t="s">
        <v>5467</v>
      </c>
      <c r="C854">
        <f t="shared" si="13"/>
        <v>11</v>
      </c>
    </row>
    <row r="855" spans="1:3">
      <c r="A855" s="151" t="s">
        <v>5468</v>
      </c>
      <c r="B855" s="152" t="s">
        <v>5469</v>
      </c>
      <c r="C855">
        <f t="shared" si="13"/>
        <v>11</v>
      </c>
    </row>
    <row r="856" spans="1:3">
      <c r="A856" s="151" t="s">
        <v>5470</v>
      </c>
      <c r="B856" s="152" t="s">
        <v>5471</v>
      </c>
      <c r="C856">
        <f t="shared" si="13"/>
        <v>11</v>
      </c>
    </row>
    <row r="857" spans="1:3">
      <c r="A857" s="151" t="s">
        <v>5472</v>
      </c>
      <c r="B857" s="152" t="s">
        <v>5473</v>
      </c>
      <c r="C857">
        <f t="shared" si="13"/>
        <v>11</v>
      </c>
    </row>
    <row r="858" spans="1:3">
      <c r="A858" s="151" t="s">
        <v>5474</v>
      </c>
      <c r="B858" s="152" t="s">
        <v>5475</v>
      </c>
      <c r="C858">
        <f t="shared" si="13"/>
        <v>11</v>
      </c>
    </row>
    <row r="859" spans="1:3">
      <c r="A859" s="151" t="s">
        <v>5476</v>
      </c>
      <c r="B859" s="152" t="s">
        <v>5477</v>
      </c>
      <c r="C859">
        <f t="shared" si="13"/>
        <v>11</v>
      </c>
    </row>
    <row r="860" spans="1:3">
      <c r="A860" s="151" t="s">
        <v>5478</v>
      </c>
      <c r="B860" s="152" t="s">
        <v>5479</v>
      </c>
      <c r="C860">
        <f t="shared" si="13"/>
        <v>11</v>
      </c>
    </row>
    <row r="861" spans="1:3">
      <c r="A861" s="151" t="s">
        <v>5480</v>
      </c>
      <c r="B861" s="152" t="s">
        <v>5481</v>
      </c>
      <c r="C861">
        <f t="shared" si="13"/>
        <v>11</v>
      </c>
    </row>
    <row r="862" spans="1:3">
      <c r="A862" s="151" t="s">
        <v>5482</v>
      </c>
      <c r="B862" s="152" t="s">
        <v>5483</v>
      </c>
      <c r="C862">
        <f t="shared" si="13"/>
        <v>11</v>
      </c>
    </row>
    <row r="863" spans="1:3">
      <c r="A863" s="151" t="s">
        <v>5484</v>
      </c>
      <c r="B863" s="152" t="s">
        <v>5485</v>
      </c>
      <c r="C863">
        <f t="shared" si="13"/>
        <v>11</v>
      </c>
    </row>
    <row r="864" spans="1:3">
      <c r="A864" s="151" t="s">
        <v>5486</v>
      </c>
      <c r="B864" s="152" t="s">
        <v>5487</v>
      </c>
      <c r="C864">
        <f t="shared" si="13"/>
        <v>11</v>
      </c>
    </row>
    <row r="865" spans="1:3">
      <c r="A865" s="151" t="s">
        <v>5488</v>
      </c>
      <c r="B865" s="152" t="s">
        <v>5489</v>
      </c>
      <c r="C865">
        <f t="shared" si="13"/>
        <v>11</v>
      </c>
    </row>
    <row r="866" spans="1:3">
      <c r="A866" s="151" t="s">
        <v>5490</v>
      </c>
      <c r="B866" s="152" t="s">
        <v>5491</v>
      </c>
      <c r="C866">
        <f t="shared" si="13"/>
        <v>11</v>
      </c>
    </row>
    <row r="867" spans="1:3">
      <c r="A867" s="151" t="s">
        <v>5492</v>
      </c>
      <c r="B867" s="152" t="s">
        <v>5493</v>
      </c>
      <c r="C867">
        <f t="shared" si="13"/>
        <v>11</v>
      </c>
    </row>
    <row r="868" spans="1:3">
      <c r="A868" s="151" t="s">
        <v>5494</v>
      </c>
      <c r="B868" s="152" t="s">
        <v>5495</v>
      </c>
      <c r="C868">
        <f t="shared" si="13"/>
        <v>11</v>
      </c>
    </row>
    <row r="869" spans="1:3">
      <c r="A869" s="151" t="s">
        <v>5496</v>
      </c>
      <c r="B869" s="152" t="s">
        <v>5497</v>
      </c>
      <c r="C869">
        <f t="shared" si="13"/>
        <v>11</v>
      </c>
    </row>
    <row r="870" spans="1:3">
      <c r="A870" s="151" t="s">
        <v>5498</v>
      </c>
      <c r="B870" s="152" t="s">
        <v>5499</v>
      </c>
      <c r="C870">
        <f t="shared" si="13"/>
        <v>11</v>
      </c>
    </row>
    <row r="871" spans="1:3">
      <c r="A871" s="151" t="s">
        <v>5500</v>
      </c>
      <c r="B871" s="152" t="s">
        <v>5501</v>
      </c>
      <c r="C871">
        <f t="shared" si="13"/>
        <v>11</v>
      </c>
    </row>
    <row r="872" spans="1:3">
      <c r="A872" s="151" t="s">
        <v>5502</v>
      </c>
      <c r="B872" s="152" t="s">
        <v>5503</v>
      </c>
      <c r="C872">
        <f t="shared" si="13"/>
        <v>11</v>
      </c>
    </row>
    <row r="873" spans="1:3">
      <c r="A873" s="151" t="s">
        <v>5504</v>
      </c>
      <c r="B873" s="152" t="s">
        <v>5505</v>
      </c>
      <c r="C873">
        <f t="shared" si="13"/>
        <v>11</v>
      </c>
    </row>
    <row r="874" spans="1:3">
      <c r="A874" s="151" t="s">
        <v>1100</v>
      </c>
      <c r="B874" s="152" t="s">
        <v>1101</v>
      </c>
      <c r="C874">
        <f t="shared" si="13"/>
        <v>11</v>
      </c>
    </row>
    <row r="875" spans="1:3">
      <c r="A875" s="151" t="s">
        <v>5506</v>
      </c>
      <c r="B875" s="152" t="s">
        <v>5507</v>
      </c>
      <c r="C875">
        <f t="shared" si="13"/>
        <v>11</v>
      </c>
    </row>
    <row r="876" spans="1:3">
      <c r="A876" s="151" t="s">
        <v>5508</v>
      </c>
      <c r="B876" s="152" t="s">
        <v>5509</v>
      </c>
      <c r="C876">
        <f t="shared" si="13"/>
        <v>11</v>
      </c>
    </row>
    <row r="877" spans="1:3">
      <c r="A877" s="151" t="s">
        <v>5510</v>
      </c>
      <c r="B877" s="152" t="s">
        <v>5511</v>
      </c>
      <c r="C877">
        <f t="shared" si="13"/>
        <v>11</v>
      </c>
    </row>
    <row r="878" spans="1:3">
      <c r="A878" s="151" t="s">
        <v>5512</v>
      </c>
      <c r="B878" s="152" t="s">
        <v>5513</v>
      </c>
      <c r="C878">
        <f t="shared" si="13"/>
        <v>11</v>
      </c>
    </row>
    <row r="879" spans="1:3">
      <c r="A879" s="151" t="s">
        <v>5514</v>
      </c>
      <c r="B879" s="152" t="s">
        <v>5515</v>
      </c>
      <c r="C879">
        <f t="shared" si="13"/>
        <v>11</v>
      </c>
    </row>
    <row r="880" spans="1:3">
      <c r="A880" s="151" t="s">
        <v>5516</v>
      </c>
      <c r="B880" s="152" t="s">
        <v>5517</v>
      </c>
      <c r="C880">
        <f t="shared" si="13"/>
        <v>11</v>
      </c>
    </row>
    <row r="881" spans="1:3">
      <c r="A881" s="151" t="s">
        <v>5518</v>
      </c>
      <c r="B881" s="152" t="s">
        <v>5519</v>
      </c>
      <c r="C881">
        <f t="shared" si="13"/>
        <v>11</v>
      </c>
    </row>
    <row r="882" spans="1:3">
      <c r="A882" s="151" t="s">
        <v>5520</v>
      </c>
      <c r="B882" s="152" t="s">
        <v>5521</v>
      </c>
      <c r="C882">
        <f t="shared" si="13"/>
        <v>11</v>
      </c>
    </row>
    <row r="883" spans="1:3">
      <c r="A883" s="151" t="s">
        <v>5522</v>
      </c>
      <c r="B883" s="152" t="s">
        <v>5523</v>
      </c>
      <c r="C883">
        <f t="shared" si="13"/>
        <v>11</v>
      </c>
    </row>
    <row r="884" spans="1:3">
      <c r="A884" s="151" t="s">
        <v>5524</v>
      </c>
      <c r="B884" s="152" t="s">
        <v>5525</v>
      </c>
      <c r="C884">
        <f t="shared" si="13"/>
        <v>11</v>
      </c>
    </row>
    <row r="885" spans="1:3">
      <c r="A885" s="151" t="s">
        <v>5526</v>
      </c>
      <c r="B885" s="152" t="s">
        <v>5527</v>
      </c>
      <c r="C885">
        <f t="shared" si="13"/>
        <v>11</v>
      </c>
    </row>
    <row r="886" spans="1:3">
      <c r="A886" s="151" t="s">
        <v>5528</v>
      </c>
      <c r="B886" s="152" t="s">
        <v>5529</v>
      </c>
      <c r="C886">
        <f t="shared" si="13"/>
        <v>11</v>
      </c>
    </row>
    <row r="887" spans="1:3">
      <c r="A887" s="151" t="s">
        <v>5530</v>
      </c>
      <c r="B887" s="152" t="s">
        <v>5531</v>
      </c>
      <c r="C887">
        <f t="shared" si="13"/>
        <v>11</v>
      </c>
    </row>
    <row r="888" spans="1:3">
      <c r="A888" s="151" t="s">
        <v>5532</v>
      </c>
      <c r="B888" s="152" t="s">
        <v>5533</v>
      </c>
      <c r="C888">
        <f t="shared" si="13"/>
        <v>11</v>
      </c>
    </row>
    <row r="889" spans="1:3">
      <c r="A889" s="151" t="s">
        <v>5534</v>
      </c>
      <c r="B889" s="152" t="s">
        <v>1829</v>
      </c>
      <c r="C889">
        <f t="shared" si="13"/>
        <v>11</v>
      </c>
    </row>
    <row r="890" spans="1:3">
      <c r="A890" s="151" t="s">
        <v>5535</v>
      </c>
      <c r="B890" s="152" t="s">
        <v>5536</v>
      </c>
      <c r="C890">
        <f t="shared" si="13"/>
        <v>11</v>
      </c>
    </row>
    <row r="891" spans="1:3">
      <c r="A891" s="151" t="s">
        <v>5537</v>
      </c>
      <c r="B891" s="152" t="s">
        <v>5538</v>
      </c>
      <c r="C891">
        <f t="shared" si="13"/>
        <v>11</v>
      </c>
    </row>
    <row r="892" spans="1:3">
      <c r="A892" s="151" t="s">
        <v>5539</v>
      </c>
      <c r="B892" s="152" t="s">
        <v>5540</v>
      </c>
      <c r="C892">
        <f t="shared" si="13"/>
        <v>11</v>
      </c>
    </row>
    <row r="893" spans="1:3">
      <c r="A893" s="151" t="s">
        <v>5541</v>
      </c>
      <c r="B893" s="152" t="s">
        <v>5542</v>
      </c>
      <c r="C893">
        <f t="shared" si="13"/>
        <v>11</v>
      </c>
    </row>
    <row r="894" spans="1:3">
      <c r="A894" s="151" t="s">
        <v>5543</v>
      </c>
      <c r="B894" s="152" t="s">
        <v>5544</v>
      </c>
      <c r="C894">
        <f t="shared" si="13"/>
        <v>11</v>
      </c>
    </row>
    <row r="895" spans="1:3">
      <c r="A895" s="151" t="s">
        <v>5545</v>
      </c>
      <c r="B895" s="152" t="s">
        <v>5546</v>
      </c>
      <c r="C895">
        <f t="shared" si="13"/>
        <v>11</v>
      </c>
    </row>
    <row r="896" spans="1:3">
      <c r="A896" s="151" t="s">
        <v>5547</v>
      </c>
      <c r="B896" s="152" t="s">
        <v>5548</v>
      </c>
      <c r="C896">
        <f t="shared" si="13"/>
        <v>11</v>
      </c>
    </row>
    <row r="897" spans="1:3">
      <c r="A897" s="151" t="s">
        <v>5549</v>
      </c>
      <c r="B897" s="152" t="s">
        <v>5550</v>
      </c>
      <c r="C897">
        <f t="shared" si="13"/>
        <v>11</v>
      </c>
    </row>
    <row r="898" spans="1:3">
      <c r="A898" s="151" t="s">
        <v>5551</v>
      </c>
      <c r="B898" s="152" t="s">
        <v>5552</v>
      </c>
      <c r="C898">
        <f t="shared" si="13"/>
        <v>11</v>
      </c>
    </row>
    <row r="899" spans="1:3">
      <c r="A899" s="151" t="s">
        <v>5553</v>
      </c>
      <c r="B899" s="152" t="s">
        <v>5554</v>
      </c>
      <c r="C899">
        <f t="shared" si="13"/>
        <v>11</v>
      </c>
    </row>
    <row r="900" spans="1:3">
      <c r="A900" s="151" t="s">
        <v>5555</v>
      </c>
      <c r="B900" s="152" t="s">
        <v>5556</v>
      </c>
      <c r="C900">
        <f t="shared" si="13"/>
        <v>11</v>
      </c>
    </row>
    <row r="901" spans="1:3">
      <c r="A901" s="151" t="s">
        <v>5557</v>
      </c>
      <c r="B901" s="152" t="s">
        <v>5558</v>
      </c>
      <c r="C901">
        <f t="shared" si="13"/>
        <v>11</v>
      </c>
    </row>
    <row r="902" spans="1:3">
      <c r="A902" s="151" t="s">
        <v>5559</v>
      </c>
      <c r="B902" s="152" t="s">
        <v>5560</v>
      </c>
      <c r="C902">
        <f t="shared" ref="C902:C965" si="14">LEN(A902)</f>
        <v>11</v>
      </c>
    </row>
    <row r="903" spans="1:3">
      <c r="A903" s="151" t="s">
        <v>5561</v>
      </c>
      <c r="B903" s="152" t="s">
        <v>5562</v>
      </c>
      <c r="C903">
        <f t="shared" si="14"/>
        <v>11</v>
      </c>
    </row>
    <row r="904" spans="1:3">
      <c r="A904" s="151" t="s">
        <v>5563</v>
      </c>
      <c r="B904" s="152" t="s">
        <v>5564</v>
      </c>
      <c r="C904">
        <f t="shared" si="14"/>
        <v>11</v>
      </c>
    </row>
    <row r="905" spans="1:3">
      <c r="A905" s="151" t="s">
        <v>5565</v>
      </c>
      <c r="B905" s="152" t="s">
        <v>5566</v>
      </c>
      <c r="C905">
        <f t="shared" si="14"/>
        <v>11</v>
      </c>
    </row>
    <row r="906" spans="1:3">
      <c r="A906" s="151" t="s">
        <v>5567</v>
      </c>
      <c r="B906" s="152" t="s">
        <v>5568</v>
      </c>
      <c r="C906">
        <f t="shared" si="14"/>
        <v>11</v>
      </c>
    </row>
    <row r="907" spans="1:3">
      <c r="A907" s="151" t="s">
        <v>5569</v>
      </c>
      <c r="B907" s="152" t="s">
        <v>5570</v>
      </c>
      <c r="C907">
        <f t="shared" si="14"/>
        <v>11</v>
      </c>
    </row>
    <row r="908" spans="1:3">
      <c r="A908" s="151" t="s">
        <v>5571</v>
      </c>
      <c r="B908" s="152" t="s">
        <v>5572</v>
      </c>
      <c r="C908">
        <f t="shared" si="14"/>
        <v>11</v>
      </c>
    </row>
    <row r="909" spans="1:3">
      <c r="A909" s="151" t="s">
        <v>1657</v>
      </c>
      <c r="B909" s="152" t="s">
        <v>1658</v>
      </c>
      <c r="C909">
        <f t="shared" si="14"/>
        <v>11</v>
      </c>
    </row>
    <row r="910" spans="1:3">
      <c r="A910" s="151" t="s">
        <v>1659</v>
      </c>
      <c r="B910" s="152" t="s">
        <v>1660</v>
      </c>
      <c r="C910">
        <f t="shared" si="14"/>
        <v>11</v>
      </c>
    </row>
    <row r="911" spans="1:3">
      <c r="A911" s="151" t="s">
        <v>5573</v>
      </c>
      <c r="B911" s="152" t="s">
        <v>5574</v>
      </c>
      <c r="C911">
        <f t="shared" si="14"/>
        <v>11</v>
      </c>
    </row>
    <row r="912" spans="1:3">
      <c r="A912" s="151" t="s">
        <v>5575</v>
      </c>
      <c r="B912" s="152" t="s">
        <v>5576</v>
      </c>
      <c r="C912">
        <f t="shared" si="14"/>
        <v>11</v>
      </c>
    </row>
    <row r="913" spans="1:3">
      <c r="A913" s="151" t="s">
        <v>5577</v>
      </c>
      <c r="B913" s="152" t="s">
        <v>5578</v>
      </c>
      <c r="C913">
        <f t="shared" si="14"/>
        <v>11</v>
      </c>
    </row>
    <row r="914" spans="1:3">
      <c r="A914" s="151" t="s">
        <v>1661</v>
      </c>
      <c r="B914" s="152" t="s">
        <v>1662</v>
      </c>
      <c r="C914">
        <f t="shared" si="14"/>
        <v>11</v>
      </c>
    </row>
    <row r="915" spans="1:3">
      <c r="A915" s="151" t="s">
        <v>5579</v>
      </c>
      <c r="B915" s="152" t="s">
        <v>5580</v>
      </c>
      <c r="C915">
        <f t="shared" si="14"/>
        <v>11</v>
      </c>
    </row>
    <row r="916" spans="1:3">
      <c r="A916" s="151" t="s">
        <v>5581</v>
      </c>
      <c r="B916" s="152" t="s">
        <v>5582</v>
      </c>
      <c r="C916">
        <f t="shared" si="14"/>
        <v>11</v>
      </c>
    </row>
    <row r="917" spans="1:3">
      <c r="A917" s="151" t="s">
        <v>1663</v>
      </c>
      <c r="B917" s="152" t="s">
        <v>1664</v>
      </c>
      <c r="C917">
        <f t="shared" si="14"/>
        <v>11</v>
      </c>
    </row>
    <row r="918" spans="1:3">
      <c r="A918" s="151" t="s">
        <v>1665</v>
      </c>
      <c r="B918" s="152" t="s">
        <v>1666</v>
      </c>
      <c r="C918">
        <f t="shared" si="14"/>
        <v>11</v>
      </c>
    </row>
    <row r="919" spans="1:3">
      <c r="A919" s="151" t="s">
        <v>5583</v>
      </c>
      <c r="B919" s="152" t="s">
        <v>5584</v>
      </c>
      <c r="C919">
        <f t="shared" si="14"/>
        <v>11</v>
      </c>
    </row>
    <row r="920" spans="1:3">
      <c r="A920" s="151" t="s">
        <v>1667</v>
      </c>
      <c r="B920" s="152" t="s">
        <v>1668</v>
      </c>
      <c r="C920">
        <f t="shared" si="14"/>
        <v>11</v>
      </c>
    </row>
    <row r="921" spans="1:3">
      <c r="A921" s="151" t="s">
        <v>1669</v>
      </c>
      <c r="B921" s="152" t="s">
        <v>1670</v>
      </c>
      <c r="C921">
        <f t="shared" si="14"/>
        <v>11</v>
      </c>
    </row>
    <row r="922" spans="1:3">
      <c r="A922" s="151" t="s">
        <v>5585</v>
      </c>
      <c r="B922" s="152" t="s">
        <v>5586</v>
      </c>
      <c r="C922">
        <f t="shared" si="14"/>
        <v>11</v>
      </c>
    </row>
    <row r="923" spans="1:3">
      <c r="A923" s="151" t="s">
        <v>1671</v>
      </c>
      <c r="B923" s="152" t="s">
        <v>1672</v>
      </c>
      <c r="C923">
        <f t="shared" si="14"/>
        <v>11</v>
      </c>
    </row>
    <row r="924" spans="1:3">
      <c r="A924" s="151" t="s">
        <v>5587</v>
      </c>
      <c r="B924" s="152" t="s">
        <v>5588</v>
      </c>
      <c r="C924">
        <f t="shared" si="14"/>
        <v>11</v>
      </c>
    </row>
    <row r="925" spans="1:3">
      <c r="A925" s="151" t="s">
        <v>5589</v>
      </c>
      <c r="B925" s="152" t="s">
        <v>5590</v>
      </c>
      <c r="C925">
        <f t="shared" si="14"/>
        <v>11</v>
      </c>
    </row>
    <row r="926" spans="1:3">
      <c r="A926" s="151" t="s">
        <v>5591</v>
      </c>
      <c r="B926" s="152" t="s">
        <v>5592</v>
      </c>
      <c r="C926">
        <f t="shared" si="14"/>
        <v>11</v>
      </c>
    </row>
    <row r="927" spans="1:3">
      <c r="A927" s="151" t="s">
        <v>1673</v>
      </c>
      <c r="B927" s="152" t="s">
        <v>1674</v>
      </c>
      <c r="C927">
        <f t="shared" si="14"/>
        <v>11</v>
      </c>
    </row>
    <row r="928" spans="1:3">
      <c r="A928" s="151" t="s">
        <v>5593</v>
      </c>
      <c r="B928" s="152" t="s">
        <v>5594</v>
      </c>
      <c r="C928">
        <f t="shared" si="14"/>
        <v>11</v>
      </c>
    </row>
    <row r="929" spans="1:3">
      <c r="A929" s="151" t="s">
        <v>5595</v>
      </c>
      <c r="B929" s="152" t="s">
        <v>5596</v>
      </c>
      <c r="C929">
        <f t="shared" si="14"/>
        <v>11</v>
      </c>
    </row>
    <row r="930" spans="1:3">
      <c r="A930" s="151" t="s">
        <v>5597</v>
      </c>
      <c r="B930" s="152" t="s">
        <v>5598</v>
      </c>
      <c r="C930">
        <f t="shared" si="14"/>
        <v>11</v>
      </c>
    </row>
    <row r="931" spans="1:3">
      <c r="A931" s="151" t="s">
        <v>5599</v>
      </c>
      <c r="B931" s="152" t="s">
        <v>5600</v>
      </c>
      <c r="C931">
        <f t="shared" si="14"/>
        <v>11</v>
      </c>
    </row>
    <row r="932" spans="1:3">
      <c r="A932" s="151" t="s">
        <v>1675</v>
      </c>
      <c r="B932" s="152" t="s">
        <v>1676</v>
      </c>
      <c r="C932">
        <f t="shared" si="14"/>
        <v>11</v>
      </c>
    </row>
    <row r="933" spans="1:3">
      <c r="A933" s="151" t="s">
        <v>5601</v>
      </c>
      <c r="B933" s="152" t="s">
        <v>5602</v>
      </c>
      <c r="C933">
        <f t="shared" si="14"/>
        <v>11</v>
      </c>
    </row>
    <row r="934" spans="1:3">
      <c r="A934" s="151" t="s">
        <v>5603</v>
      </c>
      <c r="B934" s="152" t="s">
        <v>5604</v>
      </c>
      <c r="C934">
        <f t="shared" si="14"/>
        <v>11</v>
      </c>
    </row>
    <row r="935" spans="1:3">
      <c r="A935" s="151" t="s">
        <v>1677</v>
      </c>
      <c r="B935" s="152" t="s">
        <v>1678</v>
      </c>
      <c r="C935">
        <f t="shared" si="14"/>
        <v>11</v>
      </c>
    </row>
    <row r="936" spans="1:3">
      <c r="A936" s="151" t="s">
        <v>1679</v>
      </c>
      <c r="B936" s="152" t="s">
        <v>1680</v>
      </c>
      <c r="C936">
        <f t="shared" si="14"/>
        <v>11</v>
      </c>
    </row>
    <row r="937" spans="1:3">
      <c r="A937" s="151" t="s">
        <v>1681</v>
      </c>
      <c r="B937" s="152" t="s">
        <v>1682</v>
      </c>
      <c r="C937">
        <f t="shared" si="14"/>
        <v>11</v>
      </c>
    </row>
    <row r="938" spans="1:3">
      <c r="A938" s="151" t="s">
        <v>5605</v>
      </c>
      <c r="B938" s="152" t="s">
        <v>5606</v>
      </c>
      <c r="C938">
        <f t="shared" si="14"/>
        <v>11</v>
      </c>
    </row>
    <row r="939" spans="1:3">
      <c r="A939" s="151" t="s">
        <v>5607</v>
      </c>
      <c r="B939" s="152" t="s">
        <v>5608</v>
      </c>
      <c r="C939">
        <f t="shared" si="14"/>
        <v>11</v>
      </c>
    </row>
    <row r="940" spans="1:3">
      <c r="A940" s="151" t="s">
        <v>1683</v>
      </c>
      <c r="B940" s="152" t="s">
        <v>1684</v>
      </c>
      <c r="C940">
        <f t="shared" si="14"/>
        <v>11</v>
      </c>
    </row>
    <row r="941" spans="1:3">
      <c r="A941" s="151" t="s">
        <v>1685</v>
      </c>
      <c r="B941" s="152" t="s">
        <v>1686</v>
      </c>
      <c r="C941">
        <f t="shared" si="14"/>
        <v>11</v>
      </c>
    </row>
    <row r="942" spans="1:3">
      <c r="A942" s="151" t="s">
        <v>5609</v>
      </c>
      <c r="B942" s="152" t="s">
        <v>5373</v>
      </c>
      <c r="C942">
        <f t="shared" si="14"/>
        <v>11</v>
      </c>
    </row>
    <row r="943" spans="1:3">
      <c r="A943" s="151" t="s">
        <v>5610</v>
      </c>
      <c r="B943" s="152" t="s">
        <v>5611</v>
      </c>
      <c r="C943">
        <f t="shared" si="14"/>
        <v>11</v>
      </c>
    </row>
    <row r="944" spans="1:3">
      <c r="A944" s="151" t="s">
        <v>5612</v>
      </c>
      <c r="B944" s="152" t="s">
        <v>5613</v>
      </c>
      <c r="C944">
        <f t="shared" si="14"/>
        <v>11</v>
      </c>
    </row>
    <row r="945" spans="1:3">
      <c r="A945" s="151" t="s">
        <v>5614</v>
      </c>
      <c r="B945" s="152" t="s">
        <v>5615</v>
      </c>
      <c r="C945">
        <f t="shared" si="14"/>
        <v>11</v>
      </c>
    </row>
    <row r="946" spans="1:3">
      <c r="A946" s="151" t="s">
        <v>1687</v>
      </c>
      <c r="B946" s="152" t="s">
        <v>1688</v>
      </c>
      <c r="C946">
        <f t="shared" si="14"/>
        <v>11</v>
      </c>
    </row>
    <row r="947" spans="1:3">
      <c r="A947" s="151" t="s">
        <v>5616</v>
      </c>
      <c r="B947" s="152" t="s">
        <v>5617</v>
      </c>
      <c r="C947">
        <f t="shared" si="14"/>
        <v>11</v>
      </c>
    </row>
    <row r="948" spans="1:3">
      <c r="A948" s="151" t="s">
        <v>1689</v>
      </c>
      <c r="B948" s="152" t="s">
        <v>1690</v>
      </c>
      <c r="C948">
        <f t="shared" si="14"/>
        <v>11</v>
      </c>
    </row>
    <row r="949" spans="1:3">
      <c r="A949" s="151" t="s">
        <v>1691</v>
      </c>
      <c r="B949" s="152" t="s">
        <v>1692</v>
      </c>
      <c r="C949">
        <f t="shared" si="14"/>
        <v>11</v>
      </c>
    </row>
    <row r="950" spans="1:3">
      <c r="A950" s="151" t="s">
        <v>5618</v>
      </c>
      <c r="B950" s="152" t="s">
        <v>5619</v>
      </c>
      <c r="C950">
        <f t="shared" si="14"/>
        <v>11</v>
      </c>
    </row>
    <row r="951" spans="1:3">
      <c r="A951" s="151" t="s">
        <v>5620</v>
      </c>
      <c r="B951" s="152" t="s">
        <v>5621</v>
      </c>
      <c r="C951">
        <f t="shared" si="14"/>
        <v>11</v>
      </c>
    </row>
    <row r="952" spans="1:3">
      <c r="A952" s="151" t="s">
        <v>5622</v>
      </c>
      <c r="B952" s="152" t="s">
        <v>5623</v>
      </c>
      <c r="C952">
        <f t="shared" si="14"/>
        <v>11</v>
      </c>
    </row>
    <row r="953" spans="1:3">
      <c r="A953" s="151" t="s">
        <v>5624</v>
      </c>
      <c r="B953" s="152" t="s">
        <v>5625</v>
      </c>
      <c r="C953">
        <f t="shared" si="14"/>
        <v>11</v>
      </c>
    </row>
    <row r="954" spans="1:3">
      <c r="A954" s="151" t="s">
        <v>1693</v>
      </c>
      <c r="B954" s="152" t="s">
        <v>1694</v>
      </c>
      <c r="C954">
        <f t="shared" si="14"/>
        <v>11</v>
      </c>
    </row>
    <row r="955" spans="1:3">
      <c r="A955" s="151" t="s">
        <v>5626</v>
      </c>
      <c r="B955" s="152" t="s">
        <v>5627</v>
      </c>
      <c r="C955">
        <f t="shared" si="14"/>
        <v>11</v>
      </c>
    </row>
    <row r="956" spans="1:3">
      <c r="A956" s="151" t="s">
        <v>1695</v>
      </c>
      <c r="B956" s="152" t="s">
        <v>1696</v>
      </c>
      <c r="C956">
        <f t="shared" si="14"/>
        <v>11</v>
      </c>
    </row>
    <row r="957" spans="1:3">
      <c r="A957" s="151" t="s">
        <v>5628</v>
      </c>
      <c r="B957" s="152" t="s">
        <v>5629</v>
      </c>
      <c r="C957">
        <f t="shared" si="14"/>
        <v>11</v>
      </c>
    </row>
    <row r="958" spans="1:3">
      <c r="A958" s="151" t="s">
        <v>1697</v>
      </c>
      <c r="B958" s="152" t="s">
        <v>1698</v>
      </c>
      <c r="C958">
        <f t="shared" si="14"/>
        <v>11</v>
      </c>
    </row>
    <row r="959" spans="1:3">
      <c r="A959" s="151" t="s">
        <v>1699</v>
      </c>
      <c r="B959" s="152" t="s">
        <v>1700</v>
      </c>
      <c r="C959">
        <f t="shared" si="14"/>
        <v>11</v>
      </c>
    </row>
    <row r="960" spans="1:3">
      <c r="A960" s="151" t="s">
        <v>5630</v>
      </c>
      <c r="B960" s="152" t="s">
        <v>5631</v>
      </c>
      <c r="C960">
        <f t="shared" si="14"/>
        <v>11</v>
      </c>
    </row>
    <row r="961" spans="1:3">
      <c r="A961" s="151" t="s">
        <v>1701</v>
      </c>
      <c r="B961" s="152" t="s">
        <v>1702</v>
      </c>
      <c r="C961">
        <f t="shared" si="14"/>
        <v>11</v>
      </c>
    </row>
    <row r="962" spans="1:3">
      <c r="A962" s="151" t="s">
        <v>1703</v>
      </c>
      <c r="B962" s="152" t="s">
        <v>1704</v>
      </c>
      <c r="C962">
        <f t="shared" si="14"/>
        <v>11</v>
      </c>
    </row>
    <row r="963" spans="1:3">
      <c r="A963" s="151" t="s">
        <v>5632</v>
      </c>
      <c r="B963" s="152" t="s">
        <v>5633</v>
      </c>
      <c r="C963">
        <f t="shared" si="14"/>
        <v>11</v>
      </c>
    </row>
    <row r="964" spans="1:3">
      <c r="A964" s="151" t="s">
        <v>1705</v>
      </c>
      <c r="B964" s="152" t="s">
        <v>1706</v>
      </c>
      <c r="C964">
        <f t="shared" si="14"/>
        <v>11</v>
      </c>
    </row>
    <row r="965" spans="1:3">
      <c r="A965" s="151" t="s">
        <v>5634</v>
      </c>
      <c r="B965" s="152" t="s">
        <v>5635</v>
      </c>
      <c r="C965">
        <f t="shared" si="14"/>
        <v>11</v>
      </c>
    </row>
    <row r="966" spans="1:3">
      <c r="A966" s="151" t="s">
        <v>5636</v>
      </c>
      <c r="B966" s="152" t="s">
        <v>5637</v>
      </c>
      <c r="C966">
        <f t="shared" ref="C966:C1029" si="15">LEN(A966)</f>
        <v>11</v>
      </c>
    </row>
    <row r="967" spans="1:3">
      <c r="A967" s="151" t="s">
        <v>5638</v>
      </c>
      <c r="B967" s="152" t="s">
        <v>5639</v>
      </c>
      <c r="C967">
        <f t="shared" si="15"/>
        <v>11</v>
      </c>
    </row>
    <row r="968" spans="1:3">
      <c r="A968" s="151" t="s">
        <v>5640</v>
      </c>
      <c r="B968" s="152" t="s">
        <v>5641</v>
      </c>
      <c r="C968">
        <f t="shared" si="15"/>
        <v>11</v>
      </c>
    </row>
    <row r="969" spans="1:3">
      <c r="A969" s="151" t="s">
        <v>5642</v>
      </c>
      <c r="B969" s="152" t="s">
        <v>5643</v>
      </c>
      <c r="C969">
        <f t="shared" si="15"/>
        <v>11</v>
      </c>
    </row>
    <row r="970" spans="1:3">
      <c r="A970" s="151" t="s">
        <v>5644</v>
      </c>
      <c r="B970" s="152" t="s">
        <v>1707</v>
      </c>
      <c r="C970">
        <f t="shared" si="15"/>
        <v>11</v>
      </c>
    </row>
    <row r="971" spans="1:3">
      <c r="A971" s="151" t="s">
        <v>5645</v>
      </c>
      <c r="B971" s="152" t="s">
        <v>5646</v>
      </c>
      <c r="C971">
        <f t="shared" si="15"/>
        <v>11</v>
      </c>
    </row>
    <row r="972" spans="1:3">
      <c r="A972" s="151" t="s">
        <v>5647</v>
      </c>
      <c r="B972" s="152" t="s">
        <v>5648</v>
      </c>
      <c r="C972">
        <f t="shared" si="15"/>
        <v>11</v>
      </c>
    </row>
    <row r="973" spans="1:3">
      <c r="A973" s="151" t="s">
        <v>5649</v>
      </c>
      <c r="B973" s="152" t="s">
        <v>5650</v>
      </c>
      <c r="C973">
        <f t="shared" si="15"/>
        <v>11</v>
      </c>
    </row>
    <row r="974" spans="1:3">
      <c r="A974" s="151" t="s">
        <v>5651</v>
      </c>
      <c r="B974" s="152" t="s">
        <v>5652</v>
      </c>
      <c r="C974">
        <f t="shared" si="15"/>
        <v>11</v>
      </c>
    </row>
    <row r="975" spans="1:3">
      <c r="A975" s="151" t="s">
        <v>5653</v>
      </c>
      <c r="B975" s="152" t="s">
        <v>5654</v>
      </c>
      <c r="C975">
        <f t="shared" si="15"/>
        <v>11</v>
      </c>
    </row>
    <row r="976" spans="1:3">
      <c r="A976" s="151" t="s">
        <v>5655</v>
      </c>
      <c r="B976" s="152" t="s">
        <v>5656</v>
      </c>
      <c r="C976">
        <f t="shared" si="15"/>
        <v>11</v>
      </c>
    </row>
    <row r="977" spans="1:3">
      <c r="A977" s="151" t="s">
        <v>5657</v>
      </c>
      <c r="B977" s="152" t="s">
        <v>5503</v>
      </c>
      <c r="C977">
        <f t="shared" si="15"/>
        <v>11</v>
      </c>
    </row>
    <row r="978" spans="1:3">
      <c r="A978" s="151" t="s">
        <v>5658</v>
      </c>
      <c r="B978" s="152" t="s">
        <v>5659</v>
      </c>
      <c r="C978">
        <f t="shared" si="15"/>
        <v>11</v>
      </c>
    </row>
    <row r="979" spans="1:3">
      <c r="A979" s="151" t="s">
        <v>5660</v>
      </c>
      <c r="B979" s="152" t="s">
        <v>5661</v>
      </c>
      <c r="C979">
        <f t="shared" si="15"/>
        <v>11</v>
      </c>
    </row>
    <row r="980" spans="1:3">
      <c r="A980" s="151" t="s">
        <v>1708</v>
      </c>
      <c r="B980" s="152" t="s">
        <v>1709</v>
      </c>
      <c r="C980">
        <f t="shared" si="15"/>
        <v>11</v>
      </c>
    </row>
    <row r="981" spans="1:3">
      <c r="A981" s="151" t="s">
        <v>1710</v>
      </c>
      <c r="B981" s="152" t="s">
        <v>1711</v>
      </c>
      <c r="C981">
        <f t="shared" si="15"/>
        <v>11</v>
      </c>
    </row>
    <row r="982" spans="1:3">
      <c r="A982" s="151" t="s">
        <v>1712</v>
      </c>
      <c r="B982" s="152" t="s">
        <v>1713</v>
      </c>
      <c r="C982">
        <f t="shared" si="15"/>
        <v>11</v>
      </c>
    </row>
    <row r="983" spans="1:3">
      <c r="A983" s="151" t="s">
        <v>1714</v>
      </c>
      <c r="B983" s="152" t="s">
        <v>1715</v>
      </c>
      <c r="C983">
        <f t="shared" si="15"/>
        <v>11</v>
      </c>
    </row>
    <row r="984" spans="1:3">
      <c r="A984" s="151" t="s">
        <v>1716</v>
      </c>
      <c r="B984" s="152" t="s">
        <v>1717</v>
      </c>
      <c r="C984">
        <f t="shared" si="15"/>
        <v>11</v>
      </c>
    </row>
    <row r="985" spans="1:3">
      <c r="A985" s="151" t="s">
        <v>1718</v>
      </c>
      <c r="B985" s="152" t="s">
        <v>1719</v>
      </c>
      <c r="C985">
        <f t="shared" si="15"/>
        <v>11</v>
      </c>
    </row>
    <row r="986" spans="1:3">
      <c r="A986" s="151" t="s">
        <v>5662</v>
      </c>
      <c r="B986" s="152" t="s">
        <v>5663</v>
      </c>
      <c r="C986">
        <f t="shared" si="15"/>
        <v>11</v>
      </c>
    </row>
    <row r="987" spans="1:3">
      <c r="A987" s="151" t="s">
        <v>5664</v>
      </c>
      <c r="B987" s="152" t="s">
        <v>5665</v>
      </c>
      <c r="C987">
        <f t="shared" si="15"/>
        <v>11</v>
      </c>
    </row>
    <row r="988" spans="1:3">
      <c r="A988" s="151" t="s">
        <v>1720</v>
      </c>
      <c r="B988" s="152" t="s">
        <v>1721</v>
      </c>
      <c r="C988">
        <f t="shared" si="15"/>
        <v>11</v>
      </c>
    </row>
    <row r="989" spans="1:3">
      <c r="A989" s="151" t="s">
        <v>1722</v>
      </c>
      <c r="B989" s="152" t="s">
        <v>1723</v>
      </c>
      <c r="C989">
        <f t="shared" si="15"/>
        <v>11</v>
      </c>
    </row>
    <row r="990" spans="1:3">
      <c r="A990" s="151" t="s">
        <v>1724</v>
      </c>
      <c r="B990" s="152" t="s">
        <v>1725</v>
      </c>
      <c r="C990">
        <f t="shared" si="15"/>
        <v>11</v>
      </c>
    </row>
    <row r="991" spans="1:3">
      <c r="A991" s="151" t="s">
        <v>1726</v>
      </c>
      <c r="B991" s="152" t="s">
        <v>1727</v>
      </c>
      <c r="C991">
        <f t="shared" si="15"/>
        <v>11</v>
      </c>
    </row>
    <row r="992" spans="1:3">
      <c r="A992" s="151" t="s">
        <v>1728</v>
      </c>
      <c r="B992" s="152" t="s">
        <v>1729</v>
      </c>
      <c r="C992">
        <f t="shared" si="15"/>
        <v>11</v>
      </c>
    </row>
    <row r="993" spans="1:3">
      <c r="A993" s="151" t="s">
        <v>5666</v>
      </c>
      <c r="B993" s="152" t="s">
        <v>5667</v>
      </c>
      <c r="C993">
        <f t="shared" si="15"/>
        <v>11</v>
      </c>
    </row>
    <row r="994" spans="1:3">
      <c r="A994" s="151" t="s">
        <v>1730</v>
      </c>
      <c r="B994" s="152" t="s">
        <v>1731</v>
      </c>
      <c r="C994">
        <f t="shared" si="15"/>
        <v>11</v>
      </c>
    </row>
    <row r="995" spans="1:3">
      <c r="A995" s="151" t="s">
        <v>5668</v>
      </c>
      <c r="B995" s="152" t="s">
        <v>5669</v>
      </c>
      <c r="C995">
        <f t="shared" si="15"/>
        <v>11</v>
      </c>
    </row>
    <row r="996" spans="1:3">
      <c r="A996" s="151" t="s">
        <v>5670</v>
      </c>
      <c r="B996" s="152" t="s">
        <v>5671</v>
      </c>
      <c r="C996">
        <f t="shared" si="15"/>
        <v>11</v>
      </c>
    </row>
    <row r="997" spans="1:3">
      <c r="A997" s="151" t="s">
        <v>5672</v>
      </c>
      <c r="B997" s="152" t="s">
        <v>1732</v>
      </c>
      <c r="C997">
        <f t="shared" si="15"/>
        <v>11</v>
      </c>
    </row>
    <row r="998" spans="1:3">
      <c r="A998" s="151" t="s">
        <v>5673</v>
      </c>
      <c r="B998" s="152" t="s">
        <v>5674</v>
      </c>
      <c r="C998">
        <f t="shared" si="15"/>
        <v>11</v>
      </c>
    </row>
    <row r="999" spans="1:3">
      <c r="A999" s="151" t="s">
        <v>1733</v>
      </c>
      <c r="B999" s="152" t="s">
        <v>1734</v>
      </c>
      <c r="C999">
        <f t="shared" si="15"/>
        <v>11</v>
      </c>
    </row>
    <row r="1000" spans="1:3">
      <c r="A1000" s="151" t="s">
        <v>5675</v>
      </c>
      <c r="B1000" s="152" t="s">
        <v>5676</v>
      </c>
      <c r="C1000">
        <f t="shared" si="15"/>
        <v>11</v>
      </c>
    </row>
    <row r="1001" spans="1:3">
      <c r="A1001" s="151" t="s">
        <v>5677</v>
      </c>
      <c r="B1001" s="152" t="s">
        <v>5678</v>
      </c>
      <c r="C1001">
        <f t="shared" si="15"/>
        <v>11</v>
      </c>
    </row>
    <row r="1002" spans="1:3">
      <c r="A1002" s="151" t="s">
        <v>5679</v>
      </c>
      <c r="B1002" s="152" t="s">
        <v>5680</v>
      </c>
      <c r="C1002">
        <f t="shared" si="15"/>
        <v>11</v>
      </c>
    </row>
    <row r="1003" spans="1:3">
      <c r="A1003" s="151" t="s">
        <v>1735</v>
      </c>
      <c r="B1003" s="152" t="s">
        <v>1736</v>
      </c>
      <c r="C1003">
        <f t="shared" si="15"/>
        <v>11</v>
      </c>
    </row>
    <row r="1004" spans="1:3">
      <c r="A1004" s="151" t="s">
        <v>5681</v>
      </c>
      <c r="B1004" s="152" t="s">
        <v>5682</v>
      </c>
      <c r="C1004">
        <f t="shared" si="15"/>
        <v>11</v>
      </c>
    </row>
    <row r="1005" spans="1:3">
      <c r="A1005" s="151" t="s">
        <v>1737</v>
      </c>
      <c r="B1005" s="152" t="s">
        <v>1738</v>
      </c>
      <c r="C1005">
        <f t="shared" si="15"/>
        <v>11</v>
      </c>
    </row>
    <row r="1006" spans="1:3">
      <c r="A1006" s="151" t="s">
        <v>5683</v>
      </c>
      <c r="B1006" s="152" t="s">
        <v>5684</v>
      </c>
      <c r="C1006">
        <f t="shared" si="15"/>
        <v>11</v>
      </c>
    </row>
    <row r="1007" spans="1:3">
      <c r="A1007" s="151" t="s">
        <v>5685</v>
      </c>
      <c r="B1007" s="152" t="s">
        <v>5686</v>
      </c>
      <c r="C1007">
        <f t="shared" si="15"/>
        <v>11</v>
      </c>
    </row>
    <row r="1008" spans="1:3">
      <c r="A1008" s="151" t="s">
        <v>1739</v>
      </c>
      <c r="B1008" s="152" t="s">
        <v>1740</v>
      </c>
      <c r="C1008">
        <f t="shared" si="15"/>
        <v>11</v>
      </c>
    </row>
    <row r="1009" spans="1:3">
      <c r="A1009" s="151" t="s">
        <v>1741</v>
      </c>
      <c r="B1009" s="152" t="s">
        <v>1742</v>
      </c>
      <c r="C1009">
        <f t="shared" si="15"/>
        <v>11</v>
      </c>
    </row>
    <row r="1010" spans="1:3">
      <c r="A1010" s="151" t="s">
        <v>1743</v>
      </c>
      <c r="B1010" s="152" t="s">
        <v>1744</v>
      </c>
      <c r="C1010">
        <f t="shared" si="15"/>
        <v>11</v>
      </c>
    </row>
    <row r="1011" spans="1:3">
      <c r="A1011" s="151" t="s">
        <v>5687</v>
      </c>
      <c r="B1011" s="152" t="s">
        <v>5688</v>
      </c>
      <c r="C1011">
        <f t="shared" si="15"/>
        <v>11</v>
      </c>
    </row>
    <row r="1012" spans="1:3">
      <c r="A1012" s="151" t="s">
        <v>5689</v>
      </c>
      <c r="B1012" s="152" t="s">
        <v>5690</v>
      </c>
      <c r="C1012">
        <f t="shared" si="15"/>
        <v>11</v>
      </c>
    </row>
    <row r="1013" spans="1:3">
      <c r="A1013" s="151" t="s">
        <v>5691</v>
      </c>
      <c r="B1013" s="152" t="s">
        <v>5692</v>
      </c>
      <c r="C1013">
        <f t="shared" si="15"/>
        <v>11</v>
      </c>
    </row>
    <row r="1014" spans="1:3">
      <c r="A1014" s="151" t="s">
        <v>5693</v>
      </c>
      <c r="B1014" s="152" t="s">
        <v>5694</v>
      </c>
      <c r="C1014">
        <f t="shared" si="15"/>
        <v>11</v>
      </c>
    </row>
    <row r="1015" spans="1:3">
      <c r="A1015" s="151" t="s">
        <v>5695</v>
      </c>
      <c r="B1015" s="152" t="s">
        <v>5696</v>
      </c>
      <c r="C1015">
        <f t="shared" si="15"/>
        <v>11</v>
      </c>
    </row>
    <row r="1016" spans="1:3">
      <c r="A1016" s="151" t="s">
        <v>5697</v>
      </c>
      <c r="B1016" s="152" t="s">
        <v>5698</v>
      </c>
      <c r="C1016">
        <f t="shared" si="15"/>
        <v>11</v>
      </c>
    </row>
    <row r="1017" spans="1:3">
      <c r="A1017" s="151" t="s">
        <v>5699</v>
      </c>
      <c r="B1017" s="152" t="s">
        <v>5700</v>
      </c>
      <c r="C1017">
        <f t="shared" si="15"/>
        <v>11</v>
      </c>
    </row>
    <row r="1018" spans="1:3">
      <c r="A1018" s="151" t="s">
        <v>1745</v>
      </c>
      <c r="B1018" s="152" t="s">
        <v>1746</v>
      </c>
      <c r="C1018">
        <f t="shared" si="15"/>
        <v>11</v>
      </c>
    </row>
    <row r="1019" spans="1:3">
      <c r="A1019" s="151" t="s">
        <v>1747</v>
      </c>
      <c r="B1019" s="152" t="s">
        <v>1748</v>
      </c>
      <c r="C1019">
        <f t="shared" si="15"/>
        <v>11</v>
      </c>
    </row>
    <row r="1020" spans="1:3">
      <c r="A1020" s="151" t="s">
        <v>5701</v>
      </c>
      <c r="B1020" s="152" t="s">
        <v>5702</v>
      </c>
      <c r="C1020">
        <f t="shared" si="15"/>
        <v>11</v>
      </c>
    </row>
    <row r="1021" spans="1:3">
      <c r="A1021" s="151" t="s">
        <v>1749</v>
      </c>
      <c r="B1021" s="152" t="s">
        <v>1750</v>
      </c>
      <c r="C1021">
        <f t="shared" si="15"/>
        <v>11</v>
      </c>
    </row>
    <row r="1022" spans="1:3">
      <c r="A1022" s="151" t="s">
        <v>1751</v>
      </c>
      <c r="B1022" s="152" t="s">
        <v>1752</v>
      </c>
      <c r="C1022">
        <f t="shared" si="15"/>
        <v>11</v>
      </c>
    </row>
    <row r="1023" spans="1:3">
      <c r="A1023" s="151" t="s">
        <v>5703</v>
      </c>
      <c r="B1023" s="152" t="s">
        <v>5704</v>
      </c>
      <c r="C1023">
        <f t="shared" si="15"/>
        <v>11</v>
      </c>
    </row>
    <row r="1024" spans="1:3">
      <c r="A1024" s="151" t="s">
        <v>5705</v>
      </c>
      <c r="B1024" s="152" t="s">
        <v>5706</v>
      </c>
      <c r="C1024">
        <f t="shared" si="15"/>
        <v>11</v>
      </c>
    </row>
    <row r="1025" spans="1:3">
      <c r="A1025" s="151" t="s">
        <v>5707</v>
      </c>
      <c r="B1025" s="152" t="s">
        <v>5708</v>
      </c>
      <c r="C1025">
        <f t="shared" si="15"/>
        <v>11</v>
      </c>
    </row>
    <row r="1026" spans="1:3">
      <c r="A1026" s="151" t="s">
        <v>5709</v>
      </c>
      <c r="B1026" s="152" t="s">
        <v>5710</v>
      </c>
      <c r="C1026">
        <f t="shared" si="15"/>
        <v>11</v>
      </c>
    </row>
    <row r="1027" spans="1:3">
      <c r="A1027" s="151" t="s">
        <v>5711</v>
      </c>
      <c r="B1027" s="152" t="s">
        <v>5712</v>
      </c>
      <c r="C1027">
        <f t="shared" si="15"/>
        <v>11</v>
      </c>
    </row>
    <row r="1028" spans="1:3">
      <c r="A1028" s="151" t="s">
        <v>1753</v>
      </c>
      <c r="B1028" s="152" t="s">
        <v>1754</v>
      </c>
      <c r="C1028">
        <f t="shared" si="15"/>
        <v>11</v>
      </c>
    </row>
    <row r="1029" spans="1:3">
      <c r="A1029" s="151" t="s">
        <v>1755</v>
      </c>
      <c r="B1029" s="152" t="s">
        <v>1756</v>
      </c>
      <c r="C1029">
        <f t="shared" si="15"/>
        <v>11</v>
      </c>
    </row>
    <row r="1030" spans="1:3">
      <c r="A1030" s="151" t="s">
        <v>1757</v>
      </c>
      <c r="B1030" s="152" t="s">
        <v>1758</v>
      </c>
      <c r="C1030">
        <f t="shared" ref="C1030:C1093" si="16">LEN(A1030)</f>
        <v>11</v>
      </c>
    </row>
    <row r="1031" spans="1:3">
      <c r="A1031" s="151" t="s">
        <v>1759</v>
      </c>
      <c r="B1031" s="152" t="s">
        <v>1760</v>
      </c>
      <c r="C1031">
        <f t="shared" si="16"/>
        <v>11</v>
      </c>
    </row>
    <row r="1032" spans="1:3">
      <c r="A1032" s="151" t="s">
        <v>1761</v>
      </c>
      <c r="B1032" s="152" t="s">
        <v>1762</v>
      </c>
      <c r="C1032">
        <f t="shared" si="16"/>
        <v>11</v>
      </c>
    </row>
    <row r="1033" spans="1:3">
      <c r="A1033" s="151" t="s">
        <v>1763</v>
      </c>
      <c r="B1033" s="152" t="s">
        <v>1764</v>
      </c>
      <c r="C1033">
        <f t="shared" si="16"/>
        <v>11</v>
      </c>
    </row>
    <row r="1034" spans="1:3">
      <c r="A1034" s="151" t="s">
        <v>5713</v>
      </c>
      <c r="B1034" s="152" t="s">
        <v>5714</v>
      </c>
      <c r="C1034">
        <f t="shared" si="16"/>
        <v>11</v>
      </c>
    </row>
    <row r="1035" spans="1:3">
      <c r="A1035" s="151" t="s">
        <v>5715</v>
      </c>
      <c r="B1035" s="152" t="s">
        <v>5716</v>
      </c>
      <c r="C1035">
        <f t="shared" si="16"/>
        <v>11</v>
      </c>
    </row>
    <row r="1036" spans="1:3">
      <c r="A1036" s="151" t="s">
        <v>1765</v>
      </c>
      <c r="B1036" s="152" t="s">
        <v>1766</v>
      </c>
      <c r="C1036">
        <f t="shared" si="16"/>
        <v>11</v>
      </c>
    </row>
    <row r="1037" spans="1:3">
      <c r="A1037" s="151" t="s">
        <v>1767</v>
      </c>
      <c r="B1037" s="152" t="s">
        <v>1768</v>
      </c>
      <c r="C1037">
        <f t="shared" si="16"/>
        <v>11</v>
      </c>
    </row>
    <row r="1038" spans="1:3">
      <c r="A1038" s="151" t="s">
        <v>1769</v>
      </c>
      <c r="B1038" s="152" t="s">
        <v>1770</v>
      </c>
      <c r="C1038">
        <f t="shared" si="16"/>
        <v>11</v>
      </c>
    </row>
    <row r="1039" spans="1:3">
      <c r="A1039" s="151" t="s">
        <v>5717</v>
      </c>
      <c r="B1039" s="152" t="s">
        <v>5718</v>
      </c>
      <c r="C1039">
        <f t="shared" si="16"/>
        <v>11</v>
      </c>
    </row>
    <row r="1040" spans="1:3">
      <c r="A1040" s="151" t="s">
        <v>1771</v>
      </c>
      <c r="B1040" s="152" t="s">
        <v>1772</v>
      </c>
      <c r="C1040">
        <f t="shared" si="16"/>
        <v>11</v>
      </c>
    </row>
    <row r="1041" spans="1:3">
      <c r="A1041" s="151" t="s">
        <v>1773</v>
      </c>
      <c r="B1041" s="152" t="s">
        <v>1774</v>
      </c>
      <c r="C1041">
        <f t="shared" si="16"/>
        <v>11</v>
      </c>
    </row>
    <row r="1042" spans="1:3">
      <c r="A1042" s="151" t="s">
        <v>1775</v>
      </c>
      <c r="B1042" s="152" t="s">
        <v>1776</v>
      </c>
      <c r="C1042">
        <f t="shared" si="16"/>
        <v>11</v>
      </c>
    </row>
    <row r="1043" spans="1:3">
      <c r="A1043" s="151" t="s">
        <v>1777</v>
      </c>
      <c r="B1043" s="152" t="s">
        <v>1778</v>
      </c>
      <c r="C1043">
        <f t="shared" si="16"/>
        <v>11</v>
      </c>
    </row>
    <row r="1044" spans="1:3">
      <c r="A1044" s="151" t="s">
        <v>1779</v>
      </c>
      <c r="B1044" s="152" t="s">
        <v>1780</v>
      </c>
      <c r="C1044">
        <f t="shared" si="16"/>
        <v>11</v>
      </c>
    </row>
    <row r="1045" spans="1:3">
      <c r="A1045" s="151" t="s">
        <v>1781</v>
      </c>
      <c r="B1045" s="152" t="s">
        <v>1782</v>
      </c>
      <c r="C1045">
        <f t="shared" si="16"/>
        <v>11</v>
      </c>
    </row>
    <row r="1046" spans="1:3">
      <c r="A1046" s="151" t="s">
        <v>1783</v>
      </c>
      <c r="B1046" s="152" t="s">
        <v>1784</v>
      </c>
      <c r="C1046">
        <f t="shared" si="16"/>
        <v>11</v>
      </c>
    </row>
    <row r="1047" spans="1:3">
      <c r="A1047" s="151" t="s">
        <v>1785</v>
      </c>
      <c r="B1047" s="152" t="s">
        <v>1786</v>
      </c>
      <c r="C1047">
        <f t="shared" si="16"/>
        <v>11</v>
      </c>
    </row>
    <row r="1048" spans="1:3">
      <c r="A1048" s="151" t="s">
        <v>1787</v>
      </c>
      <c r="B1048" s="152" t="s">
        <v>1788</v>
      </c>
      <c r="C1048">
        <f t="shared" si="16"/>
        <v>11</v>
      </c>
    </row>
    <row r="1049" spans="1:3">
      <c r="A1049" s="151" t="s">
        <v>5719</v>
      </c>
      <c r="B1049" s="152" t="s">
        <v>5720</v>
      </c>
      <c r="C1049">
        <f t="shared" si="16"/>
        <v>11</v>
      </c>
    </row>
    <row r="1050" spans="1:3">
      <c r="A1050" s="151" t="s">
        <v>5721</v>
      </c>
      <c r="B1050" s="152" t="s">
        <v>5722</v>
      </c>
      <c r="C1050">
        <f t="shared" si="16"/>
        <v>11</v>
      </c>
    </row>
    <row r="1051" spans="1:3">
      <c r="A1051" s="151" t="s">
        <v>5723</v>
      </c>
      <c r="B1051" s="152" t="s">
        <v>5724</v>
      </c>
      <c r="C1051">
        <f t="shared" si="16"/>
        <v>11</v>
      </c>
    </row>
    <row r="1052" spans="1:3">
      <c r="A1052" s="151" t="s">
        <v>5725</v>
      </c>
      <c r="B1052" s="152" t="s">
        <v>5726</v>
      </c>
      <c r="C1052">
        <f t="shared" si="16"/>
        <v>11</v>
      </c>
    </row>
    <row r="1053" spans="1:3">
      <c r="A1053" s="151" t="s">
        <v>5727</v>
      </c>
      <c r="B1053" s="152" t="s">
        <v>5728</v>
      </c>
      <c r="C1053">
        <f t="shared" si="16"/>
        <v>11</v>
      </c>
    </row>
    <row r="1054" spans="1:3">
      <c r="A1054" s="151" t="s">
        <v>5729</v>
      </c>
      <c r="B1054" s="152" t="s">
        <v>5730</v>
      </c>
      <c r="C1054">
        <f t="shared" si="16"/>
        <v>11</v>
      </c>
    </row>
    <row r="1055" spans="1:3">
      <c r="A1055" s="151" t="s">
        <v>5731</v>
      </c>
      <c r="B1055" s="152" t="s">
        <v>5732</v>
      </c>
      <c r="C1055">
        <f t="shared" si="16"/>
        <v>11</v>
      </c>
    </row>
    <row r="1056" spans="1:3">
      <c r="A1056" s="151" t="s">
        <v>5733</v>
      </c>
      <c r="B1056" s="152" t="s">
        <v>5734</v>
      </c>
      <c r="C1056">
        <f t="shared" si="16"/>
        <v>11</v>
      </c>
    </row>
    <row r="1057" spans="1:3">
      <c r="A1057" s="151" t="s">
        <v>5735</v>
      </c>
      <c r="B1057" s="152" t="s">
        <v>5736</v>
      </c>
      <c r="C1057">
        <f t="shared" si="16"/>
        <v>11</v>
      </c>
    </row>
    <row r="1058" spans="1:3">
      <c r="A1058" s="151" t="s">
        <v>5737</v>
      </c>
      <c r="B1058" s="152" t="s">
        <v>5738</v>
      </c>
      <c r="C1058">
        <f t="shared" si="16"/>
        <v>11</v>
      </c>
    </row>
    <row r="1059" spans="1:3">
      <c r="A1059" s="151" t="s">
        <v>5739</v>
      </c>
      <c r="B1059" s="152" t="s">
        <v>5740</v>
      </c>
      <c r="C1059">
        <f t="shared" si="16"/>
        <v>11</v>
      </c>
    </row>
    <row r="1060" spans="1:3">
      <c r="A1060" s="151" t="s">
        <v>5741</v>
      </c>
      <c r="B1060" s="152" t="s">
        <v>5742</v>
      </c>
      <c r="C1060">
        <f t="shared" si="16"/>
        <v>11</v>
      </c>
    </row>
    <row r="1061" spans="1:3">
      <c r="A1061" s="151" t="s">
        <v>5743</v>
      </c>
      <c r="B1061" s="152" t="s">
        <v>5744</v>
      </c>
      <c r="C1061">
        <f t="shared" si="16"/>
        <v>11</v>
      </c>
    </row>
    <row r="1062" spans="1:3">
      <c r="A1062" s="151" t="s">
        <v>5745</v>
      </c>
      <c r="B1062" s="152" t="s">
        <v>5746</v>
      </c>
      <c r="C1062">
        <f t="shared" si="16"/>
        <v>11</v>
      </c>
    </row>
    <row r="1063" spans="1:3">
      <c r="A1063" s="151" t="s">
        <v>5747</v>
      </c>
      <c r="B1063" s="152" t="s">
        <v>5748</v>
      </c>
      <c r="C1063">
        <f t="shared" si="16"/>
        <v>11</v>
      </c>
    </row>
    <row r="1064" spans="1:3">
      <c r="A1064" s="151" t="s">
        <v>5749</v>
      </c>
      <c r="B1064" s="152" t="s">
        <v>5750</v>
      </c>
      <c r="C1064">
        <f t="shared" si="16"/>
        <v>11</v>
      </c>
    </row>
    <row r="1065" spans="1:3">
      <c r="A1065" s="151" t="s">
        <v>5751</v>
      </c>
      <c r="B1065" s="152" t="s">
        <v>5752</v>
      </c>
      <c r="C1065">
        <f t="shared" si="16"/>
        <v>11</v>
      </c>
    </row>
    <row r="1066" spans="1:3">
      <c r="A1066" s="151" t="s">
        <v>5753</v>
      </c>
      <c r="B1066" s="152" t="s">
        <v>5754</v>
      </c>
      <c r="C1066">
        <f t="shared" si="16"/>
        <v>11</v>
      </c>
    </row>
    <row r="1067" spans="1:3">
      <c r="A1067" s="151" t="s">
        <v>5755</v>
      </c>
      <c r="B1067" s="152" t="s">
        <v>5756</v>
      </c>
      <c r="C1067">
        <f t="shared" si="16"/>
        <v>11</v>
      </c>
    </row>
    <row r="1068" spans="1:3">
      <c r="A1068" s="151" t="s">
        <v>5757</v>
      </c>
      <c r="B1068" s="152" t="s">
        <v>5758</v>
      </c>
      <c r="C1068">
        <f t="shared" si="16"/>
        <v>11</v>
      </c>
    </row>
    <row r="1069" spans="1:3">
      <c r="A1069" s="151" t="s">
        <v>5759</v>
      </c>
      <c r="B1069" s="152" t="s">
        <v>5760</v>
      </c>
      <c r="C1069">
        <f t="shared" si="16"/>
        <v>11</v>
      </c>
    </row>
    <row r="1070" spans="1:3">
      <c r="A1070" s="151" t="s">
        <v>5761</v>
      </c>
      <c r="B1070" s="152" t="s">
        <v>5762</v>
      </c>
      <c r="C1070">
        <f t="shared" si="16"/>
        <v>11</v>
      </c>
    </row>
    <row r="1071" spans="1:3">
      <c r="A1071" s="151" t="s">
        <v>5763</v>
      </c>
      <c r="B1071" s="152" t="s">
        <v>5764</v>
      </c>
      <c r="C1071">
        <f t="shared" si="16"/>
        <v>11</v>
      </c>
    </row>
    <row r="1072" spans="1:3">
      <c r="A1072" s="151" t="s">
        <v>5765</v>
      </c>
      <c r="B1072" s="152" t="s">
        <v>5766</v>
      </c>
      <c r="C1072">
        <f t="shared" si="16"/>
        <v>11</v>
      </c>
    </row>
    <row r="1073" spans="1:3">
      <c r="A1073" s="151" t="s">
        <v>5767</v>
      </c>
      <c r="B1073" s="152" t="s">
        <v>5768</v>
      </c>
      <c r="C1073">
        <f t="shared" si="16"/>
        <v>11</v>
      </c>
    </row>
    <row r="1074" spans="1:3">
      <c r="A1074" s="151" t="s">
        <v>5769</v>
      </c>
      <c r="B1074" s="152" t="s">
        <v>5770</v>
      </c>
      <c r="C1074">
        <f t="shared" si="16"/>
        <v>11</v>
      </c>
    </row>
    <row r="1075" spans="1:3">
      <c r="A1075" s="151" t="s">
        <v>5771</v>
      </c>
      <c r="B1075" s="152" t="s">
        <v>5772</v>
      </c>
      <c r="C1075">
        <f t="shared" si="16"/>
        <v>11</v>
      </c>
    </row>
    <row r="1076" spans="1:3">
      <c r="A1076" s="151" t="s">
        <v>5773</v>
      </c>
      <c r="B1076" s="152" t="s">
        <v>5774</v>
      </c>
      <c r="C1076">
        <f t="shared" si="16"/>
        <v>11</v>
      </c>
    </row>
    <row r="1077" spans="1:3">
      <c r="A1077" s="151" t="s">
        <v>5775</v>
      </c>
      <c r="B1077" s="152" t="s">
        <v>5776</v>
      </c>
      <c r="C1077">
        <f t="shared" si="16"/>
        <v>11</v>
      </c>
    </row>
    <row r="1078" spans="1:3">
      <c r="A1078" s="151" t="s">
        <v>5777</v>
      </c>
      <c r="B1078" s="152" t="s">
        <v>5778</v>
      </c>
      <c r="C1078">
        <f t="shared" si="16"/>
        <v>11</v>
      </c>
    </row>
    <row r="1079" spans="1:3">
      <c r="A1079" s="151" t="s">
        <v>1789</v>
      </c>
      <c r="B1079" s="152" t="s">
        <v>1790</v>
      </c>
      <c r="C1079">
        <f t="shared" si="16"/>
        <v>11</v>
      </c>
    </row>
    <row r="1080" spans="1:3">
      <c r="A1080" s="151" t="s">
        <v>5779</v>
      </c>
      <c r="B1080" s="152" t="s">
        <v>1790</v>
      </c>
      <c r="C1080">
        <f t="shared" si="16"/>
        <v>11</v>
      </c>
    </row>
    <row r="1081" spans="1:3">
      <c r="A1081" s="151" t="s">
        <v>1791</v>
      </c>
      <c r="B1081" s="152" t="s">
        <v>1792</v>
      </c>
      <c r="C1081">
        <f t="shared" si="16"/>
        <v>11</v>
      </c>
    </row>
    <row r="1082" spans="1:3">
      <c r="A1082" s="151" t="s">
        <v>5780</v>
      </c>
      <c r="B1082" s="152" t="s">
        <v>5781</v>
      </c>
      <c r="C1082">
        <f t="shared" si="16"/>
        <v>11</v>
      </c>
    </row>
    <row r="1083" spans="1:3">
      <c r="A1083" s="151" t="s">
        <v>5782</v>
      </c>
      <c r="B1083" s="152" t="s">
        <v>5783</v>
      </c>
      <c r="C1083">
        <f t="shared" si="16"/>
        <v>11</v>
      </c>
    </row>
    <row r="1084" spans="1:3">
      <c r="A1084" s="151" t="s">
        <v>5784</v>
      </c>
      <c r="B1084" s="152" t="s">
        <v>5785</v>
      </c>
      <c r="C1084">
        <f t="shared" si="16"/>
        <v>11</v>
      </c>
    </row>
    <row r="1085" spans="1:3">
      <c r="A1085" s="151" t="s">
        <v>5786</v>
      </c>
      <c r="B1085" s="152" t="s">
        <v>5787</v>
      </c>
      <c r="C1085">
        <f t="shared" si="16"/>
        <v>11</v>
      </c>
    </row>
    <row r="1086" spans="1:3">
      <c r="A1086" s="151" t="s">
        <v>1793</v>
      </c>
      <c r="B1086" s="152" t="s">
        <v>1794</v>
      </c>
      <c r="C1086">
        <f t="shared" si="16"/>
        <v>11</v>
      </c>
    </row>
    <row r="1087" spans="1:3">
      <c r="A1087" s="151" t="s">
        <v>5788</v>
      </c>
      <c r="B1087" s="152" t="s">
        <v>5789</v>
      </c>
      <c r="C1087">
        <f t="shared" si="16"/>
        <v>11</v>
      </c>
    </row>
    <row r="1088" spans="1:3">
      <c r="A1088" s="151" t="s">
        <v>1795</v>
      </c>
      <c r="B1088" s="152" t="s">
        <v>1796</v>
      </c>
      <c r="C1088">
        <f t="shared" si="16"/>
        <v>11</v>
      </c>
    </row>
    <row r="1089" spans="1:3">
      <c r="A1089" s="151" t="s">
        <v>5790</v>
      </c>
      <c r="B1089" s="152" t="s">
        <v>5791</v>
      </c>
      <c r="C1089">
        <f t="shared" si="16"/>
        <v>11</v>
      </c>
    </row>
    <row r="1090" spans="1:3">
      <c r="A1090" s="151" t="s">
        <v>5792</v>
      </c>
      <c r="B1090" s="152" t="s">
        <v>5793</v>
      </c>
      <c r="C1090">
        <f t="shared" si="16"/>
        <v>11</v>
      </c>
    </row>
    <row r="1091" spans="1:3">
      <c r="A1091" s="151" t="s">
        <v>5794</v>
      </c>
      <c r="B1091" s="152" t="s">
        <v>5795</v>
      </c>
      <c r="C1091">
        <f t="shared" si="16"/>
        <v>11</v>
      </c>
    </row>
    <row r="1092" spans="1:3">
      <c r="A1092" s="151" t="s">
        <v>5796</v>
      </c>
      <c r="B1092" s="152" t="s">
        <v>5797</v>
      </c>
      <c r="C1092">
        <f t="shared" si="16"/>
        <v>11</v>
      </c>
    </row>
    <row r="1093" spans="1:3">
      <c r="A1093" s="151" t="s">
        <v>5798</v>
      </c>
      <c r="B1093" s="152" t="s">
        <v>5799</v>
      </c>
      <c r="C1093">
        <f t="shared" si="16"/>
        <v>11</v>
      </c>
    </row>
    <row r="1094" spans="1:3">
      <c r="A1094" s="151" t="s">
        <v>5800</v>
      </c>
      <c r="B1094" s="152" t="s">
        <v>5801</v>
      </c>
      <c r="C1094">
        <f t="shared" ref="C1094:C1157" si="17">LEN(A1094)</f>
        <v>11</v>
      </c>
    </row>
    <row r="1095" spans="1:3">
      <c r="A1095" s="151" t="s">
        <v>5802</v>
      </c>
      <c r="B1095" s="152" t="s">
        <v>5803</v>
      </c>
      <c r="C1095">
        <f t="shared" si="17"/>
        <v>11</v>
      </c>
    </row>
    <row r="1096" spans="1:3">
      <c r="A1096" s="151" t="s">
        <v>1797</v>
      </c>
      <c r="B1096" s="152" t="s">
        <v>1798</v>
      </c>
      <c r="C1096">
        <f t="shared" si="17"/>
        <v>11</v>
      </c>
    </row>
    <row r="1097" spans="1:3">
      <c r="A1097" s="151" t="s">
        <v>5804</v>
      </c>
      <c r="B1097" s="152" t="s">
        <v>5805</v>
      </c>
      <c r="C1097">
        <f t="shared" si="17"/>
        <v>11</v>
      </c>
    </row>
    <row r="1098" spans="1:3">
      <c r="A1098" s="151" t="s">
        <v>5806</v>
      </c>
      <c r="B1098" s="152" t="s">
        <v>5807</v>
      </c>
      <c r="C1098">
        <f t="shared" si="17"/>
        <v>11</v>
      </c>
    </row>
    <row r="1099" spans="1:3">
      <c r="A1099" s="151" t="s">
        <v>5808</v>
      </c>
      <c r="B1099" s="152" t="s">
        <v>5809</v>
      </c>
      <c r="C1099">
        <f t="shared" si="17"/>
        <v>11</v>
      </c>
    </row>
    <row r="1100" spans="1:3">
      <c r="A1100" s="151" t="s">
        <v>5810</v>
      </c>
      <c r="B1100" s="152" t="s">
        <v>5811</v>
      </c>
      <c r="C1100">
        <f t="shared" si="17"/>
        <v>11</v>
      </c>
    </row>
    <row r="1101" spans="1:3">
      <c r="A1101" s="151" t="s">
        <v>5812</v>
      </c>
      <c r="B1101" s="152" t="s">
        <v>5813</v>
      </c>
      <c r="C1101">
        <f t="shared" si="17"/>
        <v>11</v>
      </c>
    </row>
    <row r="1102" spans="1:3">
      <c r="A1102" s="151" t="s">
        <v>5814</v>
      </c>
      <c r="B1102" s="152" t="s">
        <v>5815</v>
      </c>
      <c r="C1102">
        <f t="shared" si="17"/>
        <v>11</v>
      </c>
    </row>
    <row r="1103" spans="1:3">
      <c r="A1103" s="151" t="s">
        <v>5816</v>
      </c>
      <c r="B1103" s="152" t="s">
        <v>5817</v>
      </c>
      <c r="C1103">
        <f t="shared" si="17"/>
        <v>11</v>
      </c>
    </row>
    <row r="1104" spans="1:3">
      <c r="A1104" s="151" t="s">
        <v>5818</v>
      </c>
      <c r="B1104" s="152" t="s">
        <v>5819</v>
      </c>
      <c r="C1104">
        <f t="shared" si="17"/>
        <v>11</v>
      </c>
    </row>
    <row r="1105" spans="1:3">
      <c r="A1105" s="151" t="s">
        <v>5820</v>
      </c>
      <c r="B1105" s="152" t="s">
        <v>5821</v>
      </c>
      <c r="C1105">
        <f t="shared" si="17"/>
        <v>11</v>
      </c>
    </row>
    <row r="1106" spans="1:3">
      <c r="A1106" s="151" t="s">
        <v>5822</v>
      </c>
      <c r="B1106" s="152" t="s">
        <v>5823</v>
      </c>
      <c r="C1106">
        <f t="shared" si="17"/>
        <v>11</v>
      </c>
    </row>
    <row r="1107" spans="1:3">
      <c r="A1107" s="151" t="s">
        <v>5824</v>
      </c>
      <c r="B1107" s="152" t="s">
        <v>5825</v>
      </c>
      <c r="C1107">
        <f t="shared" si="17"/>
        <v>11</v>
      </c>
    </row>
    <row r="1108" spans="1:3">
      <c r="A1108" s="151" t="s">
        <v>5826</v>
      </c>
      <c r="B1108" s="152" t="s">
        <v>5827</v>
      </c>
      <c r="C1108">
        <f t="shared" si="17"/>
        <v>11</v>
      </c>
    </row>
    <row r="1109" spans="1:3">
      <c r="A1109" s="151" t="s">
        <v>5828</v>
      </c>
      <c r="B1109" s="152" t="s">
        <v>5829</v>
      </c>
      <c r="C1109">
        <f t="shared" si="17"/>
        <v>11</v>
      </c>
    </row>
    <row r="1110" spans="1:3">
      <c r="A1110" s="151" t="s">
        <v>5830</v>
      </c>
      <c r="B1110" s="152" t="s">
        <v>3409</v>
      </c>
      <c r="C1110">
        <f t="shared" si="17"/>
        <v>11</v>
      </c>
    </row>
    <row r="1111" spans="1:3">
      <c r="A1111" s="151" t="s">
        <v>5831</v>
      </c>
      <c r="B1111" s="152" t="s">
        <v>3409</v>
      </c>
      <c r="C1111">
        <f t="shared" si="17"/>
        <v>11</v>
      </c>
    </row>
    <row r="1112" spans="1:3">
      <c r="A1112" s="151" t="s">
        <v>5832</v>
      </c>
      <c r="B1112" s="152" t="s">
        <v>5833</v>
      </c>
      <c r="C1112">
        <f t="shared" si="17"/>
        <v>11</v>
      </c>
    </row>
    <row r="1113" spans="1:3">
      <c r="A1113" s="151" t="s">
        <v>5834</v>
      </c>
      <c r="B1113" s="152" t="s">
        <v>5835</v>
      </c>
      <c r="C1113">
        <f t="shared" si="17"/>
        <v>11</v>
      </c>
    </row>
    <row r="1114" spans="1:3">
      <c r="A1114" s="151" t="s">
        <v>5836</v>
      </c>
      <c r="B1114" s="152" t="s">
        <v>5837</v>
      </c>
      <c r="C1114">
        <f t="shared" si="17"/>
        <v>11</v>
      </c>
    </row>
    <row r="1115" spans="1:3">
      <c r="A1115" s="151" t="s">
        <v>5838</v>
      </c>
      <c r="B1115" s="152" t="s">
        <v>5839</v>
      </c>
      <c r="C1115">
        <f t="shared" si="17"/>
        <v>11</v>
      </c>
    </row>
    <row r="1116" spans="1:3">
      <c r="A1116" s="151" t="s">
        <v>5840</v>
      </c>
      <c r="B1116" s="152" t="s">
        <v>5841</v>
      </c>
      <c r="C1116">
        <f t="shared" si="17"/>
        <v>11</v>
      </c>
    </row>
    <row r="1117" spans="1:3">
      <c r="A1117" s="151" t="s">
        <v>5842</v>
      </c>
      <c r="B1117" s="152" t="s">
        <v>5843</v>
      </c>
      <c r="C1117">
        <f t="shared" si="17"/>
        <v>11</v>
      </c>
    </row>
    <row r="1118" spans="1:3">
      <c r="A1118" s="151" t="s">
        <v>5844</v>
      </c>
      <c r="B1118" s="152" t="s">
        <v>5845</v>
      </c>
      <c r="C1118">
        <f t="shared" si="17"/>
        <v>11</v>
      </c>
    </row>
    <row r="1119" spans="1:3">
      <c r="A1119" s="151" t="s">
        <v>5846</v>
      </c>
      <c r="B1119" s="152" t="s">
        <v>5847</v>
      </c>
      <c r="C1119">
        <f t="shared" si="17"/>
        <v>11</v>
      </c>
    </row>
    <row r="1120" spans="1:3">
      <c r="A1120" s="151" t="s">
        <v>5848</v>
      </c>
      <c r="B1120" s="152" t="s">
        <v>5849</v>
      </c>
      <c r="C1120">
        <f t="shared" si="17"/>
        <v>11</v>
      </c>
    </row>
    <row r="1121" spans="1:3">
      <c r="A1121" s="151" t="s">
        <v>5850</v>
      </c>
      <c r="B1121" s="152" t="s">
        <v>5851</v>
      </c>
      <c r="C1121">
        <f t="shared" si="17"/>
        <v>11</v>
      </c>
    </row>
    <row r="1122" spans="1:3">
      <c r="A1122" s="151" t="s">
        <v>1799</v>
      </c>
      <c r="B1122" s="152" t="s">
        <v>1800</v>
      </c>
      <c r="C1122">
        <f t="shared" si="17"/>
        <v>11</v>
      </c>
    </row>
    <row r="1123" spans="1:3">
      <c r="A1123" s="151" t="s">
        <v>5852</v>
      </c>
      <c r="B1123" s="152" t="s">
        <v>5853</v>
      </c>
      <c r="C1123">
        <f t="shared" si="17"/>
        <v>11</v>
      </c>
    </row>
    <row r="1124" spans="1:3">
      <c r="A1124" s="151" t="s">
        <v>5854</v>
      </c>
      <c r="B1124" s="152" t="s">
        <v>5855</v>
      </c>
      <c r="C1124">
        <f t="shared" si="17"/>
        <v>11</v>
      </c>
    </row>
    <row r="1125" spans="1:3">
      <c r="A1125" s="151" t="s">
        <v>5856</v>
      </c>
      <c r="B1125" s="152" t="s">
        <v>5857</v>
      </c>
      <c r="C1125">
        <f t="shared" si="17"/>
        <v>11</v>
      </c>
    </row>
    <row r="1126" spans="1:3">
      <c r="A1126" s="151" t="s">
        <v>5858</v>
      </c>
      <c r="B1126" s="152" t="s">
        <v>5859</v>
      </c>
      <c r="C1126">
        <f t="shared" si="17"/>
        <v>11</v>
      </c>
    </row>
    <row r="1127" spans="1:3">
      <c r="A1127" s="151" t="s">
        <v>5860</v>
      </c>
      <c r="B1127" s="152" t="s">
        <v>5861</v>
      </c>
      <c r="C1127">
        <f t="shared" si="17"/>
        <v>11</v>
      </c>
    </row>
    <row r="1128" spans="1:3">
      <c r="A1128" s="151" t="s">
        <v>1801</v>
      </c>
      <c r="B1128" s="152" t="s">
        <v>1802</v>
      </c>
      <c r="C1128">
        <f t="shared" si="17"/>
        <v>11</v>
      </c>
    </row>
    <row r="1129" spans="1:3">
      <c r="A1129" s="151" t="s">
        <v>5862</v>
      </c>
      <c r="B1129" s="152" t="s">
        <v>5863</v>
      </c>
      <c r="C1129">
        <f t="shared" si="17"/>
        <v>11</v>
      </c>
    </row>
    <row r="1130" spans="1:3">
      <c r="A1130" s="151" t="s">
        <v>5864</v>
      </c>
      <c r="B1130" s="152" t="s">
        <v>5865</v>
      </c>
      <c r="C1130">
        <f t="shared" si="17"/>
        <v>11</v>
      </c>
    </row>
    <row r="1131" spans="1:3">
      <c r="A1131" s="151" t="s">
        <v>5866</v>
      </c>
      <c r="B1131" s="152" t="s">
        <v>5867</v>
      </c>
      <c r="C1131">
        <f t="shared" si="17"/>
        <v>11</v>
      </c>
    </row>
    <row r="1132" spans="1:3">
      <c r="A1132" s="151" t="s">
        <v>5868</v>
      </c>
      <c r="B1132" s="152" t="s">
        <v>5869</v>
      </c>
      <c r="C1132">
        <f t="shared" si="17"/>
        <v>11</v>
      </c>
    </row>
    <row r="1133" spans="1:3">
      <c r="A1133" s="151" t="s">
        <v>5870</v>
      </c>
      <c r="B1133" s="152" t="s">
        <v>5871</v>
      </c>
      <c r="C1133">
        <f t="shared" si="17"/>
        <v>11</v>
      </c>
    </row>
    <row r="1134" spans="1:3">
      <c r="A1134" s="151" t="s">
        <v>5872</v>
      </c>
      <c r="B1134" s="152" t="s">
        <v>5873</v>
      </c>
      <c r="C1134">
        <f t="shared" si="17"/>
        <v>11</v>
      </c>
    </row>
    <row r="1135" spans="1:3">
      <c r="A1135" s="151" t="s">
        <v>5874</v>
      </c>
      <c r="B1135" s="152" t="s">
        <v>5875</v>
      </c>
      <c r="C1135">
        <f t="shared" si="17"/>
        <v>11</v>
      </c>
    </row>
    <row r="1136" spans="1:3">
      <c r="A1136" s="151" t="s">
        <v>5876</v>
      </c>
      <c r="B1136" s="152" t="s">
        <v>5877</v>
      </c>
      <c r="C1136">
        <f t="shared" si="17"/>
        <v>11</v>
      </c>
    </row>
    <row r="1137" spans="1:3">
      <c r="A1137" s="151" t="s">
        <v>1803</v>
      </c>
      <c r="B1137" s="152" t="s">
        <v>1804</v>
      </c>
      <c r="C1137">
        <f t="shared" si="17"/>
        <v>11</v>
      </c>
    </row>
    <row r="1138" spans="1:3">
      <c r="A1138" s="151" t="s">
        <v>5878</v>
      </c>
      <c r="B1138" s="152" t="s">
        <v>5879</v>
      </c>
      <c r="C1138">
        <f t="shared" si="17"/>
        <v>11</v>
      </c>
    </row>
    <row r="1139" spans="1:3">
      <c r="A1139" s="151" t="s">
        <v>5880</v>
      </c>
      <c r="B1139" s="152" t="s">
        <v>5881</v>
      </c>
      <c r="C1139">
        <f t="shared" si="17"/>
        <v>11</v>
      </c>
    </row>
    <row r="1140" spans="1:3">
      <c r="A1140" s="151" t="s">
        <v>1805</v>
      </c>
      <c r="B1140" s="152" t="s">
        <v>1806</v>
      </c>
      <c r="C1140">
        <f t="shared" si="17"/>
        <v>11</v>
      </c>
    </row>
    <row r="1141" spans="1:3">
      <c r="A1141" s="151" t="s">
        <v>5882</v>
      </c>
      <c r="B1141" s="152" t="s">
        <v>5883</v>
      </c>
      <c r="C1141">
        <f t="shared" si="17"/>
        <v>11</v>
      </c>
    </row>
    <row r="1142" spans="1:3">
      <c r="A1142" s="151" t="s">
        <v>5884</v>
      </c>
      <c r="B1142" s="152" t="s">
        <v>5885</v>
      </c>
      <c r="C1142">
        <f t="shared" si="17"/>
        <v>11</v>
      </c>
    </row>
    <row r="1143" spans="1:3">
      <c r="A1143" s="151" t="s">
        <v>5886</v>
      </c>
      <c r="B1143" s="152" t="s">
        <v>5887</v>
      </c>
      <c r="C1143">
        <f t="shared" si="17"/>
        <v>11</v>
      </c>
    </row>
    <row r="1144" spans="1:3">
      <c r="A1144" s="151" t="s">
        <v>5888</v>
      </c>
      <c r="B1144" s="152" t="s">
        <v>5887</v>
      </c>
      <c r="C1144">
        <f t="shared" si="17"/>
        <v>11</v>
      </c>
    </row>
    <row r="1145" spans="1:3">
      <c r="A1145" s="151" t="s">
        <v>5889</v>
      </c>
      <c r="B1145" s="152" t="s">
        <v>5890</v>
      </c>
      <c r="C1145">
        <f t="shared" si="17"/>
        <v>11</v>
      </c>
    </row>
    <row r="1146" spans="1:3">
      <c r="A1146" s="151" t="s">
        <v>5891</v>
      </c>
      <c r="B1146" s="152" t="s">
        <v>5892</v>
      </c>
      <c r="C1146">
        <f t="shared" si="17"/>
        <v>11</v>
      </c>
    </row>
    <row r="1147" spans="1:3">
      <c r="A1147" s="151" t="s">
        <v>5893</v>
      </c>
      <c r="B1147" s="152" t="s">
        <v>5894</v>
      </c>
      <c r="C1147">
        <f t="shared" si="17"/>
        <v>11</v>
      </c>
    </row>
    <row r="1148" spans="1:3">
      <c r="A1148" s="151" t="s">
        <v>5895</v>
      </c>
      <c r="B1148" s="152" t="s">
        <v>5896</v>
      </c>
      <c r="C1148">
        <f t="shared" si="17"/>
        <v>11</v>
      </c>
    </row>
    <row r="1149" spans="1:3">
      <c r="A1149" s="151" t="s">
        <v>5897</v>
      </c>
      <c r="B1149" s="152" t="s">
        <v>5898</v>
      </c>
      <c r="C1149">
        <f t="shared" si="17"/>
        <v>11</v>
      </c>
    </row>
    <row r="1150" spans="1:3">
      <c r="A1150" s="151" t="s">
        <v>5899</v>
      </c>
      <c r="B1150" s="152" t="s">
        <v>5900</v>
      </c>
      <c r="C1150">
        <f t="shared" si="17"/>
        <v>11</v>
      </c>
    </row>
    <row r="1151" spans="1:3">
      <c r="A1151" s="151" t="s">
        <v>5901</v>
      </c>
      <c r="B1151" s="152" t="s">
        <v>5902</v>
      </c>
      <c r="C1151">
        <f t="shared" si="17"/>
        <v>11</v>
      </c>
    </row>
    <row r="1152" spans="1:3">
      <c r="A1152" s="151" t="s">
        <v>5903</v>
      </c>
      <c r="B1152" s="152" t="s">
        <v>5904</v>
      </c>
      <c r="C1152">
        <f t="shared" si="17"/>
        <v>11</v>
      </c>
    </row>
    <row r="1153" spans="1:3">
      <c r="A1153" s="151" t="s">
        <v>5905</v>
      </c>
      <c r="B1153" s="152" t="s">
        <v>5906</v>
      </c>
      <c r="C1153">
        <f t="shared" si="17"/>
        <v>11</v>
      </c>
    </row>
    <row r="1154" spans="1:3">
      <c r="A1154" s="151" t="s">
        <v>5907</v>
      </c>
      <c r="B1154" s="152" t="s">
        <v>5908</v>
      </c>
      <c r="C1154">
        <f t="shared" si="17"/>
        <v>11</v>
      </c>
    </row>
    <row r="1155" spans="1:3">
      <c r="A1155" s="151" t="s">
        <v>5909</v>
      </c>
      <c r="B1155" s="152" t="s">
        <v>5910</v>
      </c>
      <c r="C1155">
        <f t="shared" si="17"/>
        <v>11</v>
      </c>
    </row>
    <row r="1156" spans="1:3">
      <c r="A1156" s="151" t="s">
        <v>5911</v>
      </c>
      <c r="B1156" s="152" t="s">
        <v>5912</v>
      </c>
      <c r="C1156">
        <f t="shared" si="17"/>
        <v>11</v>
      </c>
    </row>
    <row r="1157" spans="1:3">
      <c r="A1157" s="151" t="s">
        <v>5913</v>
      </c>
      <c r="B1157" s="152" t="s">
        <v>5914</v>
      </c>
      <c r="C1157">
        <f t="shared" si="17"/>
        <v>11</v>
      </c>
    </row>
    <row r="1158" spans="1:3">
      <c r="A1158" s="151" t="s">
        <v>5915</v>
      </c>
      <c r="B1158" s="152" t="s">
        <v>5916</v>
      </c>
      <c r="C1158">
        <f t="shared" ref="C1158:C1221" si="18">LEN(A1158)</f>
        <v>11</v>
      </c>
    </row>
    <row r="1159" spans="1:3">
      <c r="A1159" s="151" t="s">
        <v>5917</v>
      </c>
      <c r="B1159" s="152" t="s">
        <v>5918</v>
      </c>
      <c r="C1159">
        <f t="shared" si="18"/>
        <v>11</v>
      </c>
    </row>
    <row r="1160" spans="1:3">
      <c r="A1160" s="151" t="s">
        <v>5919</v>
      </c>
      <c r="B1160" s="152" t="s">
        <v>5920</v>
      </c>
      <c r="C1160">
        <f t="shared" si="18"/>
        <v>11</v>
      </c>
    </row>
    <row r="1161" spans="1:3">
      <c r="A1161" s="151" t="s">
        <v>5921</v>
      </c>
      <c r="B1161" s="152" t="s">
        <v>5922</v>
      </c>
      <c r="C1161">
        <f t="shared" si="18"/>
        <v>11</v>
      </c>
    </row>
    <row r="1162" spans="1:3">
      <c r="A1162" s="151" t="s">
        <v>5923</v>
      </c>
      <c r="B1162" s="152" t="s">
        <v>5924</v>
      </c>
      <c r="C1162">
        <f t="shared" si="18"/>
        <v>11</v>
      </c>
    </row>
    <row r="1163" spans="1:3">
      <c r="A1163" s="151" t="s">
        <v>5925</v>
      </c>
      <c r="B1163" s="152" t="s">
        <v>5926</v>
      </c>
      <c r="C1163">
        <f t="shared" si="18"/>
        <v>11</v>
      </c>
    </row>
    <row r="1164" spans="1:3">
      <c r="A1164" s="151" t="s">
        <v>5927</v>
      </c>
      <c r="B1164" s="152" t="s">
        <v>5928</v>
      </c>
      <c r="C1164">
        <f t="shared" si="18"/>
        <v>11</v>
      </c>
    </row>
    <row r="1165" spans="1:3">
      <c r="A1165" s="151" t="s">
        <v>5929</v>
      </c>
      <c r="B1165" s="152" t="s">
        <v>5930</v>
      </c>
      <c r="C1165">
        <f t="shared" si="18"/>
        <v>11</v>
      </c>
    </row>
    <row r="1166" spans="1:3">
      <c r="A1166" s="151" t="s">
        <v>5931</v>
      </c>
      <c r="B1166" s="152" t="s">
        <v>5932</v>
      </c>
      <c r="C1166">
        <f t="shared" si="18"/>
        <v>11</v>
      </c>
    </row>
    <row r="1167" spans="1:3">
      <c r="A1167" s="151" t="s">
        <v>5933</v>
      </c>
      <c r="B1167" s="152" t="s">
        <v>5934</v>
      </c>
      <c r="C1167">
        <f t="shared" si="18"/>
        <v>11</v>
      </c>
    </row>
    <row r="1168" spans="1:3">
      <c r="A1168" s="151" t="s">
        <v>5935</v>
      </c>
      <c r="B1168" s="152" t="s">
        <v>5936</v>
      </c>
      <c r="C1168">
        <f t="shared" si="18"/>
        <v>11</v>
      </c>
    </row>
    <row r="1169" spans="1:3">
      <c r="A1169" s="151" t="s">
        <v>5937</v>
      </c>
      <c r="B1169" s="152" t="s">
        <v>5938</v>
      </c>
      <c r="C1169">
        <f t="shared" si="18"/>
        <v>11</v>
      </c>
    </row>
    <row r="1170" spans="1:3">
      <c r="A1170" s="151" t="s">
        <v>5939</v>
      </c>
      <c r="B1170" s="152" t="s">
        <v>5940</v>
      </c>
      <c r="C1170">
        <f t="shared" si="18"/>
        <v>11</v>
      </c>
    </row>
    <row r="1171" spans="1:3">
      <c r="A1171" s="151" t="s">
        <v>5941</v>
      </c>
      <c r="B1171" s="152" t="s">
        <v>5942</v>
      </c>
      <c r="C1171">
        <f t="shared" si="18"/>
        <v>11</v>
      </c>
    </row>
    <row r="1172" spans="1:3">
      <c r="A1172" s="151" t="s">
        <v>5943</v>
      </c>
      <c r="B1172" s="152" t="s">
        <v>5944</v>
      </c>
      <c r="C1172">
        <f t="shared" si="18"/>
        <v>11</v>
      </c>
    </row>
    <row r="1173" spans="1:3">
      <c r="A1173" s="151" t="s">
        <v>5945</v>
      </c>
      <c r="B1173" s="152" t="s">
        <v>5946</v>
      </c>
      <c r="C1173">
        <f t="shared" si="18"/>
        <v>11</v>
      </c>
    </row>
    <row r="1174" spans="1:3">
      <c r="A1174" s="151" t="s">
        <v>5947</v>
      </c>
      <c r="B1174" s="152" t="s">
        <v>5948</v>
      </c>
      <c r="C1174">
        <f t="shared" si="18"/>
        <v>11</v>
      </c>
    </row>
    <row r="1175" spans="1:3">
      <c r="A1175" s="151" t="s">
        <v>5949</v>
      </c>
      <c r="B1175" s="152" t="s">
        <v>5950</v>
      </c>
      <c r="C1175">
        <f t="shared" si="18"/>
        <v>11</v>
      </c>
    </row>
    <row r="1176" spans="1:3">
      <c r="A1176" s="151" t="s">
        <v>5951</v>
      </c>
      <c r="B1176" s="152" t="s">
        <v>5952</v>
      </c>
      <c r="C1176">
        <f t="shared" si="18"/>
        <v>11</v>
      </c>
    </row>
    <row r="1177" spans="1:3">
      <c r="A1177" s="151" t="s">
        <v>5953</v>
      </c>
      <c r="B1177" s="152" t="s">
        <v>5954</v>
      </c>
      <c r="C1177">
        <f t="shared" si="18"/>
        <v>11</v>
      </c>
    </row>
    <row r="1178" spans="1:3">
      <c r="A1178" s="151" t="s">
        <v>5955</v>
      </c>
      <c r="B1178" s="152" t="s">
        <v>5956</v>
      </c>
      <c r="C1178">
        <f t="shared" si="18"/>
        <v>11</v>
      </c>
    </row>
    <row r="1179" spans="1:3">
      <c r="A1179" s="151" t="s">
        <v>5957</v>
      </c>
      <c r="B1179" s="152" t="s">
        <v>5958</v>
      </c>
      <c r="C1179">
        <f t="shared" si="18"/>
        <v>11</v>
      </c>
    </row>
    <row r="1180" spans="1:3">
      <c r="A1180" s="151" t="s">
        <v>5959</v>
      </c>
      <c r="B1180" s="152" t="s">
        <v>5960</v>
      </c>
      <c r="C1180">
        <f t="shared" si="18"/>
        <v>11</v>
      </c>
    </row>
    <row r="1181" spans="1:3">
      <c r="A1181" s="151" t="s">
        <v>1807</v>
      </c>
      <c r="B1181" s="152" t="s">
        <v>1808</v>
      </c>
      <c r="C1181">
        <f t="shared" si="18"/>
        <v>11</v>
      </c>
    </row>
    <row r="1182" spans="1:3">
      <c r="A1182" s="151" t="s">
        <v>5961</v>
      </c>
      <c r="B1182" s="152" t="s">
        <v>5962</v>
      </c>
      <c r="C1182">
        <f t="shared" si="18"/>
        <v>11</v>
      </c>
    </row>
    <row r="1183" spans="1:3">
      <c r="A1183" s="151" t="s">
        <v>5963</v>
      </c>
      <c r="B1183" s="152" t="s">
        <v>5964</v>
      </c>
      <c r="C1183">
        <f t="shared" si="18"/>
        <v>11</v>
      </c>
    </row>
    <row r="1184" spans="1:3">
      <c r="A1184" s="151" t="s">
        <v>5965</v>
      </c>
      <c r="B1184" s="152" t="s">
        <v>5966</v>
      </c>
      <c r="C1184">
        <f t="shared" si="18"/>
        <v>11</v>
      </c>
    </row>
    <row r="1185" spans="1:3">
      <c r="A1185" s="151" t="s">
        <v>5967</v>
      </c>
      <c r="B1185" s="152" t="s">
        <v>5968</v>
      </c>
      <c r="C1185">
        <f t="shared" si="18"/>
        <v>11</v>
      </c>
    </row>
    <row r="1186" spans="1:3">
      <c r="A1186" s="151" t="s">
        <v>5969</v>
      </c>
      <c r="B1186" s="152" t="s">
        <v>5970</v>
      </c>
      <c r="C1186">
        <f t="shared" si="18"/>
        <v>11</v>
      </c>
    </row>
    <row r="1187" spans="1:3">
      <c r="A1187" s="151" t="s">
        <v>5971</v>
      </c>
      <c r="B1187" s="152" t="s">
        <v>5972</v>
      </c>
      <c r="C1187">
        <f t="shared" si="18"/>
        <v>11</v>
      </c>
    </row>
    <row r="1188" spans="1:3">
      <c r="A1188" s="151" t="s">
        <v>5973</v>
      </c>
      <c r="B1188" s="152" t="s">
        <v>5974</v>
      </c>
      <c r="C1188">
        <f t="shared" si="18"/>
        <v>11</v>
      </c>
    </row>
    <row r="1189" spans="1:3">
      <c r="A1189" s="151" t="s">
        <v>5975</v>
      </c>
      <c r="B1189" s="152" t="s">
        <v>5976</v>
      </c>
      <c r="C1189">
        <f t="shared" si="18"/>
        <v>11</v>
      </c>
    </row>
    <row r="1190" spans="1:3">
      <c r="A1190" s="151" t="s">
        <v>5977</v>
      </c>
      <c r="B1190" s="152" t="s">
        <v>5978</v>
      </c>
      <c r="C1190">
        <f t="shared" si="18"/>
        <v>11</v>
      </c>
    </row>
    <row r="1191" spans="1:3">
      <c r="A1191" s="151" t="s">
        <v>5979</v>
      </c>
      <c r="B1191" s="152" t="s">
        <v>5980</v>
      </c>
      <c r="C1191">
        <f t="shared" si="18"/>
        <v>11</v>
      </c>
    </row>
    <row r="1192" spans="1:3">
      <c r="A1192" s="151" t="s">
        <v>5981</v>
      </c>
      <c r="B1192" s="152" t="s">
        <v>5982</v>
      </c>
      <c r="C1192">
        <f t="shared" si="18"/>
        <v>11</v>
      </c>
    </row>
    <row r="1193" spans="1:3">
      <c r="A1193" s="151" t="s">
        <v>5983</v>
      </c>
      <c r="B1193" s="152" t="s">
        <v>5984</v>
      </c>
      <c r="C1193">
        <f t="shared" si="18"/>
        <v>11</v>
      </c>
    </row>
    <row r="1194" spans="1:3">
      <c r="A1194" s="151" t="s">
        <v>5985</v>
      </c>
      <c r="B1194" s="152" t="s">
        <v>5986</v>
      </c>
      <c r="C1194">
        <f t="shared" si="18"/>
        <v>11</v>
      </c>
    </row>
    <row r="1195" spans="1:3">
      <c r="A1195" s="151" t="s">
        <v>5987</v>
      </c>
      <c r="B1195" s="152" t="s">
        <v>5988</v>
      </c>
      <c r="C1195">
        <f t="shared" si="18"/>
        <v>11</v>
      </c>
    </row>
    <row r="1196" spans="1:3">
      <c r="A1196" s="151" t="s">
        <v>5989</v>
      </c>
      <c r="B1196" s="152" t="s">
        <v>5990</v>
      </c>
      <c r="C1196">
        <f t="shared" si="18"/>
        <v>11</v>
      </c>
    </row>
    <row r="1197" spans="1:3">
      <c r="A1197" s="151" t="s">
        <v>5991</v>
      </c>
      <c r="B1197" s="152" t="s">
        <v>5992</v>
      </c>
      <c r="C1197">
        <f t="shared" si="18"/>
        <v>11</v>
      </c>
    </row>
    <row r="1198" spans="1:3">
      <c r="A1198" s="151" t="s">
        <v>5993</v>
      </c>
      <c r="B1198" s="152" t="s">
        <v>5994</v>
      </c>
      <c r="C1198">
        <f t="shared" si="18"/>
        <v>11</v>
      </c>
    </row>
    <row r="1199" spans="1:3">
      <c r="A1199" s="151" t="s">
        <v>5995</v>
      </c>
      <c r="B1199" s="152" t="s">
        <v>5994</v>
      </c>
      <c r="C1199">
        <f t="shared" si="18"/>
        <v>11</v>
      </c>
    </row>
    <row r="1200" spans="1:3">
      <c r="A1200" s="151" t="s">
        <v>5996</v>
      </c>
      <c r="B1200" s="152" t="s">
        <v>5997</v>
      </c>
      <c r="C1200">
        <f t="shared" si="18"/>
        <v>11</v>
      </c>
    </row>
    <row r="1201" spans="1:3">
      <c r="A1201" s="151" t="s">
        <v>1809</v>
      </c>
      <c r="B1201" s="152" t="s">
        <v>1628</v>
      </c>
      <c r="C1201">
        <f t="shared" si="18"/>
        <v>11</v>
      </c>
    </row>
    <row r="1202" spans="1:3">
      <c r="A1202" s="151" t="s">
        <v>5998</v>
      </c>
      <c r="B1202" s="152" t="s">
        <v>5999</v>
      </c>
      <c r="C1202">
        <f t="shared" si="18"/>
        <v>11</v>
      </c>
    </row>
    <row r="1203" spans="1:3">
      <c r="A1203" s="151" t="s">
        <v>6000</v>
      </c>
      <c r="B1203" s="152" t="s">
        <v>6001</v>
      </c>
      <c r="C1203">
        <f t="shared" si="18"/>
        <v>11</v>
      </c>
    </row>
    <row r="1204" spans="1:3">
      <c r="A1204" s="151" t="s">
        <v>6002</v>
      </c>
      <c r="B1204" s="152" t="s">
        <v>5419</v>
      </c>
      <c r="C1204">
        <f t="shared" si="18"/>
        <v>11</v>
      </c>
    </row>
    <row r="1205" spans="1:3">
      <c r="A1205" s="151" t="s">
        <v>6003</v>
      </c>
      <c r="B1205" s="152" t="s">
        <v>6004</v>
      </c>
      <c r="C1205">
        <f t="shared" si="18"/>
        <v>11</v>
      </c>
    </row>
    <row r="1206" spans="1:3">
      <c r="A1206" s="151" t="s">
        <v>6005</v>
      </c>
      <c r="B1206" s="152" t="s">
        <v>6006</v>
      </c>
      <c r="C1206">
        <f t="shared" si="18"/>
        <v>11</v>
      </c>
    </row>
    <row r="1207" spans="1:3">
      <c r="A1207" s="151" t="s">
        <v>6007</v>
      </c>
      <c r="B1207" s="152" t="s">
        <v>6008</v>
      </c>
      <c r="C1207">
        <f t="shared" si="18"/>
        <v>11</v>
      </c>
    </row>
    <row r="1208" spans="1:3">
      <c r="A1208" s="151" t="s">
        <v>1810</v>
      </c>
      <c r="B1208" s="152" t="s">
        <v>1811</v>
      </c>
      <c r="C1208">
        <f t="shared" si="18"/>
        <v>11</v>
      </c>
    </row>
    <row r="1209" spans="1:3">
      <c r="A1209" s="151" t="s">
        <v>6009</v>
      </c>
      <c r="B1209" s="152" t="s">
        <v>6010</v>
      </c>
      <c r="C1209">
        <f t="shared" si="18"/>
        <v>11</v>
      </c>
    </row>
    <row r="1210" spans="1:3">
      <c r="A1210" s="151" t="s">
        <v>6011</v>
      </c>
      <c r="B1210" s="152" t="s">
        <v>6012</v>
      </c>
      <c r="C1210">
        <f t="shared" si="18"/>
        <v>11</v>
      </c>
    </row>
    <row r="1211" spans="1:3">
      <c r="A1211" s="151" t="s">
        <v>1812</v>
      </c>
      <c r="B1211" s="152" t="s">
        <v>1813</v>
      </c>
      <c r="C1211">
        <f t="shared" si="18"/>
        <v>11</v>
      </c>
    </row>
    <row r="1212" spans="1:3">
      <c r="A1212" s="151" t="s">
        <v>6013</v>
      </c>
      <c r="B1212" s="152" t="s">
        <v>6014</v>
      </c>
      <c r="C1212">
        <f t="shared" si="18"/>
        <v>11</v>
      </c>
    </row>
    <row r="1213" spans="1:3">
      <c r="A1213" s="151" t="s">
        <v>1814</v>
      </c>
      <c r="B1213" s="152" t="s">
        <v>1815</v>
      </c>
      <c r="C1213">
        <f t="shared" si="18"/>
        <v>11</v>
      </c>
    </row>
    <row r="1214" spans="1:3">
      <c r="A1214" s="151" t="s">
        <v>6015</v>
      </c>
      <c r="B1214" s="152" t="s">
        <v>6016</v>
      </c>
      <c r="C1214">
        <f t="shared" si="18"/>
        <v>11</v>
      </c>
    </row>
    <row r="1215" spans="1:3">
      <c r="A1215" s="151" t="s">
        <v>6017</v>
      </c>
      <c r="B1215" s="152" t="s">
        <v>6018</v>
      </c>
      <c r="C1215">
        <f t="shared" si="18"/>
        <v>11</v>
      </c>
    </row>
    <row r="1216" spans="1:3">
      <c r="A1216" s="151" t="s">
        <v>6019</v>
      </c>
      <c r="B1216" s="152" t="s">
        <v>6020</v>
      </c>
      <c r="C1216">
        <f t="shared" si="18"/>
        <v>11</v>
      </c>
    </row>
    <row r="1217" spans="1:3">
      <c r="A1217" s="151" t="s">
        <v>6021</v>
      </c>
      <c r="B1217" s="152" t="s">
        <v>6022</v>
      </c>
      <c r="C1217">
        <f t="shared" si="18"/>
        <v>11</v>
      </c>
    </row>
    <row r="1218" spans="1:3">
      <c r="A1218" s="151" t="s">
        <v>6023</v>
      </c>
      <c r="B1218" s="152" t="s">
        <v>6024</v>
      </c>
      <c r="C1218">
        <f t="shared" si="18"/>
        <v>11</v>
      </c>
    </row>
    <row r="1219" spans="1:3">
      <c r="A1219" s="151" t="s">
        <v>1816</v>
      </c>
      <c r="B1219" s="152" t="s">
        <v>1817</v>
      </c>
      <c r="C1219">
        <f t="shared" si="18"/>
        <v>11</v>
      </c>
    </row>
    <row r="1220" spans="1:3">
      <c r="A1220" s="151" t="s">
        <v>6025</v>
      </c>
      <c r="B1220" s="152" t="s">
        <v>3439</v>
      </c>
      <c r="C1220">
        <f t="shared" si="18"/>
        <v>11</v>
      </c>
    </row>
    <row r="1221" spans="1:3">
      <c r="A1221" s="151" t="s">
        <v>6026</v>
      </c>
      <c r="B1221" s="152" t="s">
        <v>6027</v>
      </c>
      <c r="C1221">
        <f t="shared" si="18"/>
        <v>11</v>
      </c>
    </row>
    <row r="1222" spans="1:3">
      <c r="A1222" s="151" t="s">
        <v>1818</v>
      </c>
      <c r="B1222" s="152" t="s">
        <v>1819</v>
      </c>
      <c r="C1222">
        <f t="shared" ref="C1222:C1285" si="19">LEN(A1222)</f>
        <v>11</v>
      </c>
    </row>
    <row r="1223" spans="1:3">
      <c r="A1223" s="151" t="s">
        <v>6028</v>
      </c>
      <c r="B1223" s="152" t="s">
        <v>6029</v>
      </c>
      <c r="C1223">
        <f t="shared" si="19"/>
        <v>11</v>
      </c>
    </row>
    <row r="1224" spans="1:3">
      <c r="A1224" s="151" t="s">
        <v>6030</v>
      </c>
      <c r="B1224" s="152" t="s">
        <v>6031</v>
      </c>
      <c r="C1224">
        <f t="shared" si="19"/>
        <v>11</v>
      </c>
    </row>
    <row r="1225" spans="1:3">
      <c r="A1225" s="151" t="s">
        <v>6032</v>
      </c>
      <c r="B1225" s="152" t="s">
        <v>6033</v>
      </c>
      <c r="C1225">
        <f t="shared" si="19"/>
        <v>11</v>
      </c>
    </row>
    <row r="1226" spans="1:3">
      <c r="A1226" s="151" t="s">
        <v>1820</v>
      </c>
      <c r="B1226" s="152" t="s">
        <v>1821</v>
      </c>
      <c r="C1226">
        <f t="shared" si="19"/>
        <v>11</v>
      </c>
    </row>
    <row r="1227" spans="1:3">
      <c r="A1227" s="151" t="s">
        <v>6034</v>
      </c>
      <c r="B1227" s="152" t="s">
        <v>6035</v>
      </c>
      <c r="C1227">
        <f t="shared" si="19"/>
        <v>11</v>
      </c>
    </row>
    <row r="1228" spans="1:3">
      <c r="A1228" s="151" t="s">
        <v>6036</v>
      </c>
      <c r="B1228" s="152" t="s">
        <v>6037</v>
      </c>
      <c r="C1228">
        <f t="shared" si="19"/>
        <v>11</v>
      </c>
    </row>
    <row r="1229" spans="1:3">
      <c r="A1229" s="151" t="s">
        <v>6038</v>
      </c>
      <c r="B1229" s="152" t="s">
        <v>6039</v>
      </c>
      <c r="C1229">
        <f t="shared" si="19"/>
        <v>11</v>
      </c>
    </row>
    <row r="1230" spans="1:3">
      <c r="A1230" s="151" t="s">
        <v>6040</v>
      </c>
      <c r="B1230" s="152" t="s">
        <v>6041</v>
      </c>
      <c r="C1230">
        <f t="shared" si="19"/>
        <v>11</v>
      </c>
    </row>
    <row r="1231" spans="1:3">
      <c r="A1231" s="151" t="s">
        <v>1822</v>
      </c>
      <c r="B1231" s="152" t="s">
        <v>1823</v>
      </c>
      <c r="C1231">
        <f t="shared" si="19"/>
        <v>11</v>
      </c>
    </row>
    <row r="1232" spans="1:3">
      <c r="A1232" s="151" t="s">
        <v>6042</v>
      </c>
      <c r="B1232" s="152" t="s">
        <v>6043</v>
      </c>
      <c r="C1232">
        <f t="shared" si="19"/>
        <v>11</v>
      </c>
    </row>
    <row r="1233" spans="1:3">
      <c r="A1233" s="151" t="s">
        <v>1824</v>
      </c>
      <c r="B1233" s="152" t="s">
        <v>1825</v>
      </c>
      <c r="C1233">
        <f t="shared" si="19"/>
        <v>11</v>
      </c>
    </row>
    <row r="1234" spans="1:3">
      <c r="A1234" s="151" t="s">
        <v>1826</v>
      </c>
      <c r="B1234" s="152" t="s">
        <v>1827</v>
      </c>
      <c r="C1234">
        <f t="shared" si="19"/>
        <v>11</v>
      </c>
    </row>
    <row r="1235" spans="1:3">
      <c r="A1235" s="151" t="s">
        <v>1828</v>
      </c>
      <c r="B1235" s="152" t="s">
        <v>1829</v>
      </c>
      <c r="C1235">
        <f t="shared" si="19"/>
        <v>11</v>
      </c>
    </row>
    <row r="1236" spans="1:3">
      <c r="A1236" s="151" t="s">
        <v>6044</v>
      </c>
      <c r="B1236" s="152" t="s">
        <v>6045</v>
      </c>
      <c r="C1236">
        <f t="shared" si="19"/>
        <v>11</v>
      </c>
    </row>
    <row r="1237" spans="1:3">
      <c r="A1237" s="151" t="s">
        <v>6046</v>
      </c>
      <c r="B1237" s="152" t="s">
        <v>6047</v>
      </c>
      <c r="C1237">
        <f t="shared" si="19"/>
        <v>11</v>
      </c>
    </row>
    <row r="1238" spans="1:3">
      <c r="A1238" s="151" t="s">
        <v>6048</v>
      </c>
      <c r="B1238" s="152" t="s">
        <v>6049</v>
      </c>
      <c r="C1238">
        <f t="shared" si="19"/>
        <v>11</v>
      </c>
    </row>
    <row r="1239" spans="1:3">
      <c r="A1239" s="151" t="s">
        <v>1830</v>
      </c>
      <c r="B1239" s="152" t="s">
        <v>1831</v>
      </c>
      <c r="C1239">
        <f t="shared" si="19"/>
        <v>11</v>
      </c>
    </row>
    <row r="1240" spans="1:3">
      <c r="A1240" s="151" t="s">
        <v>6050</v>
      </c>
      <c r="B1240" s="152" t="s">
        <v>6051</v>
      </c>
      <c r="C1240">
        <f t="shared" si="19"/>
        <v>11</v>
      </c>
    </row>
    <row r="1241" spans="1:3">
      <c r="A1241" s="151" t="s">
        <v>6052</v>
      </c>
      <c r="B1241" s="152" t="s">
        <v>6053</v>
      </c>
      <c r="C1241">
        <f t="shared" si="19"/>
        <v>11</v>
      </c>
    </row>
    <row r="1242" spans="1:3">
      <c r="A1242" s="151" t="s">
        <v>6054</v>
      </c>
      <c r="B1242" s="152" t="s">
        <v>6055</v>
      </c>
      <c r="C1242">
        <f t="shared" si="19"/>
        <v>11</v>
      </c>
    </row>
    <row r="1243" spans="1:3">
      <c r="A1243" s="151" t="s">
        <v>6056</v>
      </c>
      <c r="B1243" s="152" t="s">
        <v>6057</v>
      </c>
      <c r="C1243">
        <f t="shared" si="19"/>
        <v>11</v>
      </c>
    </row>
    <row r="1244" spans="1:3">
      <c r="A1244" s="151" t="s">
        <v>6058</v>
      </c>
      <c r="B1244" s="152" t="s">
        <v>6059</v>
      </c>
      <c r="C1244">
        <f t="shared" si="19"/>
        <v>11</v>
      </c>
    </row>
    <row r="1245" spans="1:3">
      <c r="A1245" s="151" t="s">
        <v>6060</v>
      </c>
      <c r="B1245" s="152" t="s">
        <v>6061</v>
      </c>
      <c r="C1245">
        <f t="shared" si="19"/>
        <v>11</v>
      </c>
    </row>
    <row r="1246" spans="1:3">
      <c r="A1246" s="151" t="s">
        <v>6062</v>
      </c>
      <c r="B1246" s="152" t="s">
        <v>6012</v>
      </c>
      <c r="C1246">
        <f t="shared" si="19"/>
        <v>11</v>
      </c>
    </row>
    <row r="1247" spans="1:3">
      <c r="A1247" s="151" t="s">
        <v>6063</v>
      </c>
      <c r="B1247" s="152" t="s">
        <v>1813</v>
      </c>
      <c r="C1247">
        <f t="shared" si="19"/>
        <v>11</v>
      </c>
    </row>
    <row r="1248" spans="1:3">
      <c r="A1248" s="151" t="s">
        <v>6064</v>
      </c>
      <c r="B1248" s="152" t="s">
        <v>6016</v>
      </c>
      <c r="C1248">
        <f t="shared" si="19"/>
        <v>11</v>
      </c>
    </row>
    <row r="1249" spans="1:3">
      <c r="A1249" s="151" t="s">
        <v>1832</v>
      </c>
      <c r="B1249" s="152" t="s">
        <v>1833</v>
      </c>
      <c r="C1249">
        <f t="shared" si="19"/>
        <v>11</v>
      </c>
    </row>
    <row r="1250" spans="1:3">
      <c r="A1250" s="151" t="s">
        <v>1834</v>
      </c>
      <c r="B1250" s="152" t="s">
        <v>1835</v>
      </c>
      <c r="C1250">
        <f t="shared" si="19"/>
        <v>11</v>
      </c>
    </row>
    <row r="1251" spans="1:3">
      <c r="A1251" s="151" t="s">
        <v>6065</v>
      </c>
      <c r="B1251" s="152" t="s">
        <v>6066</v>
      </c>
      <c r="C1251">
        <f t="shared" si="19"/>
        <v>11</v>
      </c>
    </row>
    <row r="1252" spans="1:3">
      <c r="A1252" s="151" t="s">
        <v>6067</v>
      </c>
      <c r="B1252" s="152" t="s">
        <v>5766</v>
      </c>
      <c r="C1252">
        <f t="shared" si="19"/>
        <v>11</v>
      </c>
    </row>
    <row r="1253" spans="1:3">
      <c r="A1253" s="151" t="s">
        <v>6068</v>
      </c>
      <c r="B1253" s="152" t="s">
        <v>5768</v>
      </c>
      <c r="C1253">
        <f t="shared" si="19"/>
        <v>11</v>
      </c>
    </row>
    <row r="1254" spans="1:3">
      <c r="A1254" s="151" t="s">
        <v>6069</v>
      </c>
      <c r="B1254" s="152" t="s">
        <v>6070</v>
      </c>
      <c r="C1254">
        <f t="shared" si="19"/>
        <v>11</v>
      </c>
    </row>
    <row r="1255" spans="1:3">
      <c r="A1255" s="151" t="s">
        <v>6071</v>
      </c>
      <c r="B1255" s="152" t="s">
        <v>6072</v>
      </c>
      <c r="C1255">
        <f t="shared" si="19"/>
        <v>11</v>
      </c>
    </row>
    <row r="1256" spans="1:3">
      <c r="A1256" s="151" t="s">
        <v>6073</v>
      </c>
      <c r="B1256" s="152" t="s">
        <v>6074</v>
      </c>
      <c r="C1256">
        <f t="shared" si="19"/>
        <v>11</v>
      </c>
    </row>
    <row r="1257" spans="1:3">
      <c r="A1257" s="151" t="s">
        <v>1836</v>
      </c>
      <c r="B1257" s="152" t="s">
        <v>1837</v>
      </c>
      <c r="C1257">
        <f t="shared" si="19"/>
        <v>11</v>
      </c>
    </row>
    <row r="1258" spans="1:3">
      <c r="A1258" s="151" t="s">
        <v>1838</v>
      </c>
      <c r="B1258" s="152" t="s">
        <v>1839</v>
      </c>
      <c r="C1258">
        <f t="shared" si="19"/>
        <v>11</v>
      </c>
    </row>
    <row r="1259" spans="1:3">
      <c r="A1259" s="151" t="s">
        <v>1840</v>
      </c>
      <c r="B1259" s="152" t="s">
        <v>1841</v>
      </c>
      <c r="C1259">
        <f t="shared" si="19"/>
        <v>11</v>
      </c>
    </row>
    <row r="1260" spans="1:3">
      <c r="A1260" s="151" t="s">
        <v>6075</v>
      </c>
      <c r="B1260" s="152" t="s">
        <v>6076</v>
      </c>
      <c r="C1260">
        <f t="shared" si="19"/>
        <v>11</v>
      </c>
    </row>
    <row r="1261" spans="1:3">
      <c r="A1261" s="151" t="s">
        <v>6077</v>
      </c>
      <c r="B1261" s="152" t="s">
        <v>6078</v>
      </c>
      <c r="C1261">
        <f t="shared" si="19"/>
        <v>11</v>
      </c>
    </row>
    <row r="1262" spans="1:3">
      <c r="A1262" s="151" t="s">
        <v>6079</v>
      </c>
      <c r="B1262" s="152" t="s">
        <v>6080</v>
      </c>
      <c r="C1262">
        <f t="shared" si="19"/>
        <v>11</v>
      </c>
    </row>
    <row r="1263" spans="1:3">
      <c r="A1263" s="151" t="s">
        <v>6081</v>
      </c>
      <c r="B1263" s="152" t="s">
        <v>6082</v>
      </c>
      <c r="C1263">
        <f t="shared" si="19"/>
        <v>11</v>
      </c>
    </row>
    <row r="1264" spans="1:3">
      <c r="A1264" s="151" t="s">
        <v>1842</v>
      </c>
      <c r="B1264" s="152" t="s">
        <v>1843</v>
      </c>
      <c r="C1264">
        <f t="shared" si="19"/>
        <v>11</v>
      </c>
    </row>
    <row r="1265" spans="1:3">
      <c r="A1265" s="151" t="s">
        <v>6083</v>
      </c>
      <c r="B1265" s="152" t="s">
        <v>6084</v>
      </c>
      <c r="C1265">
        <f t="shared" si="19"/>
        <v>11</v>
      </c>
    </row>
    <row r="1266" spans="1:3">
      <c r="A1266" s="151" t="s">
        <v>6085</v>
      </c>
      <c r="B1266" s="152" t="s">
        <v>6086</v>
      </c>
      <c r="C1266">
        <f t="shared" si="19"/>
        <v>11</v>
      </c>
    </row>
    <row r="1267" spans="1:3">
      <c r="A1267" s="151" t="s">
        <v>6087</v>
      </c>
      <c r="B1267" s="152" t="s">
        <v>6088</v>
      </c>
      <c r="C1267">
        <f t="shared" si="19"/>
        <v>11</v>
      </c>
    </row>
    <row r="1268" spans="1:3">
      <c r="A1268" s="151" t="s">
        <v>6089</v>
      </c>
      <c r="B1268" s="152" t="s">
        <v>6090</v>
      </c>
      <c r="C1268">
        <f t="shared" si="19"/>
        <v>11</v>
      </c>
    </row>
    <row r="1269" spans="1:3">
      <c r="A1269" s="151" t="s">
        <v>6091</v>
      </c>
      <c r="B1269" s="152" t="s">
        <v>6092</v>
      </c>
      <c r="C1269">
        <f t="shared" si="19"/>
        <v>11</v>
      </c>
    </row>
    <row r="1270" spans="1:3">
      <c r="A1270" s="151" t="s">
        <v>3354</v>
      </c>
      <c r="B1270" s="152" t="s">
        <v>3355</v>
      </c>
      <c r="C1270">
        <f t="shared" si="19"/>
        <v>11</v>
      </c>
    </row>
    <row r="1271" spans="1:3">
      <c r="A1271" s="151" t="s">
        <v>6093</v>
      </c>
      <c r="B1271" s="152" t="s">
        <v>6094</v>
      </c>
      <c r="C1271">
        <f t="shared" si="19"/>
        <v>11</v>
      </c>
    </row>
    <row r="1272" spans="1:3">
      <c r="A1272" s="151" t="s">
        <v>6095</v>
      </c>
      <c r="B1272" s="152" t="s">
        <v>6096</v>
      </c>
      <c r="C1272">
        <f t="shared" si="19"/>
        <v>11</v>
      </c>
    </row>
    <row r="1273" spans="1:3">
      <c r="A1273" s="151" t="s">
        <v>6097</v>
      </c>
      <c r="B1273" s="152" t="s">
        <v>6098</v>
      </c>
      <c r="C1273">
        <f t="shared" si="19"/>
        <v>11</v>
      </c>
    </row>
    <row r="1274" spans="1:3">
      <c r="A1274" s="151" t="s">
        <v>6099</v>
      </c>
      <c r="B1274" s="152" t="s">
        <v>6098</v>
      </c>
      <c r="C1274">
        <f t="shared" si="19"/>
        <v>11</v>
      </c>
    </row>
    <row r="1275" spans="1:3">
      <c r="A1275" s="151" t="s">
        <v>6100</v>
      </c>
      <c r="B1275" s="152" t="s">
        <v>6101</v>
      </c>
      <c r="C1275">
        <f t="shared" si="19"/>
        <v>11</v>
      </c>
    </row>
    <row r="1276" spans="1:3">
      <c r="A1276" s="151" t="s">
        <v>6102</v>
      </c>
      <c r="B1276" s="152" t="s">
        <v>6103</v>
      </c>
      <c r="C1276">
        <f t="shared" si="19"/>
        <v>11</v>
      </c>
    </row>
    <row r="1277" spans="1:3">
      <c r="A1277" s="151" t="s">
        <v>6104</v>
      </c>
      <c r="B1277" s="152" t="s">
        <v>6105</v>
      </c>
      <c r="C1277">
        <f t="shared" si="19"/>
        <v>11</v>
      </c>
    </row>
    <row r="1278" spans="1:3">
      <c r="A1278" s="151" t="s">
        <v>6106</v>
      </c>
      <c r="B1278" s="152" t="s">
        <v>6107</v>
      </c>
      <c r="C1278">
        <f t="shared" si="19"/>
        <v>11</v>
      </c>
    </row>
    <row r="1279" spans="1:3">
      <c r="A1279" s="151" t="s">
        <v>6108</v>
      </c>
      <c r="B1279" s="152" t="s">
        <v>6109</v>
      </c>
      <c r="C1279">
        <f t="shared" si="19"/>
        <v>11</v>
      </c>
    </row>
    <row r="1280" spans="1:3">
      <c r="A1280" s="151" t="s">
        <v>6110</v>
      </c>
      <c r="B1280" s="152" t="s">
        <v>6111</v>
      </c>
      <c r="C1280">
        <f t="shared" si="19"/>
        <v>11</v>
      </c>
    </row>
    <row r="1281" spans="1:3">
      <c r="A1281" s="151" t="s">
        <v>6112</v>
      </c>
      <c r="B1281" s="152" t="s">
        <v>6113</v>
      </c>
      <c r="C1281">
        <f t="shared" si="19"/>
        <v>11</v>
      </c>
    </row>
    <row r="1282" spans="1:3">
      <c r="A1282" s="151" t="s">
        <v>6114</v>
      </c>
      <c r="B1282" s="152" t="s">
        <v>6115</v>
      </c>
      <c r="C1282">
        <f t="shared" si="19"/>
        <v>11</v>
      </c>
    </row>
    <row r="1283" spans="1:3">
      <c r="A1283" s="151" t="s">
        <v>6116</v>
      </c>
      <c r="B1283" s="152" t="s">
        <v>6117</v>
      </c>
      <c r="C1283">
        <f t="shared" si="19"/>
        <v>11</v>
      </c>
    </row>
    <row r="1284" spans="1:3">
      <c r="A1284" s="151" t="s">
        <v>6118</v>
      </c>
      <c r="B1284" s="152" t="s">
        <v>6119</v>
      </c>
      <c r="C1284">
        <f t="shared" si="19"/>
        <v>11</v>
      </c>
    </row>
    <row r="1285" spans="1:3">
      <c r="A1285" s="151" t="s">
        <v>6120</v>
      </c>
      <c r="B1285" s="152" t="s">
        <v>6121</v>
      </c>
      <c r="C1285">
        <f t="shared" si="19"/>
        <v>11</v>
      </c>
    </row>
    <row r="1286" spans="1:3">
      <c r="A1286" s="151" t="s">
        <v>6122</v>
      </c>
      <c r="B1286" s="152" t="s">
        <v>6123</v>
      </c>
      <c r="C1286">
        <f t="shared" ref="C1286:C1349" si="20">LEN(A1286)</f>
        <v>11</v>
      </c>
    </row>
    <row r="1287" spans="1:3">
      <c r="A1287" s="151" t="s">
        <v>6124</v>
      </c>
      <c r="B1287" s="152" t="s">
        <v>6125</v>
      </c>
      <c r="C1287">
        <f t="shared" si="20"/>
        <v>11</v>
      </c>
    </row>
    <row r="1288" spans="1:3">
      <c r="A1288" s="151" t="s">
        <v>1844</v>
      </c>
      <c r="B1288" s="152" t="s">
        <v>1845</v>
      </c>
      <c r="C1288">
        <f t="shared" si="20"/>
        <v>11</v>
      </c>
    </row>
    <row r="1289" spans="1:3">
      <c r="A1289" s="151" t="s">
        <v>1846</v>
      </c>
      <c r="B1289" s="152" t="s">
        <v>1847</v>
      </c>
      <c r="C1289">
        <f t="shared" si="20"/>
        <v>11</v>
      </c>
    </row>
    <row r="1290" spans="1:3">
      <c r="A1290" s="151" t="s">
        <v>6126</v>
      </c>
      <c r="B1290" s="152" t="s">
        <v>6127</v>
      </c>
      <c r="C1290">
        <f t="shared" si="20"/>
        <v>11</v>
      </c>
    </row>
    <row r="1291" spans="1:3">
      <c r="A1291" s="151" t="s">
        <v>6128</v>
      </c>
      <c r="B1291" s="152" t="s">
        <v>1849</v>
      </c>
      <c r="C1291">
        <f t="shared" si="20"/>
        <v>11</v>
      </c>
    </row>
    <row r="1292" spans="1:3">
      <c r="A1292" s="151" t="s">
        <v>1848</v>
      </c>
      <c r="B1292" s="152" t="s">
        <v>1849</v>
      </c>
      <c r="C1292">
        <f t="shared" si="20"/>
        <v>11</v>
      </c>
    </row>
    <row r="1293" spans="1:3">
      <c r="A1293" s="151" t="s">
        <v>6129</v>
      </c>
      <c r="B1293" s="152" t="s">
        <v>6130</v>
      </c>
      <c r="C1293">
        <f t="shared" si="20"/>
        <v>11</v>
      </c>
    </row>
    <row r="1294" spans="1:3">
      <c r="A1294" s="151" t="s">
        <v>1850</v>
      </c>
      <c r="B1294" s="152" t="s">
        <v>1851</v>
      </c>
      <c r="C1294">
        <f t="shared" si="20"/>
        <v>11</v>
      </c>
    </row>
    <row r="1295" spans="1:3">
      <c r="A1295" s="151" t="s">
        <v>1852</v>
      </c>
      <c r="B1295" s="152" t="s">
        <v>1853</v>
      </c>
      <c r="C1295">
        <f t="shared" si="20"/>
        <v>11</v>
      </c>
    </row>
    <row r="1296" spans="1:3">
      <c r="A1296" s="151" t="s">
        <v>1854</v>
      </c>
      <c r="B1296" s="152" t="s">
        <v>1855</v>
      </c>
      <c r="C1296">
        <f t="shared" si="20"/>
        <v>11</v>
      </c>
    </row>
    <row r="1297" spans="1:3">
      <c r="A1297" s="151" t="s">
        <v>6131</v>
      </c>
      <c r="B1297" s="152" t="s">
        <v>6132</v>
      </c>
      <c r="C1297">
        <f t="shared" si="20"/>
        <v>11</v>
      </c>
    </row>
    <row r="1298" spans="1:3">
      <c r="A1298" s="151" t="s">
        <v>1856</v>
      </c>
      <c r="B1298" s="152" t="s">
        <v>1857</v>
      </c>
      <c r="C1298">
        <f t="shared" si="20"/>
        <v>11</v>
      </c>
    </row>
    <row r="1299" spans="1:3">
      <c r="A1299" s="151" t="s">
        <v>1858</v>
      </c>
      <c r="B1299" s="152" t="s">
        <v>1859</v>
      </c>
      <c r="C1299">
        <f t="shared" si="20"/>
        <v>11</v>
      </c>
    </row>
    <row r="1300" spans="1:3">
      <c r="A1300" s="151" t="s">
        <v>6133</v>
      </c>
      <c r="B1300" s="152" t="s">
        <v>1861</v>
      </c>
      <c r="C1300">
        <f t="shared" si="20"/>
        <v>11</v>
      </c>
    </row>
    <row r="1301" spans="1:3">
      <c r="A1301" s="151" t="s">
        <v>1860</v>
      </c>
      <c r="B1301" s="152" t="s">
        <v>1861</v>
      </c>
      <c r="C1301">
        <f t="shared" si="20"/>
        <v>11</v>
      </c>
    </row>
    <row r="1302" spans="1:3">
      <c r="A1302" s="151" t="s">
        <v>6134</v>
      </c>
      <c r="B1302" s="152" t="s">
        <v>6135</v>
      </c>
      <c r="C1302">
        <f t="shared" si="20"/>
        <v>11</v>
      </c>
    </row>
    <row r="1303" spans="1:3">
      <c r="A1303" s="151" t="s">
        <v>6136</v>
      </c>
      <c r="B1303" s="152" t="s">
        <v>6137</v>
      </c>
      <c r="C1303">
        <f t="shared" si="20"/>
        <v>11</v>
      </c>
    </row>
    <row r="1304" spans="1:3">
      <c r="A1304" s="151" t="s">
        <v>6138</v>
      </c>
      <c r="B1304" s="152" t="s">
        <v>6139</v>
      </c>
      <c r="C1304">
        <f t="shared" si="20"/>
        <v>11</v>
      </c>
    </row>
    <row r="1305" spans="1:3">
      <c r="A1305" s="151" t="s">
        <v>1862</v>
      </c>
      <c r="B1305" s="152" t="s">
        <v>1863</v>
      </c>
      <c r="C1305">
        <f t="shared" si="20"/>
        <v>11</v>
      </c>
    </row>
    <row r="1306" spans="1:3">
      <c r="A1306" s="151" t="s">
        <v>1864</v>
      </c>
      <c r="B1306" s="152" t="s">
        <v>1865</v>
      </c>
      <c r="C1306">
        <f t="shared" si="20"/>
        <v>11</v>
      </c>
    </row>
    <row r="1307" spans="1:3">
      <c r="A1307" s="151" t="s">
        <v>6140</v>
      </c>
      <c r="B1307" s="152" t="s">
        <v>6141</v>
      </c>
      <c r="C1307">
        <f t="shared" si="20"/>
        <v>11</v>
      </c>
    </row>
    <row r="1308" spans="1:3">
      <c r="A1308" s="151" t="s">
        <v>6142</v>
      </c>
      <c r="B1308" s="152" t="s">
        <v>6143</v>
      </c>
      <c r="C1308">
        <f t="shared" si="20"/>
        <v>11</v>
      </c>
    </row>
    <row r="1309" spans="1:3">
      <c r="A1309" s="151" t="s">
        <v>6144</v>
      </c>
      <c r="B1309" s="152" t="s">
        <v>6145</v>
      </c>
      <c r="C1309">
        <f t="shared" si="20"/>
        <v>11</v>
      </c>
    </row>
    <row r="1310" spans="1:3">
      <c r="A1310" s="151" t="s">
        <v>1866</v>
      </c>
      <c r="B1310" s="152" t="s">
        <v>1867</v>
      </c>
      <c r="C1310">
        <f t="shared" si="20"/>
        <v>11</v>
      </c>
    </row>
    <row r="1311" spans="1:3">
      <c r="A1311" s="151" t="s">
        <v>1868</v>
      </c>
      <c r="B1311" s="152" t="s">
        <v>1869</v>
      </c>
      <c r="C1311">
        <f t="shared" si="20"/>
        <v>11</v>
      </c>
    </row>
    <row r="1312" spans="1:3">
      <c r="A1312" s="151" t="s">
        <v>6146</v>
      </c>
      <c r="B1312" s="152" t="s">
        <v>5807</v>
      </c>
      <c r="C1312">
        <f t="shared" si="20"/>
        <v>11</v>
      </c>
    </row>
    <row r="1313" spans="1:3">
      <c r="A1313" s="151" t="s">
        <v>6147</v>
      </c>
      <c r="B1313" s="152" t="s">
        <v>6148</v>
      </c>
      <c r="C1313">
        <f t="shared" si="20"/>
        <v>11</v>
      </c>
    </row>
    <row r="1314" spans="1:3">
      <c r="A1314" s="151" t="s">
        <v>1870</v>
      </c>
      <c r="B1314" s="152" t="s">
        <v>1871</v>
      </c>
      <c r="C1314">
        <f t="shared" si="20"/>
        <v>11</v>
      </c>
    </row>
    <row r="1315" spans="1:3">
      <c r="A1315" s="151" t="s">
        <v>6149</v>
      </c>
      <c r="B1315" s="152" t="s">
        <v>6150</v>
      </c>
      <c r="C1315">
        <f t="shared" si="20"/>
        <v>11</v>
      </c>
    </row>
    <row r="1316" spans="1:3">
      <c r="A1316" s="151" t="s">
        <v>6151</v>
      </c>
      <c r="B1316" s="152" t="s">
        <v>6152</v>
      </c>
      <c r="C1316">
        <f t="shared" si="20"/>
        <v>11</v>
      </c>
    </row>
    <row r="1317" spans="1:3">
      <c r="A1317" s="151" t="s">
        <v>6153</v>
      </c>
      <c r="B1317" s="152" t="s">
        <v>6154</v>
      </c>
      <c r="C1317">
        <f t="shared" si="20"/>
        <v>11</v>
      </c>
    </row>
    <row r="1318" spans="1:3">
      <c r="A1318" s="151" t="s">
        <v>6155</v>
      </c>
      <c r="B1318" s="152" t="s">
        <v>6156</v>
      </c>
      <c r="C1318">
        <f t="shared" si="20"/>
        <v>11</v>
      </c>
    </row>
    <row r="1319" spans="1:3">
      <c r="A1319" s="151" t="s">
        <v>6157</v>
      </c>
      <c r="B1319" s="152" t="s">
        <v>6158</v>
      </c>
      <c r="C1319">
        <f t="shared" si="20"/>
        <v>11</v>
      </c>
    </row>
    <row r="1320" spans="1:3">
      <c r="A1320" s="151" t="s">
        <v>6159</v>
      </c>
      <c r="B1320" s="152" t="s">
        <v>6160</v>
      </c>
      <c r="C1320">
        <f t="shared" si="20"/>
        <v>11</v>
      </c>
    </row>
    <row r="1321" spans="1:3">
      <c r="A1321" s="151" t="s">
        <v>6161</v>
      </c>
      <c r="B1321" s="152" t="s">
        <v>6162</v>
      </c>
      <c r="C1321">
        <f t="shared" si="20"/>
        <v>11</v>
      </c>
    </row>
    <row r="1322" spans="1:3">
      <c r="A1322" s="151" t="s">
        <v>1872</v>
      </c>
      <c r="B1322" s="152" t="s">
        <v>1873</v>
      </c>
      <c r="C1322">
        <f t="shared" si="20"/>
        <v>11</v>
      </c>
    </row>
    <row r="1323" spans="1:3">
      <c r="A1323" s="151" t="s">
        <v>1958</v>
      </c>
      <c r="B1323" s="152" t="s">
        <v>1959</v>
      </c>
      <c r="C1323">
        <f t="shared" si="20"/>
        <v>11</v>
      </c>
    </row>
    <row r="1324" spans="1:3">
      <c r="A1324" s="151" t="s">
        <v>6163</v>
      </c>
      <c r="B1324" s="152" t="s">
        <v>6164</v>
      </c>
      <c r="C1324">
        <f t="shared" si="20"/>
        <v>11</v>
      </c>
    </row>
    <row r="1325" spans="1:3">
      <c r="A1325" s="151" t="s">
        <v>6165</v>
      </c>
      <c r="B1325" s="152" t="s">
        <v>6166</v>
      </c>
      <c r="C1325">
        <f t="shared" si="20"/>
        <v>11</v>
      </c>
    </row>
    <row r="1326" spans="1:3">
      <c r="A1326" s="151" t="s">
        <v>6167</v>
      </c>
      <c r="B1326" s="152" t="s">
        <v>6168</v>
      </c>
      <c r="C1326">
        <f t="shared" si="20"/>
        <v>11</v>
      </c>
    </row>
    <row r="1327" spans="1:3">
      <c r="A1327" s="151" t="s">
        <v>6169</v>
      </c>
      <c r="B1327" s="152" t="s">
        <v>6170</v>
      </c>
      <c r="C1327">
        <f t="shared" si="20"/>
        <v>11</v>
      </c>
    </row>
    <row r="1328" spans="1:3">
      <c r="A1328" s="151" t="s">
        <v>6171</v>
      </c>
      <c r="B1328" s="152" t="s">
        <v>6172</v>
      </c>
      <c r="C1328">
        <f t="shared" si="20"/>
        <v>11</v>
      </c>
    </row>
    <row r="1329" spans="1:3">
      <c r="A1329" s="151" t="s">
        <v>6173</v>
      </c>
      <c r="B1329" s="152" t="s">
        <v>6174</v>
      </c>
      <c r="C1329">
        <f t="shared" si="20"/>
        <v>11</v>
      </c>
    </row>
    <row r="1330" spans="1:3">
      <c r="A1330" s="151" t="s">
        <v>6175</v>
      </c>
      <c r="B1330" s="152" t="s">
        <v>6176</v>
      </c>
      <c r="C1330">
        <f t="shared" si="20"/>
        <v>11</v>
      </c>
    </row>
    <row r="1331" spans="1:3">
      <c r="A1331" s="151" t="s">
        <v>6177</v>
      </c>
      <c r="B1331" s="152" t="s">
        <v>6178</v>
      </c>
      <c r="C1331">
        <f t="shared" si="20"/>
        <v>11</v>
      </c>
    </row>
    <row r="1332" spans="1:3">
      <c r="A1332" s="151" t="s">
        <v>6179</v>
      </c>
      <c r="B1332" s="152" t="s">
        <v>6180</v>
      </c>
      <c r="C1332">
        <f t="shared" si="20"/>
        <v>11</v>
      </c>
    </row>
    <row r="1333" spans="1:3">
      <c r="A1333" s="151" t="s">
        <v>6181</v>
      </c>
      <c r="B1333" s="152" t="s">
        <v>6182</v>
      </c>
      <c r="C1333">
        <f t="shared" si="20"/>
        <v>11</v>
      </c>
    </row>
    <row r="1334" spans="1:3">
      <c r="A1334" s="151" t="s">
        <v>1960</v>
      </c>
      <c r="B1334" s="152" t="s">
        <v>1961</v>
      </c>
      <c r="C1334">
        <f t="shared" si="20"/>
        <v>11</v>
      </c>
    </row>
    <row r="1335" spans="1:3">
      <c r="A1335" s="151" t="s">
        <v>1962</v>
      </c>
      <c r="B1335" s="152" t="s">
        <v>1963</v>
      </c>
      <c r="C1335">
        <f t="shared" si="20"/>
        <v>11</v>
      </c>
    </row>
    <row r="1336" spans="1:3">
      <c r="A1336" s="151" t="s">
        <v>1964</v>
      </c>
      <c r="B1336" s="152" t="s">
        <v>1965</v>
      </c>
      <c r="C1336">
        <f t="shared" si="20"/>
        <v>11</v>
      </c>
    </row>
    <row r="1337" spans="1:3">
      <c r="A1337" s="151" t="s">
        <v>1966</v>
      </c>
      <c r="B1337" s="152" t="s">
        <v>1967</v>
      </c>
      <c r="C1337">
        <f t="shared" si="20"/>
        <v>11</v>
      </c>
    </row>
    <row r="1338" spans="1:3">
      <c r="A1338" s="151" t="s">
        <v>1968</v>
      </c>
      <c r="B1338" s="152" t="s">
        <v>1969</v>
      </c>
      <c r="C1338">
        <f t="shared" si="20"/>
        <v>11</v>
      </c>
    </row>
    <row r="1339" spans="1:3">
      <c r="A1339" s="151" t="s">
        <v>1970</v>
      </c>
      <c r="B1339" s="152" t="s">
        <v>1971</v>
      </c>
      <c r="C1339">
        <f t="shared" si="20"/>
        <v>11</v>
      </c>
    </row>
    <row r="1340" spans="1:3">
      <c r="A1340" s="151" t="s">
        <v>1972</v>
      </c>
      <c r="B1340" s="152" t="s">
        <v>1973</v>
      </c>
      <c r="C1340">
        <f t="shared" si="20"/>
        <v>11</v>
      </c>
    </row>
    <row r="1341" spans="1:3">
      <c r="A1341" s="151" t="s">
        <v>1974</v>
      </c>
      <c r="B1341" s="152" t="s">
        <v>1975</v>
      </c>
      <c r="C1341">
        <f t="shared" si="20"/>
        <v>11</v>
      </c>
    </row>
    <row r="1342" spans="1:3">
      <c r="A1342" s="151" t="s">
        <v>6183</v>
      </c>
      <c r="B1342" s="152" t="s">
        <v>6184</v>
      </c>
      <c r="C1342">
        <f t="shared" si="20"/>
        <v>11</v>
      </c>
    </row>
    <row r="1343" spans="1:3">
      <c r="A1343" s="151" t="s">
        <v>1976</v>
      </c>
      <c r="B1343" s="152" t="s">
        <v>1977</v>
      </c>
      <c r="C1343">
        <f t="shared" si="20"/>
        <v>11</v>
      </c>
    </row>
    <row r="1344" spans="1:3">
      <c r="A1344" s="151" t="s">
        <v>1978</v>
      </c>
      <c r="B1344" s="152" t="s">
        <v>1979</v>
      </c>
      <c r="C1344">
        <f t="shared" si="20"/>
        <v>11</v>
      </c>
    </row>
    <row r="1345" spans="1:3">
      <c r="A1345" s="151" t="s">
        <v>6185</v>
      </c>
      <c r="B1345" s="152" t="s">
        <v>6186</v>
      </c>
      <c r="C1345">
        <f t="shared" si="20"/>
        <v>11</v>
      </c>
    </row>
    <row r="1346" spans="1:3">
      <c r="A1346" s="151" t="s">
        <v>1980</v>
      </c>
      <c r="B1346" s="152" t="s">
        <v>1981</v>
      </c>
      <c r="C1346">
        <f t="shared" si="20"/>
        <v>11</v>
      </c>
    </row>
    <row r="1347" spans="1:3">
      <c r="A1347" s="151" t="s">
        <v>6187</v>
      </c>
      <c r="B1347" s="152" t="s">
        <v>6188</v>
      </c>
      <c r="C1347">
        <f t="shared" si="20"/>
        <v>11</v>
      </c>
    </row>
    <row r="1348" spans="1:3">
      <c r="A1348" s="151" t="s">
        <v>6189</v>
      </c>
      <c r="B1348" s="152" t="s">
        <v>6190</v>
      </c>
      <c r="C1348">
        <f t="shared" si="20"/>
        <v>11</v>
      </c>
    </row>
    <row r="1349" spans="1:3">
      <c r="A1349" s="151" t="s">
        <v>6191</v>
      </c>
      <c r="B1349" s="152" t="s">
        <v>6192</v>
      </c>
      <c r="C1349">
        <f t="shared" si="20"/>
        <v>11</v>
      </c>
    </row>
    <row r="1350" spans="1:3">
      <c r="A1350" s="151" t="s">
        <v>1982</v>
      </c>
      <c r="B1350" s="152" t="s">
        <v>1983</v>
      </c>
      <c r="C1350">
        <f t="shared" ref="C1350:C1413" si="21">LEN(A1350)</f>
        <v>11</v>
      </c>
    </row>
    <row r="1351" spans="1:3">
      <c r="A1351" s="151" t="s">
        <v>1984</v>
      </c>
      <c r="B1351" s="152" t="s">
        <v>1985</v>
      </c>
      <c r="C1351">
        <f t="shared" si="21"/>
        <v>11</v>
      </c>
    </row>
    <row r="1352" spans="1:3">
      <c r="A1352" s="151" t="s">
        <v>6193</v>
      </c>
      <c r="B1352" s="152" t="s">
        <v>6049</v>
      </c>
      <c r="C1352">
        <f t="shared" si="21"/>
        <v>11</v>
      </c>
    </row>
    <row r="1353" spans="1:3">
      <c r="A1353" s="151" t="s">
        <v>1986</v>
      </c>
      <c r="B1353" s="152" t="s">
        <v>1921</v>
      </c>
      <c r="C1353">
        <f t="shared" si="21"/>
        <v>11</v>
      </c>
    </row>
    <row r="1354" spans="1:3">
      <c r="A1354" s="151" t="s">
        <v>1987</v>
      </c>
      <c r="B1354" s="152" t="s">
        <v>1988</v>
      </c>
      <c r="C1354">
        <f t="shared" si="21"/>
        <v>11</v>
      </c>
    </row>
    <row r="1355" spans="1:3">
      <c r="A1355" s="151" t="s">
        <v>6194</v>
      </c>
      <c r="B1355" s="152" t="s">
        <v>6195</v>
      </c>
      <c r="C1355">
        <f t="shared" si="21"/>
        <v>11</v>
      </c>
    </row>
    <row r="1356" spans="1:3">
      <c r="A1356" s="151" t="s">
        <v>1989</v>
      </c>
      <c r="B1356" s="152" t="s">
        <v>1990</v>
      </c>
      <c r="C1356">
        <f t="shared" si="21"/>
        <v>11</v>
      </c>
    </row>
    <row r="1357" spans="1:3">
      <c r="A1357" s="151" t="s">
        <v>6196</v>
      </c>
      <c r="B1357" s="152" t="s">
        <v>6197</v>
      </c>
      <c r="C1357">
        <f t="shared" si="21"/>
        <v>11</v>
      </c>
    </row>
    <row r="1358" spans="1:3">
      <c r="A1358" s="151" t="s">
        <v>6198</v>
      </c>
      <c r="B1358" s="152" t="s">
        <v>6199</v>
      </c>
      <c r="C1358">
        <f t="shared" si="21"/>
        <v>11</v>
      </c>
    </row>
    <row r="1359" spans="1:3">
      <c r="A1359" s="151" t="s">
        <v>1991</v>
      </c>
      <c r="B1359" s="152" t="s">
        <v>1992</v>
      </c>
      <c r="C1359">
        <f t="shared" si="21"/>
        <v>11</v>
      </c>
    </row>
    <row r="1360" spans="1:3">
      <c r="A1360" s="151" t="s">
        <v>1993</v>
      </c>
      <c r="B1360" s="152" t="s">
        <v>1732</v>
      </c>
      <c r="C1360">
        <f t="shared" si="21"/>
        <v>11</v>
      </c>
    </row>
    <row r="1361" spans="1:3">
      <c r="A1361" s="151" t="s">
        <v>6200</v>
      </c>
      <c r="B1361" s="152" t="s">
        <v>6201</v>
      </c>
      <c r="C1361">
        <f t="shared" si="21"/>
        <v>11</v>
      </c>
    </row>
    <row r="1362" spans="1:3">
      <c r="A1362" s="151" t="s">
        <v>6202</v>
      </c>
      <c r="B1362" s="152" t="s">
        <v>6203</v>
      </c>
      <c r="C1362">
        <f t="shared" si="21"/>
        <v>11</v>
      </c>
    </row>
    <row r="1363" spans="1:3">
      <c r="A1363" s="151" t="s">
        <v>1994</v>
      </c>
      <c r="B1363" s="152" t="s">
        <v>1995</v>
      </c>
      <c r="C1363">
        <f t="shared" si="21"/>
        <v>11</v>
      </c>
    </row>
    <row r="1364" spans="1:3">
      <c r="A1364" s="151" t="s">
        <v>1996</v>
      </c>
      <c r="B1364" s="152" t="s">
        <v>1997</v>
      </c>
      <c r="C1364">
        <f t="shared" si="21"/>
        <v>11</v>
      </c>
    </row>
    <row r="1365" spans="1:3">
      <c r="A1365" s="151" t="s">
        <v>1998</v>
      </c>
      <c r="B1365" s="152" t="s">
        <v>1999</v>
      </c>
      <c r="C1365">
        <f t="shared" si="21"/>
        <v>11</v>
      </c>
    </row>
    <row r="1366" spans="1:3">
      <c r="A1366" s="151" t="s">
        <v>2000</v>
      </c>
      <c r="B1366" s="152" t="s">
        <v>2001</v>
      </c>
      <c r="C1366">
        <f t="shared" si="21"/>
        <v>11</v>
      </c>
    </row>
    <row r="1367" spans="1:3">
      <c r="A1367" s="151" t="s">
        <v>6204</v>
      </c>
      <c r="B1367" s="152" t="s">
        <v>6205</v>
      </c>
      <c r="C1367">
        <f t="shared" si="21"/>
        <v>11</v>
      </c>
    </row>
    <row r="1368" spans="1:3">
      <c r="A1368" s="151" t="s">
        <v>6206</v>
      </c>
      <c r="B1368" s="152" t="s">
        <v>6207</v>
      </c>
      <c r="C1368">
        <f t="shared" si="21"/>
        <v>11</v>
      </c>
    </row>
    <row r="1369" spans="1:3">
      <c r="A1369" s="151" t="s">
        <v>6208</v>
      </c>
      <c r="B1369" s="152" t="s">
        <v>6209</v>
      </c>
      <c r="C1369">
        <f t="shared" si="21"/>
        <v>11</v>
      </c>
    </row>
    <row r="1370" spans="1:3">
      <c r="A1370" s="151" t="s">
        <v>2002</v>
      </c>
      <c r="B1370" s="152" t="s">
        <v>2003</v>
      </c>
      <c r="C1370">
        <f t="shared" si="21"/>
        <v>11</v>
      </c>
    </row>
    <row r="1371" spans="1:3">
      <c r="A1371" s="151" t="s">
        <v>2004</v>
      </c>
      <c r="B1371" s="152" t="s">
        <v>2005</v>
      </c>
      <c r="C1371">
        <f t="shared" si="21"/>
        <v>11</v>
      </c>
    </row>
    <row r="1372" spans="1:3">
      <c r="A1372" s="151" t="s">
        <v>2006</v>
      </c>
      <c r="B1372" s="152" t="s">
        <v>2007</v>
      </c>
      <c r="C1372">
        <f t="shared" si="21"/>
        <v>11</v>
      </c>
    </row>
    <row r="1373" spans="1:3">
      <c r="A1373" s="151" t="s">
        <v>2008</v>
      </c>
      <c r="B1373" s="152" t="s">
        <v>2009</v>
      </c>
      <c r="C1373">
        <f t="shared" si="21"/>
        <v>11</v>
      </c>
    </row>
    <row r="1374" spans="1:3">
      <c r="A1374" s="151" t="s">
        <v>2010</v>
      </c>
      <c r="B1374" s="152" t="s">
        <v>2011</v>
      </c>
      <c r="C1374">
        <f t="shared" si="21"/>
        <v>11</v>
      </c>
    </row>
    <row r="1375" spans="1:3">
      <c r="A1375" s="151" t="s">
        <v>2012</v>
      </c>
      <c r="B1375" s="152" t="s">
        <v>2013</v>
      </c>
      <c r="C1375">
        <f t="shared" si="21"/>
        <v>11</v>
      </c>
    </row>
    <row r="1376" spans="1:3">
      <c r="A1376" s="151" t="s">
        <v>2014</v>
      </c>
      <c r="B1376" s="152" t="s">
        <v>2015</v>
      </c>
      <c r="C1376">
        <f t="shared" si="21"/>
        <v>11</v>
      </c>
    </row>
    <row r="1377" spans="1:3">
      <c r="A1377" s="151" t="s">
        <v>2016</v>
      </c>
      <c r="B1377" s="152" t="s">
        <v>2017</v>
      </c>
      <c r="C1377">
        <f t="shared" si="21"/>
        <v>11</v>
      </c>
    </row>
    <row r="1378" spans="1:3">
      <c r="A1378" s="151" t="s">
        <v>2018</v>
      </c>
      <c r="B1378" s="152" t="s">
        <v>2019</v>
      </c>
      <c r="C1378">
        <f t="shared" si="21"/>
        <v>11</v>
      </c>
    </row>
    <row r="1379" spans="1:3">
      <c r="A1379" s="151" t="s">
        <v>6210</v>
      </c>
      <c r="B1379" s="152" t="s">
        <v>2020</v>
      </c>
      <c r="C1379">
        <f t="shared" si="21"/>
        <v>11</v>
      </c>
    </row>
    <row r="1380" spans="1:3">
      <c r="A1380" s="151" t="s">
        <v>6211</v>
      </c>
      <c r="B1380" s="152" t="s">
        <v>6212</v>
      </c>
      <c r="C1380">
        <f t="shared" si="21"/>
        <v>11</v>
      </c>
    </row>
    <row r="1381" spans="1:3">
      <c r="A1381" s="151" t="s">
        <v>2021</v>
      </c>
      <c r="B1381" s="152" t="s">
        <v>2022</v>
      </c>
      <c r="C1381">
        <f t="shared" si="21"/>
        <v>11</v>
      </c>
    </row>
    <row r="1382" spans="1:3">
      <c r="A1382" s="151" t="s">
        <v>6213</v>
      </c>
      <c r="B1382" s="152" t="s">
        <v>6214</v>
      </c>
      <c r="C1382">
        <f t="shared" si="21"/>
        <v>11</v>
      </c>
    </row>
    <row r="1383" spans="1:3">
      <c r="A1383" s="151" t="s">
        <v>2023</v>
      </c>
      <c r="B1383" s="152" t="s">
        <v>2024</v>
      </c>
      <c r="C1383">
        <f t="shared" si="21"/>
        <v>11</v>
      </c>
    </row>
    <row r="1384" spans="1:3">
      <c r="A1384" s="151" t="s">
        <v>2025</v>
      </c>
      <c r="B1384" s="152" t="s">
        <v>2026</v>
      </c>
      <c r="C1384">
        <f t="shared" si="21"/>
        <v>11</v>
      </c>
    </row>
    <row r="1385" spans="1:3">
      <c r="A1385" s="151" t="s">
        <v>6215</v>
      </c>
      <c r="B1385" s="152" t="s">
        <v>6216</v>
      </c>
      <c r="C1385">
        <f t="shared" si="21"/>
        <v>11</v>
      </c>
    </row>
    <row r="1386" spans="1:3">
      <c r="A1386" s="151" t="s">
        <v>2027</v>
      </c>
      <c r="B1386" s="152" t="s">
        <v>2028</v>
      </c>
      <c r="C1386">
        <f t="shared" si="21"/>
        <v>11</v>
      </c>
    </row>
    <row r="1387" spans="1:3">
      <c r="A1387" s="151" t="s">
        <v>2029</v>
      </c>
      <c r="B1387" s="152" t="s">
        <v>2030</v>
      </c>
      <c r="C1387">
        <f t="shared" si="21"/>
        <v>11</v>
      </c>
    </row>
    <row r="1388" spans="1:3">
      <c r="A1388" s="151" t="s">
        <v>2031</v>
      </c>
      <c r="B1388" s="152" t="s">
        <v>2032</v>
      </c>
      <c r="C1388">
        <f t="shared" si="21"/>
        <v>11</v>
      </c>
    </row>
    <row r="1389" spans="1:3">
      <c r="A1389" s="151" t="s">
        <v>2033</v>
      </c>
      <c r="B1389" s="152" t="s">
        <v>2034</v>
      </c>
      <c r="C1389">
        <f t="shared" si="21"/>
        <v>11</v>
      </c>
    </row>
    <row r="1390" spans="1:3">
      <c r="A1390" s="151" t="s">
        <v>6217</v>
      </c>
      <c r="B1390" s="152" t="s">
        <v>6218</v>
      </c>
      <c r="C1390">
        <f t="shared" si="21"/>
        <v>11</v>
      </c>
    </row>
    <row r="1391" spans="1:3">
      <c r="A1391" s="151" t="s">
        <v>2035</v>
      </c>
      <c r="B1391" s="152" t="s">
        <v>2036</v>
      </c>
      <c r="C1391">
        <f t="shared" si="21"/>
        <v>11</v>
      </c>
    </row>
    <row r="1392" spans="1:3">
      <c r="A1392" s="151" t="s">
        <v>2037</v>
      </c>
      <c r="B1392" s="152" t="s">
        <v>2038</v>
      </c>
      <c r="C1392">
        <f t="shared" si="21"/>
        <v>11</v>
      </c>
    </row>
    <row r="1393" spans="1:3">
      <c r="A1393" s="151" t="s">
        <v>6219</v>
      </c>
      <c r="B1393" s="152" t="s">
        <v>6220</v>
      </c>
      <c r="C1393">
        <f t="shared" si="21"/>
        <v>11</v>
      </c>
    </row>
    <row r="1394" spans="1:3">
      <c r="A1394" s="151" t="s">
        <v>2039</v>
      </c>
      <c r="B1394" s="152" t="s">
        <v>2040</v>
      </c>
      <c r="C1394">
        <f t="shared" si="21"/>
        <v>11</v>
      </c>
    </row>
    <row r="1395" spans="1:3">
      <c r="A1395" s="151" t="s">
        <v>6221</v>
      </c>
      <c r="B1395" s="152" t="s">
        <v>6222</v>
      </c>
      <c r="C1395">
        <f t="shared" si="21"/>
        <v>11</v>
      </c>
    </row>
    <row r="1396" spans="1:3">
      <c r="A1396" s="151" t="s">
        <v>6223</v>
      </c>
      <c r="B1396" s="152" t="s">
        <v>6224</v>
      </c>
      <c r="C1396">
        <f t="shared" si="21"/>
        <v>11</v>
      </c>
    </row>
    <row r="1397" spans="1:3">
      <c r="A1397" s="151" t="s">
        <v>6225</v>
      </c>
      <c r="B1397" s="152" t="s">
        <v>6226</v>
      </c>
      <c r="C1397">
        <f t="shared" si="21"/>
        <v>11</v>
      </c>
    </row>
    <row r="1398" spans="1:3">
      <c r="A1398" s="151" t="s">
        <v>6227</v>
      </c>
      <c r="B1398" s="152" t="s">
        <v>6228</v>
      </c>
      <c r="C1398">
        <f t="shared" si="21"/>
        <v>11</v>
      </c>
    </row>
    <row r="1399" spans="1:3">
      <c r="A1399" s="151" t="s">
        <v>2041</v>
      </c>
      <c r="B1399" s="152" t="s">
        <v>2042</v>
      </c>
      <c r="C1399">
        <f t="shared" si="21"/>
        <v>11</v>
      </c>
    </row>
    <row r="1400" spans="1:3">
      <c r="A1400" s="151" t="s">
        <v>6229</v>
      </c>
      <c r="B1400" s="152" t="s">
        <v>6230</v>
      </c>
      <c r="C1400">
        <f t="shared" si="21"/>
        <v>11</v>
      </c>
    </row>
    <row r="1401" spans="1:3">
      <c r="A1401" s="151" t="s">
        <v>6231</v>
      </c>
      <c r="B1401" s="152" t="s">
        <v>6232</v>
      </c>
      <c r="C1401">
        <f t="shared" si="21"/>
        <v>11</v>
      </c>
    </row>
    <row r="1402" spans="1:3">
      <c r="A1402" s="151" t="s">
        <v>2043</v>
      </c>
      <c r="B1402" s="152" t="s">
        <v>2044</v>
      </c>
      <c r="C1402">
        <f t="shared" si="21"/>
        <v>11</v>
      </c>
    </row>
    <row r="1403" spans="1:3">
      <c r="A1403" s="151" t="s">
        <v>2045</v>
      </c>
      <c r="B1403" s="152" t="s">
        <v>2046</v>
      </c>
      <c r="C1403">
        <f t="shared" si="21"/>
        <v>11</v>
      </c>
    </row>
    <row r="1404" spans="1:3">
      <c r="A1404" s="151" t="s">
        <v>2047</v>
      </c>
      <c r="B1404" s="152" t="s">
        <v>2048</v>
      </c>
      <c r="C1404">
        <f t="shared" si="21"/>
        <v>11</v>
      </c>
    </row>
    <row r="1405" spans="1:3">
      <c r="A1405" s="151" t="s">
        <v>6233</v>
      </c>
      <c r="B1405" s="152" t="s">
        <v>6234</v>
      </c>
      <c r="C1405">
        <f t="shared" si="21"/>
        <v>11</v>
      </c>
    </row>
    <row r="1406" spans="1:3">
      <c r="A1406" s="151" t="s">
        <v>6235</v>
      </c>
      <c r="B1406" s="152" t="s">
        <v>6236</v>
      </c>
      <c r="C1406">
        <f t="shared" si="21"/>
        <v>11</v>
      </c>
    </row>
    <row r="1407" spans="1:3">
      <c r="A1407" s="151" t="s">
        <v>2049</v>
      </c>
      <c r="B1407" s="152" t="s">
        <v>2050</v>
      </c>
      <c r="C1407">
        <f t="shared" si="21"/>
        <v>11</v>
      </c>
    </row>
    <row r="1408" spans="1:3">
      <c r="A1408" s="151" t="s">
        <v>6237</v>
      </c>
      <c r="B1408" s="152" t="s">
        <v>6238</v>
      </c>
      <c r="C1408">
        <f t="shared" si="21"/>
        <v>11</v>
      </c>
    </row>
    <row r="1409" spans="1:3">
      <c r="A1409" s="151" t="s">
        <v>6239</v>
      </c>
      <c r="B1409" s="152" t="s">
        <v>6240</v>
      </c>
      <c r="C1409">
        <f t="shared" si="21"/>
        <v>11</v>
      </c>
    </row>
    <row r="1410" spans="1:3">
      <c r="A1410" s="151" t="s">
        <v>6241</v>
      </c>
      <c r="B1410" s="152" t="s">
        <v>6242</v>
      </c>
      <c r="C1410">
        <f t="shared" si="21"/>
        <v>11</v>
      </c>
    </row>
    <row r="1411" spans="1:3">
      <c r="A1411" s="151" t="s">
        <v>6243</v>
      </c>
      <c r="B1411" s="152" t="s">
        <v>6244</v>
      </c>
      <c r="C1411">
        <f t="shared" si="21"/>
        <v>11</v>
      </c>
    </row>
    <row r="1412" spans="1:3">
      <c r="A1412" s="151" t="s">
        <v>2051</v>
      </c>
      <c r="B1412" s="152" t="s">
        <v>2052</v>
      </c>
      <c r="C1412">
        <f t="shared" si="21"/>
        <v>11</v>
      </c>
    </row>
    <row r="1413" spans="1:3">
      <c r="A1413" s="151" t="s">
        <v>6245</v>
      </c>
      <c r="B1413" s="152" t="s">
        <v>6246</v>
      </c>
      <c r="C1413">
        <f t="shared" si="21"/>
        <v>11</v>
      </c>
    </row>
    <row r="1414" spans="1:3">
      <c r="A1414" s="151" t="s">
        <v>2053</v>
      </c>
      <c r="B1414" s="152" t="s">
        <v>2054</v>
      </c>
      <c r="C1414">
        <f t="shared" ref="C1414:C1477" si="22">LEN(A1414)</f>
        <v>11</v>
      </c>
    </row>
    <row r="1415" spans="1:3">
      <c r="A1415" s="151" t="s">
        <v>2055</v>
      </c>
      <c r="B1415" s="152" t="s">
        <v>2056</v>
      </c>
      <c r="C1415">
        <f t="shared" si="22"/>
        <v>11</v>
      </c>
    </row>
    <row r="1416" spans="1:3">
      <c r="A1416" s="151" t="s">
        <v>2057</v>
      </c>
      <c r="B1416" s="152" t="s">
        <v>2058</v>
      </c>
      <c r="C1416">
        <f t="shared" si="22"/>
        <v>11</v>
      </c>
    </row>
    <row r="1417" spans="1:3">
      <c r="A1417" s="151" t="s">
        <v>2059</v>
      </c>
      <c r="B1417" s="152" t="s">
        <v>996</v>
      </c>
      <c r="C1417">
        <f t="shared" si="22"/>
        <v>11</v>
      </c>
    </row>
    <row r="1418" spans="1:3">
      <c r="A1418" s="151" t="s">
        <v>6247</v>
      </c>
      <c r="B1418" s="152" t="s">
        <v>4601</v>
      </c>
      <c r="C1418">
        <f t="shared" si="22"/>
        <v>11</v>
      </c>
    </row>
    <row r="1419" spans="1:3">
      <c r="A1419" s="151" t="s">
        <v>2060</v>
      </c>
      <c r="B1419" s="152" t="s">
        <v>2061</v>
      </c>
      <c r="C1419">
        <f t="shared" si="22"/>
        <v>11</v>
      </c>
    </row>
    <row r="1420" spans="1:3">
      <c r="A1420" s="151" t="s">
        <v>6248</v>
      </c>
      <c r="B1420" s="152" t="s">
        <v>1878</v>
      </c>
      <c r="C1420">
        <f t="shared" si="22"/>
        <v>11</v>
      </c>
    </row>
    <row r="1421" spans="1:3">
      <c r="A1421" s="151" t="s">
        <v>6249</v>
      </c>
      <c r="B1421" s="152" t="s">
        <v>923</v>
      </c>
      <c r="C1421">
        <f t="shared" si="22"/>
        <v>11</v>
      </c>
    </row>
    <row r="1422" spans="1:3">
      <c r="A1422" s="151" t="s">
        <v>2062</v>
      </c>
      <c r="B1422" s="152" t="s">
        <v>993</v>
      </c>
      <c r="C1422">
        <f t="shared" si="22"/>
        <v>11</v>
      </c>
    </row>
    <row r="1423" spans="1:3">
      <c r="A1423" s="151" t="s">
        <v>2063</v>
      </c>
      <c r="B1423" s="152" t="s">
        <v>2064</v>
      </c>
      <c r="C1423">
        <f t="shared" si="22"/>
        <v>11</v>
      </c>
    </row>
    <row r="1424" spans="1:3">
      <c r="A1424" s="151" t="s">
        <v>2065</v>
      </c>
      <c r="B1424" s="152" t="s">
        <v>2066</v>
      </c>
      <c r="C1424">
        <f t="shared" si="22"/>
        <v>11</v>
      </c>
    </row>
    <row r="1425" spans="1:3">
      <c r="A1425" s="151" t="s">
        <v>3356</v>
      </c>
      <c r="B1425" s="152" t="s">
        <v>3357</v>
      </c>
      <c r="C1425">
        <f t="shared" si="22"/>
        <v>11</v>
      </c>
    </row>
    <row r="1426" spans="1:3">
      <c r="A1426" s="151" t="s">
        <v>3358</v>
      </c>
      <c r="B1426" s="152" t="s">
        <v>3359</v>
      </c>
      <c r="C1426">
        <f t="shared" si="22"/>
        <v>11</v>
      </c>
    </row>
    <row r="1427" spans="1:3">
      <c r="A1427" s="151" t="s">
        <v>3360</v>
      </c>
      <c r="B1427" s="152" t="s">
        <v>3361</v>
      </c>
      <c r="C1427">
        <f t="shared" si="22"/>
        <v>11</v>
      </c>
    </row>
    <row r="1428" spans="1:3">
      <c r="A1428" s="151" t="s">
        <v>6250</v>
      </c>
      <c r="B1428" s="152" t="s">
        <v>6251</v>
      </c>
      <c r="C1428">
        <f t="shared" si="22"/>
        <v>11</v>
      </c>
    </row>
    <row r="1429" spans="1:3">
      <c r="A1429" s="151" t="s">
        <v>3362</v>
      </c>
      <c r="B1429" s="152" t="s">
        <v>3363</v>
      </c>
      <c r="C1429">
        <f t="shared" si="22"/>
        <v>11</v>
      </c>
    </row>
    <row r="1430" spans="1:3">
      <c r="A1430" s="151" t="s">
        <v>3364</v>
      </c>
      <c r="B1430" s="152" t="s">
        <v>3365</v>
      </c>
      <c r="C1430">
        <f t="shared" si="22"/>
        <v>11</v>
      </c>
    </row>
    <row r="1431" spans="1:3">
      <c r="A1431" s="151" t="s">
        <v>6252</v>
      </c>
      <c r="B1431" s="152" t="s">
        <v>6228</v>
      </c>
      <c r="C1431">
        <f t="shared" si="22"/>
        <v>11</v>
      </c>
    </row>
    <row r="1432" spans="1:3">
      <c r="A1432" s="151" t="s">
        <v>3366</v>
      </c>
      <c r="B1432" s="152" t="s">
        <v>3367</v>
      </c>
      <c r="C1432">
        <f t="shared" si="22"/>
        <v>11</v>
      </c>
    </row>
    <row r="1433" spans="1:3">
      <c r="A1433" s="151" t="s">
        <v>6253</v>
      </c>
      <c r="B1433" s="152" t="s">
        <v>3379</v>
      </c>
      <c r="C1433">
        <f t="shared" si="22"/>
        <v>11</v>
      </c>
    </row>
    <row r="1434" spans="1:3">
      <c r="A1434" s="151" t="s">
        <v>6254</v>
      </c>
      <c r="B1434" s="152" t="s">
        <v>6255</v>
      </c>
      <c r="C1434">
        <f t="shared" si="22"/>
        <v>11</v>
      </c>
    </row>
    <row r="1435" spans="1:3">
      <c r="A1435" s="151" t="s">
        <v>6256</v>
      </c>
      <c r="B1435" s="152" t="s">
        <v>6257</v>
      </c>
      <c r="C1435">
        <f t="shared" si="22"/>
        <v>11</v>
      </c>
    </row>
    <row r="1436" spans="1:3">
      <c r="A1436" s="151" t="s">
        <v>6258</v>
      </c>
      <c r="B1436" s="152" t="s">
        <v>6259</v>
      </c>
      <c r="C1436">
        <f t="shared" si="22"/>
        <v>11</v>
      </c>
    </row>
    <row r="1437" spans="1:3">
      <c r="A1437" s="151" t="s">
        <v>6260</v>
      </c>
      <c r="B1437" s="152" t="s">
        <v>6261</v>
      </c>
      <c r="C1437">
        <f t="shared" si="22"/>
        <v>11</v>
      </c>
    </row>
    <row r="1438" spans="1:3">
      <c r="A1438" s="151" t="s">
        <v>6262</v>
      </c>
      <c r="B1438" s="152" t="s">
        <v>6263</v>
      </c>
      <c r="C1438">
        <f t="shared" si="22"/>
        <v>11</v>
      </c>
    </row>
    <row r="1439" spans="1:3">
      <c r="A1439" s="151" t="s">
        <v>3368</v>
      </c>
      <c r="B1439" s="152" t="s">
        <v>3369</v>
      </c>
      <c r="C1439">
        <f t="shared" si="22"/>
        <v>11</v>
      </c>
    </row>
    <row r="1440" spans="1:3">
      <c r="A1440" s="151" t="s">
        <v>3370</v>
      </c>
      <c r="B1440" s="152" t="s">
        <v>3371</v>
      </c>
      <c r="C1440">
        <f t="shared" si="22"/>
        <v>11</v>
      </c>
    </row>
    <row r="1441" spans="1:3">
      <c r="A1441" s="151" t="s">
        <v>6264</v>
      </c>
      <c r="B1441" s="152" t="s">
        <v>6265</v>
      </c>
      <c r="C1441">
        <f t="shared" si="22"/>
        <v>11</v>
      </c>
    </row>
    <row r="1442" spans="1:3">
      <c r="A1442" s="151" t="s">
        <v>3372</v>
      </c>
      <c r="B1442" s="152" t="s">
        <v>3373</v>
      </c>
      <c r="C1442">
        <f t="shared" si="22"/>
        <v>11</v>
      </c>
    </row>
    <row r="1443" spans="1:3">
      <c r="A1443" s="151" t="s">
        <v>3374</v>
      </c>
      <c r="B1443" s="152" t="s">
        <v>3375</v>
      </c>
      <c r="C1443">
        <f t="shared" si="22"/>
        <v>11</v>
      </c>
    </row>
    <row r="1444" spans="1:3">
      <c r="A1444" s="151" t="s">
        <v>3376</v>
      </c>
      <c r="B1444" s="152" t="s">
        <v>3377</v>
      </c>
      <c r="C1444">
        <f t="shared" si="22"/>
        <v>11</v>
      </c>
    </row>
    <row r="1445" spans="1:3">
      <c r="A1445" s="151" t="s">
        <v>3378</v>
      </c>
      <c r="B1445" s="152" t="s">
        <v>3379</v>
      </c>
      <c r="C1445">
        <f t="shared" si="22"/>
        <v>11</v>
      </c>
    </row>
    <row r="1446" spans="1:3">
      <c r="A1446" s="151" t="s">
        <v>3380</v>
      </c>
      <c r="B1446" s="152" t="s">
        <v>3381</v>
      </c>
      <c r="C1446">
        <f t="shared" si="22"/>
        <v>11</v>
      </c>
    </row>
    <row r="1447" spans="1:3">
      <c r="A1447" s="151" t="s">
        <v>3382</v>
      </c>
      <c r="B1447" s="152" t="s">
        <v>3383</v>
      </c>
      <c r="C1447">
        <f t="shared" si="22"/>
        <v>11</v>
      </c>
    </row>
    <row r="1448" spans="1:3">
      <c r="A1448" s="151" t="s">
        <v>3384</v>
      </c>
      <c r="B1448" s="152" t="s">
        <v>3385</v>
      </c>
      <c r="C1448">
        <f t="shared" si="22"/>
        <v>11</v>
      </c>
    </row>
    <row r="1449" spans="1:3">
      <c r="A1449" s="151" t="s">
        <v>3386</v>
      </c>
      <c r="B1449" s="152" t="s">
        <v>3387</v>
      </c>
      <c r="C1449">
        <f t="shared" si="22"/>
        <v>11</v>
      </c>
    </row>
    <row r="1450" spans="1:3">
      <c r="A1450" s="151" t="s">
        <v>3388</v>
      </c>
      <c r="B1450" s="152" t="s">
        <v>3389</v>
      </c>
      <c r="C1450">
        <f t="shared" si="22"/>
        <v>11</v>
      </c>
    </row>
    <row r="1451" spans="1:3">
      <c r="A1451" s="151" t="s">
        <v>3390</v>
      </c>
      <c r="B1451" s="152" t="s">
        <v>3391</v>
      </c>
      <c r="C1451">
        <f t="shared" si="22"/>
        <v>11</v>
      </c>
    </row>
    <row r="1452" spans="1:3">
      <c r="A1452" s="151" t="s">
        <v>3392</v>
      </c>
      <c r="B1452" s="152" t="s">
        <v>3393</v>
      </c>
      <c r="C1452">
        <f t="shared" si="22"/>
        <v>11</v>
      </c>
    </row>
    <row r="1453" spans="1:3">
      <c r="A1453" s="151" t="s">
        <v>3394</v>
      </c>
      <c r="B1453" s="152" t="s">
        <v>3395</v>
      </c>
      <c r="C1453">
        <f t="shared" si="22"/>
        <v>11</v>
      </c>
    </row>
    <row r="1454" spans="1:3">
      <c r="A1454" s="151" t="s">
        <v>3396</v>
      </c>
      <c r="B1454" s="152" t="s">
        <v>3397</v>
      </c>
      <c r="C1454">
        <f t="shared" si="22"/>
        <v>11</v>
      </c>
    </row>
    <row r="1455" spans="1:3">
      <c r="A1455" s="151" t="s">
        <v>3398</v>
      </c>
      <c r="B1455" s="152" t="s">
        <v>3399</v>
      </c>
      <c r="C1455">
        <f t="shared" si="22"/>
        <v>11</v>
      </c>
    </row>
    <row r="1456" spans="1:3">
      <c r="A1456" s="151" t="s">
        <v>3400</v>
      </c>
      <c r="B1456" s="152" t="s">
        <v>3401</v>
      </c>
      <c r="C1456">
        <f t="shared" si="22"/>
        <v>11</v>
      </c>
    </row>
    <row r="1457" spans="1:3">
      <c r="A1457" s="151" t="s">
        <v>3402</v>
      </c>
      <c r="B1457" s="152" t="s">
        <v>3403</v>
      </c>
      <c r="C1457">
        <f t="shared" si="22"/>
        <v>11</v>
      </c>
    </row>
    <row r="1458" spans="1:3">
      <c r="A1458" s="151" t="s">
        <v>3404</v>
      </c>
      <c r="B1458" s="152" t="s">
        <v>3405</v>
      </c>
      <c r="C1458">
        <f t="shared" si="22"/>
        <v>11</v>
      </c>
    </row>
    <row r="1459" spans="1:3">
      <c r="A1459" s="151" t="s">
        <v>3406</v>
      </c>
      <c r="B1459" s="152" t="s">
        <v>3407</v>
      </c>
      <c r="C1459">
        <f t="shared" si="22"/>
        <v>11</v>
      </c>
    </row>
    <row r="1460" spans="1:3">
      <c r="A1460" s="151" t="s">
        <v>3408</v>
      </c>
      <c r="B1460" s="152" t="s">
        <v>3409</v>
      </c>
      <c r="C1460">
        <f t="shared" si="22"/>
        <v>11</v>
      </c>
    </row>
    <row r="1461" spans="1:3">
      <c r="A1461" s="151" t="s">
        <v>3410</v>
      </c>
      <c r="B1461" s="152" t="s">
        <v>3411</v>
      </c>
      <c r="C1461">
        <f t="shared" si="22"/>
        <v>11</v>
      </c>
    </row>
    <row r="1462" spans="1:3">
      <c r="A1462" s="151" t="s">
        <v>6266</v>
      </c>
      <c r="B1462" s="152" t="s">
        <v>6267</v>
      </c>
      <c r="C1462">
        <f t="shared" si="22"/>
        <v>11</v>
      </c>
    </row>
    <row r="1463" spans="1:3">
      <c r="A1463" s="151" t="s">
        <v>3412</v>
      </c>
      <c r="B1463" s="152" t="s">
        <v>3413</v>
      </c>
      <c r="C1463">
        <f t="shared" si="22"/>
        <v>11</v>
      </c>
    </row>
    <row r="1464" spans="1:3">
      <c r="A1464" s="151" t="s">
        <v>6268</v>
      </c>
      <c r="B1464" s="152" t="s">
        <v>6269</v>
      </c>
      <c r="C1464">
        <f t="shared" si="22"/>
        <v>11</v>
      </c>
    </row>
    <row r="1465" spans="1:3">
      <c r="A1465" s="151" t="s">
        <v>6270</v>
      </c>
      <c r="B1465" s="152" t="s">
        <v>6271</v>
      </c>
      <c r="C1465">
        <f t="shared" si="22"/>
        <v>11</v>
      </c>
    </row>
    <row r="1466" spans="1:3">
      <c r="A1466" s="151" t="s">
        <v>3414</v>
      </c>
      <c r="B1466" s="152" t="s">
        <v>3415</v>
      </c>
      <c r="C1466">
        <f t="shared" si="22"/>
        <v>11</v>
      </c>
    </row>
    <row r="1467" spans="1:3">
      <c r="A1467" s="151" t="s">
        <v>3416</v>
      </c>
      <c r="B1467" s="152" t="s">
        <v>3417</v>
      </c>
      <c r="C1467">
        <f t="shared" si="22"/>
        <v>11</v>
      </c>
    </row>
    <row r="1468" spans="1:3">
      <c r="A1468" s="151" t="s">
        <v>3418</v>
      </c>
      <c r="B1468" s="152" t="s">
        <v>3419</v>
      </c>
      <c r="C1468">
        <f t="shared" si="22"/>
        <v>11</v>
      </c>
    </row>
    <row r="1469" spans="1:3">
      <c r="A1469" s="151" t="s">
        <v>3420</v>
      </c>
      <c r="B1469" s="152" t="s">
        <v>3421</v>
      </c>
      <c r="C1469">
        <f t="shared" si="22"/>
        <v>11</v>
      </c>
    </row>
    <row r="1470" spans="1:3">
      <c r="A1470" s="151" t="s">
        <v>3422</v>
      </c>
      <c r="B1470" s="152" t="s">
        <v>3423</v>
      </c>
      <c r="C1470">
        <f t="shared" si="22"/>
        <v>11</v>
      </c>
    </row>
    <row r="1471" spans="1:3">
      <c r="A1471" s="151" t="s">
        <v>3424</v>
      </c>
      <c r="B1471" s="152" t="s">
        <v>3425</v>
      </c>
      <c r="C1471">
        <f t="shared" si="22"/>
        <v>11</v>
      </c>
    </row>
    <row r="1472" spans="1:3">
      <c r="A1472" s="151" t="s">
        <v>3426</v>
      </c>
      <c r="B1472" s="152" t="s">
        <v>3427</v>
      </c>
      <c r="C1472">
        <f t="shared" si="22"/>
        <v>11</v>
      </c>
    </row>
    <row r="1473" spans="1:3">
      <c r="A1473" s="151" t="s">
        <v>3428</v>
      </c>
      <c r="B1473" s="152" t="s">
        <v>3429</v>
      </c>
      <c r="C1473">
        <f t="shared" si="22"/>
        <v>11</v>
      </c>
    </row>
    <row r="1474" spans="1:3">
      <c r="A1474" s="151" t="s">
        <v>3430</v>
      </c>
      <c r="B1474" s="152" t="s">
        <v>3431</v>
      </c>
      <c r="C1474">
        <f t="shared" si="22"/>
        <v>11</v>
      </c>
    </row>
    <row r="1475" spans="1:3">
      <c r="A1475" s="151" t="s">
        <v>3432</v>
      </c>
      <c r="B1475" s="152" t="s">
        <v>3433</v>
      </c>
      <c r="C1475">
        <f t="shared" si="22"/>
        <v>11</v>
      </c>
    </row>
    <row r="1476" spans="1:3">
      <c r="A1476" s="151" t="s">
        <v>3434</v>
      </c>
      <c r="B1476" s="152" t="s">
        <v>3435</v>
      </c>
      <c r="C1476">
        <f t="shared" si="22"/>
        <v>11</v>
      </c>
    </row>
    <row r="1477" spans="1:3">
      <c r="A1477" s="151" t="s">
        <v>3436</v>
      </c>
      <c r="B1477" s="152" t="s">
        <v>3437</v>
      </c>
      <c r="C1477">
        <f t="shared" si="22"/>
        <v>11</v>
      </c>
    </row>
    <row r="1478" spans="1:3">
      <c r="A1478" s="151" t="s">
        <v>3438</v>
      </c>
      <c r="B1478" s="152" t="s">
        <v>3439</v>
      </c>
      <c r="C1478">
        <f t="shared" ref="C1478:C1541" si="23">LEN(A1478)</f>
        <v>11</v>
      </c>
    </row>
    <row r="1479" spans="1:3">
      <c r="A1479" s="151" t="s">
        <v>3440</v>
      </c>
      <c r="B1479" s="152" t="s">
        <v>3441</v>
      </c>
      <c r="C1479">
        <f t="shared" si="23"/>
        <v>11</v>
      </c>
    </row>
    <row r="1480" spans="1:3">
      <c r="A1480" s="151" t="s">
        <v>3442</v>
      </c>
      <c r="B1480" s="152" t="s">
        <v>3443</v>
      </c>
      <c r="C1480">
        <f t="shared" si="23"/>
        <v>11</v>
      </c>
    </row>
    <row r="1481" spans="1:3">
      <c r="A1481" s="151" t="s">
        <v>3444</v>
      </c>
      <c r="B1481" s="152" t="s">
        <v>3445</v>
      </c>
      <c r="C1481">
        <f t="shared" si="23"/>
        <v>11</v>
      </c>
    </row>
    <row r="1482" spans="1:3">
      <c r="A1482" s="151" t="s">
        <v>6272</v>
      </c>
      <c r="B1482" s="152" t="s">
        <v>6273</v>
      </c>
      <c r="C1482">
        <f t="shared" si="23"/>
        <v>11</v>
      </c>
    </row>
    <row r="1483" spans="1:3">
      <c r="A1483" s="151" t="s">
        <v>6274</v>
      </c>
      <c r="B1483" s="152" t="s">
        <v>6275</v>
      </c>
      <c r="C1483">
        <f t="shared" si="23"/>
        <v>11</v>
      </c>
    </row>
    <row r="1484" spans="1:3">
      <c r="A1484" s="151" t="s">
        <v>3446</v>
      </c>
      <c r="B1484" s="152" t="s">
        <v>3447</v>
      </c>
      <c r="C1484">
        <f t="shared" si="23"/>
        <v>11</v>
      </c>
    </row>
    <row r="1485" spans="1:3">
      <c r="A1485" s="151" t="s">
        <v>3448</v>
      </c>
      <c r="B1485" s="152" t="s">
        <v>3449</v>
      </c>
      <c r="C1485">
        <f t="shared" si="23"/>
        <v>11</v>
      </c>
    </row>
    <row r="1486" spans="1:3">
      <c r="A1486" s="151" t="s">
        <v>3450</v>
      </c>
      <c r="B1486" s="152" t="s">
        <v>3451</v>
      </c>
      <c r="C1486">
        <f t="shared" si="23"/>
        <v>11</v>
      </c>
    </row>
    <row r="1487" spans="1:3">
      <c r="A1487" s="151" t="s">
        <v>3452</v>
      </c>
      <c r="B1487" s="152" t="s">
        <v>3453</v>
      </c>
      <c r="C1487">
        <f t="shared" si="23"/>
        <v>11</v>
      </c>
    </row>
    <row r="1488" spans="1:3">
      <c r="A1488" s="151" t="s">
        <v>3454</v>
      </c>
      <c r="B1488" s="152" t="s">
        <v>3455</v>
      </c>
      <c r="C1488">
        <f t="shared" si="23"/>
        <v>11</v>
      </c>
    </row>
    <row r="1489" spans="1:3">
      <c r="A1489" s="151" t="s">
        <v>3456</v>
      </c>
      <c r="B1489" s="152" t="s">
        <v>3457</v>
      </c>
      <c r="C1489">
        <f t="shared" si="23"/>
        <v>11</v>
      </c>
    </row>
    <row r="1490" spans="1:3">
      <c r="A1490" s="151" t="s">
        <v>3458</v>
      </c>
      <c r="B1490" s="152" t="s">
        <v>3459</v>
      </c>
      <c r="C1490">
        <f t="shared" si="23"/>
        <v>11</v>
      </c>
    </row>
    <row r="1491" spans="1:3">
      <c r="A1491" s="151" t="s">
        <v>3460</v>
      </c>
      <c r="B1491" s="152" t="s">
        <v>3461</v>
      </c>
      <c r="C1491">
        <f t="shared" si="23"/>
        <v>11</v>
      </c>
    </row>
    <row r="1492" spans="1:3">
      <c r="A1492" s="151" t="s">
        <v>3462</v>
      </c>
      <c r="B1492" s="152" t="s">
        <v>3463</v>
      </c>
      <c r="C1492">
        <f t="shared" si="23"/>
        <v>11</v>
      </c>
    </row>
    <row r="1493" spans="1:3">
      <c r="A1493" s="151" t="s">
        <v>3464</v>
      </c>
      <c r="B1493" s="152" t="s">
        <v>3465</v>
      </c>
      <c r="C1493">
        <f t="shared" si="23"/>
        <v>11</v>
      </c>
    </row>
    <row r="1494" spans="1:3">
      <c r="A1494" s="151" t="s">
        <v>3466</v>
      </c>
      <c r="B1494" s="152" t="s">
        <v>3467</v>
      </c>
      <c r="C1494">
        <f t="shared" si="23"/>
        <v>11</v>
      </c>
    </row>
    <row r="1495" spans="1:3">
      <c r="A1495" s="151" t="s">
        <v>3468</v>
      </c>
      <c r="B1495" s="152" t="s">
        <v>3469</v>
      </c>
      <c r="C1495">
        <f t="shared" si="23"/>
        <v>11</v>
      </c>
    </row>
    <row r="1496" spans="1:3">
      <c r="A1496" s="151" t="s">
        <v>3470</v>
      </c>
      <c r="B1496" s="152" t="s">
        <v>3471</v>
      </c>
      <c r="C1496">
        <f t="shared" si="23"/>
        <v>11</v>
      </c>
    </row>
    <row r="1497" spans="1:3">
      <c r="A1497" s="151" t="s">
        <v>3472</v>
      </c>
      <c r="B1497" s="152" t="s">
        <v>3473</v>
      </c>
      <c r="C1497">
        <f t="shared" si="23"/>
        <v>11</v>
      </c>
    </row>
    <row r="1498" spans="1:3">
      <c r="A1498" s="151" t="s">
        <v>3474</v>
      </c>
      <c r="B1498" s="152" t="s">
        <v>3475</v>
      </c>
      <c r="C1498">
        <f t="shared" si="23"/>
        <v>11</v>
      </c>
    </row>
    <row r="1499" spans="1:3">
      <c r="A1499" s="151" t="s">
        <v>3476</v>
      </c>
      <c r="B1499" s="152" t="s">
        <v>3477</v>
      </c>
      <c r="C1499">
        <f t="shared" si="23"/>
        <v>11</v>
      </c>
    </row>
    <row r="1500" spans="1:3">
      <c r="A1500" s="151" t="s">
        <v>3478</v>
      </c>
      <c r="B1500" s="152" t="s">
        <v>3479</v>
      </c>
      <c r="C1500">
        <f t="shared" si="23"/>
        <v>11</v>
      </c>
    </row>
    <row r="1501" spans="1:3">
      <c r="A1501" s="151" t="s">
        <v>3480</v>
      </c>
      <c r="B1501" s="152" t="s">
        <v>3481</v>
      </c>
      <c r="C1501">
        <f t="shared" si="23"/>
        <v>11</v>
      </c>
    </row>
    <row r="1502" spans="1:3">
      <c r="A1502" s="151" t="s">
        <v>3482</v>
      </c>
      <c r="B1502" s="152" t="s">
        <v>3483</v>
      </c>
      <c r="C1502">
        <f t="shared" si="23"/>
        <v>11</v>
      </c>
    </row>
    <row r="1503" spans="1:3">
      <c r="A1503" s="151" t="s">
        <v>3484</v>
      </c>
      <c r="B1503" s="152" t="s">
        <v>3485</v>
      </c>
      <c r="C1503">
        <f t="shared" si="23"/>
        <v>11</v>
      </c>
    </row>
    <row r="1504" spans="1:3">
      <c r="A1504" s="151" t="s">
        <v>3486</v>
      </c>
      <c r="B1504" s="152" t="s">
        <v>3487</v>
      </c>
      <c r="C1504">
        <f t="shared" si="23"/>
        <v>11</v>
      </c>
    </row>
    <row r="1505" spans="1:3">
      <c r="A1505" s="151" t="s">
        <v>3488</v>
      </c>
      <c r="B1505" s="152" t="s">
        <v>3489</v>
      </c>
      <c r="C1505">
        <f t="shared" si="23"/>
        <v>11</v>
      </c>
    </row>
    <row r="1506" spans="1:3">
      <c r="A1506" s="151" t="s">
        <v>6276</v>
      </c>
      <c r="B1506" s="152" t="s">
        <v>3489</v>
      </c>
      <c r="C1506">
        <f t="shared" si="23"/>
        <v>11</v>
      </c>
    </row>
    <row r="1507" spans="1:3">
      <c r="A1507" s="151" t="s">
        <v>3490</v>
      </c>
      <c r="B1507" s="152" t="s">
        <v>3491</v>
      </c>
      <c r="C1507">
        <f t="shared" si="23"/>
        <v>11</v>
      </c>
    </row>
    <row r="1508" spans="1:3">
      <c r="A1508" s="151" t="s">
        <v>6277</v>
      </c>
      <c r="B1508" s="152" t="s">
        <v>6278</v>
      </c>
      <c r="C1508">
        <f t="shared" si="23"/>
        <v>11</v>
      </c>
    </row>
    <row r="1509" spans="1:3">
      <c r="A1509" s="151" t="s">
        <v>6279</v>
      </c>
      <c r="B1509" s="152" t="s">
        <v>6280</v>
      </c>
      <c r="C1509">
        <f t="shared" si="23"/>
        <v>11</v>
      </c>
    </row>
    <row r="1510" spans="1:3">
      <c r="A1510" s="151" t="s">
        <v>3492</v>
      </c>
      <c r="B1510" s="152" t="s">
        <v>3493</v>
      </c>
      <c r="C1510">
        <f t="shared" si="23"/>
        <v>11</v>
      </c>
    </row>
    <row r="1511" spans="1:3">
      <c r="A1511" s="151" t="s">
        <v>3494</v>
      </c>
      <c r="B1511" s="152" t="s">
        <v>3495</v>
      </c>
      <c r="C1511">
        <f t="shared" si="23"/>
        <v>11</v>
      </c>
    </row>
    <row r="1512" spans="1:3">
      <c r="A1512" s="151" t="s">
        <v>3496</v>
      </c>
      <c r="B1512" s="152" t="s">
        <v>3497</v>
      </c>
      <c r="C1512">
        <f t="shared" si="23"/>
        <v>11</v>
      </c>
    </row>
    <row r="1513" spans="1:3">
      <c r="A1513" s="151" t="s">
        <v>3498</v>
      </c>
      <c r="B1513" s="152" t="s">
        <v>3499</v>
      </c>
      <c r="C1513">
        <f t="shared" si="23"/>
        <v>11</v>
      </c>
    </row>
    <row r="1514" spans="1:3">
      <c r="A1514" s="151" t="s">
        <v>3500</v>
      </c>
      <c r="B1514" s="152" t="s">
        <v>3501</v>
      </c>
      <c r="C1514">
        <f t="shared" si="23"/>
        <v>11</v>
      </c>
    </row>
    <row r="1515" spans="1:3">
      <c r="A1515" s="151" t="s">
        <v>3502</v>
      </c>
      <c r="B1515" s="152" t="s">
        <v>3503</v>
      </c>
      <c r="C1515">
        <f t="shared" si="23"/>
        <v>11</v>
      </c>
    </row>
    <row r="1516" spans="1:3">
      <c r="A1516" s="151" t="s">
        <v>3504</v>
      </c>
      <c r="B1516" s="152" t="s">
        <v>3505</v>
      </c>
      <c r="C1516">
        <f t="shared" si="23"/>
        <v>11</v>
      </c>
    </row>
    <row r="1517" spans="1:3">
      <c r="A1517" s="151" t="s">
        <v>3506</v>
      </c>
      <c r="B1517" s="152" t="s">
        <v>3507</v>
      </c>
      <c r="C1517">
        <f t="shared" si="23"/>
        <v>11</v>
      </c>
    </row>
    <row r="1518" spans="1:3">
      <c r="A1518" s="151" t="s">
        <v>3508</v>
      </c>
      <c r="B1518" s="152" t="s">
        <v>3509</v>
      </c>
      <c r="C1518">
        <f t="shared" si="23"/>
        <v>11</v>
      </c>
    </row>
    <row r="1519" spans="1:3">
      <c r="A1519" s="151" t="s">
        <v>3510</v>
      </c>
      <c r="B1519" s="152" t="s">
        <v>3511</v>
      </c>
      <c r="C1519">
        <f t="shared" si="23"/>
        <v>11</v>
      </c>
    </row>
    <row r="1520" spans="1:3">
      <c r="A1520" s="151" t="s">
        <v>3512</v>
      </c>
      <c r="B1520" s="152" t="s">
        <v>3513</v>
      </c>
      <c r="C1520">
        <f t="shared" si="23"/>
        <v>11</v>
      </c>
    </row>
    <row r="1521" spans="1:3">
      <c r="A1521" s="151" t="s">
        <v>3514</v>
      </c>
      <c r="B1521" s="152" t="s">
        <v>3515</v>
      </c>
      <c r="C1521">
        <f t="shared" si="23"/>
        <v>11</v>
      </c>
    </row>
    <row r="1522" spans="1:3">
      <c r="A1522" s="151" t="s">
        <v>3516</v>
      </c>
      <c r="B1522" s="152" t="s">
        <v>3517</v>
      </c>
      <c r="C1522">
        <f t="shared" si="23"/>
        <v>11</v>
      </c>
    </row>
    <row r="1523" spans="1:3">
      <c r="A1523" s="151" t="s">
        <v>3518</v>
      </c>
      <c r="B1523" s="152" t="s">
        <v>3519</v>
      </c>
      <c r="C1523">
        <f t="shared" si="23"/>
        <v>11</v>
      </c>
    </row>
    <row r="1524" spans="1:3">
      <c r="A1524" s="151" t="s">
        <v>3520</v>
      </c>
      <c r="B1524" s="152" t="s">
        <v>3521</v>
      </c>
      <c r="C1524">
        <f t="shared" si="23"/>
        <v>11</v>
      </c>
    </row>
    <row r="1525" spans="1:3">
      <c r="A1525" s="151" t="s">
        <v>3522</v>
      </c>
      <c r="B1525" s="152" t="s">
        <v>3523</v>
      </c>
      <c r="C1525">
        <f t="shared" si="23"/>
        <v>11</v>
      </c>
    </row>
    <row r="1526" spans="1:3">
      <c r="A1526" s="151" t="s">
        <v>6281</v>
      </c>
      <c r="B1526" s="152" t="s">
        <v>6282</v>
      </c>
      <c r="C1526">
        <f t="shared" si="23"/>
        <v>11</v>
      </c>
    </row>
    <row r="1527" spans="1:3">
      <c r="A1527" s="151" t="s">
        <v>3524</v>
      </c>
      <c r="B1527" s="152" t="s">
        <v>3525</v>
      </c>
      <c r="C1527">
        <f t="shared" si="23"/>
        <v>11</v>
      </c>
    </row>
    <row r="1528" spans="1:3">
      <c r="A1528" s="151" t="s">
        <v>3526</v>
      </c>
      <c r="B1528" s="152" t="s">
        <v>3527</v>
      </c>
      <c r="C1528">
        <f t="shared" si="23"/>
        <v>11</v>
      </c>
    </row>
    <row r="1529" spans="1:3">
      <c r="A1529" s="151" t="s">
        <v>6283</v>
      </c>
      <c r="B1529" s="152" t="s">
        <v>6284</v>
      </c>
      <c r="C1529">
        <f t="shared" si="23"/>
        <v>11</v>
      </c>
    </row>
    <row r="1530" spans="1:3">
      <c r="A1530" s="151" t="s">
        <v>3528</v>
      </c>
      <c r="B1530" s="152" t="s">
        <v>3529</v>
      </c>
      <c r="C1530">
        <f t="shared" si="23"/>
        <v>11</v>
      </c>
    </row>
    <row r="1531" spans="1:3">
      <c r="A1531" s="151" t="s">
        <v>3530</v>
      </c>
      <c r="B1531" s="152" t="s">
        <v>3531</v>
      </c>
      <c r="C1531">
        <f t="shared" si="23"/>
        <v>11</v>
      </c>
    </row>
    <row r="1532" spans="1:3">
      <c r="A1532" s="151" t="s">
        <v>6285</v>
      </c>
      <c r="B1532" s="152" t="s">
        <v>6286</v>
      </c>
      <c r="C1532">
        <f t="shared" si="23"/>
        <v>11</v>
      </c>
    </row>
    <row r="1533" spans="1:3">
      <c r="A1533" s="151" t="s">
        <v>3532</v>
      </c>
      <c r="B1533" s="152" t="s">
        <v>3533</v>
      </c>
      <c r="C1533">
        <f t="shared" si="23"/>
        <v>11</v>
      </c>
    </row>
    <row r="1534" spans="1:3">
      <c r="A1534" s="151" t="s">
        <v>3534</v>
      </c>
      <c r="B1534" s="152" t="s">
        <v>3535</v>
      </c>
      <c r="C1534">
        <f t="shared" si="23"/>
        <v>11</v>
      </c>
    </row>
    <row r="1535" spans="1:3">
      <c r="A1535" s="151" t="s">
        <v>3536</v>
      </c>
      <c r="B1535" s="152" t="s">
        <v>3537</v>
      </c>
      <c r="C1535">
        <f t="shared" si="23"/>
        <v>11</v>
      </c>
    </row>
    <row r="1536" spans="1:3">
      <c r="A1536" s="151" t="s">
        <v>3538</v>
      </c>
      <c r="B1536" s="152" t="s">
        <v>3539</v>
      </c>
      <c r="C1536">
        <f t="shared" si="23"/>
        <v>11</v>
      </c>
    </row>
    <row r="1537" spans="1:3">
      <c r="A1537" s="151" t="s">
        <v>3540</v>
      </c>
      <c r="B1537" s="152" t="s">
        <v>3541</v>
      </c>
      <c r="C1537">
        <f t="shared" si="23"/>
        <v>11</v>
      </c>
    </row>
    <row r="1538" spans="1:3">
      <c r="A1538" s="151" t="s">
        <v>3542</v>
      </c>
      <c r="B1538" s="152" t="s">
        <v>3543</v>
      </c>
      <c r="C1538">
        <f t="shared" si="23"/>
        <v>11</v>
      </c>
    </row>
    <row r="1539" spans="1:3">
      <c r="A1539" s="151" t="s">
        <v>3544</v>
      </c>
      <c r="B1539" s="152" t="s">
        <v>3545</v>
      </c>
      <c r="C1539">
        <f t="shared" si="23"/>
        <v>11</v>
      </c>
    </row>
    <row r="1540" spans="1:3">
      <c r="A1540" s="151" t="s">
        <v>3546</v>
      </c>
      <c r="B1540" s="152" t="s">
        <v>3547</v>
      </c>
      <c r="C1540">
        <f t="shared" si="23"/>
        <v>11</v>
      </c>
    </row>
    <row r="1541" spans="1:3">
      <c r="A1541" s="151" t="s">
        <v>3548</v>
      </c>
      <c r="B1541" s="152" t="s">
        <v>3549</v>
      </c>
      <c r="C1541">
        <f t="shared" si="23"/>
        <v>11</v>
      </c>
    </row>
    <row r="1542" spans="1:3">
      <c r="A1542" s="151" t="s">
        <v>3550</v>
      </c>
      <c r="B1542" s="152" t="s">
        <v>3551</v>
      </c>
      <c r="C1542">
        <f t="shared" ref="C1542:C1605" si="24">LEN(A1542)</f>
        <v>11</v>
      </c>
    </row>
    <row r="1543" spans="1:3">
      <c r="A1543" s="151" t="s">
        <v>3552</v>
      </c>
      <c r="B1543" s="152" t="s">
        <v>3553</v>
      </c>
      <c r="C1543">
        <f t="shared" si="24"/>
        <v>11</v>
      </c>
    </row>
    <row r="1544" spans="1:3">
      <c r="A1544" s="151" t="s">
        <v>3554</v>
      </c>
      <c r="B1544" s="152" t="s">
        <v>3555</v>
      </c>
      <c r="C1544">
        <f t="shared" si="24"/>
        <v>11</v>
      </c>
    </row>
    <row r="1545" spans="1:3">
      <c r="A1545" s="151" t="s">
        <v>3556</v>
      </c>
      <c r="B1545" s="152" t="s">
        <v>3557</v>
      </c>
      <c r="C1545">
        <f t="shared" si="24"/>
        <v>11</v>
      </c>
    </row>
    <row r="1546" spans="1:3">
      <c r="A1546" s="151" t="s">
        <v>3558</v>
      </c>
      <c r="B1546" s="152" t="s">
        <v>3559</v>
      </c>
      <c r="C1546">
        <f t="shared" si="24"/>
        <v>11</v>
      </c>
    </row>
    <row r="1547" spans="1:3">
      <c r="A1547" s="151" t="s">
        <v>3560</v>
      </c>
      <c r="B1547" s="152" t="s">
        <v>3561</v>
      </c>
      <c r="C1547">
        <f t="shared" si="24"/>
        <v>11</v>
      </c>
    </row>
    <row r="1548" spans="1:3">
      <c r="A1548" s="151" t="s">
        <v>3562</v>
      </c>
      <c r="B1548" s="152" t="s">
        <v>3563</v>
      </c>
      <c r="C1548">
        <f t="shared" si="24"/>
        <v>11</v>
      </c>
    </row>
    <row r="1549" spans="1:3">
      <c r="A1549" s="151" t="s">
        <v>3564</v>
      </c>
      <c r="B1549" s="152" t="s">
        <v>3565</v>
      </c>
      <c r="C1549">
        <f t="shared" si="24"/>
        <v>11</v>
      </c>
    </row>
    <row r="1550" spans="1:3">
      <c r="A1550" s="151" t="s">
        <v>3566</v>
      </c>
      <c r="B1550" s="152" t="s">
        <v>3567</v>
      </c>
      <c r="C1550">
        <f t="shared" si="24"/>
        <v>11</v>
      </c>
    </row>
    <row r="1551" spans="1:3">
      <c r="A1551" s="151" t="s">
        <v>3568</v>
      </c>
      <c r="B1551" s="152" t="s">
        <v>3569</v>
      </c>
      <c r="C1551">
        <f t="shared" si="24"/>
        <v>11</v>
      </c>
    </row>
    <row r="1552" spans="1:3">
      <c r="A1552" s="151" t="s">
        <v>3570</v>
      </c>
      <c r="B1552" s="152" t="s">
        <v>3571</v>
      </c>
      <c r="C1552">
        <f t="shared" si="24"/>
        <v>11</v>
      </c>
    </row>
    <row r="1553" spans="1:3">
      <c r="A1553" s="151" t="s">
        <v>3572</v>
      </c>
      <c r="B1553" s="152" t="s">
        <v>3573</v>
      </c>
      <c r="C1553">
        <f t="shared" si="24"/>
        <v>11</v>
      </c>
    </row>
    <row r="1554" spans="1:3">
      <c r="A1554" s="151" t="s">
        <v>3574</v>
      </c>
      <c r="B1554" s="152" t="s">
        <v>3575</v>
      </c>
      <c r="C1554">
        <f t="shared" si="24"/>
        <v>11</v>
      </c>
    </row>
    <row r="1555" spans="1:3">
      <c r="A1555" s="151" t="s">
        <v>3576</v>
      </c>
      <c r="B1555" s="152" t="s">
        <v>3577</v>
      </c>
      <c r="C1555">
        <f t="shared" si="24"/>
        <v>11</v>
      </c>
    </row>
    <row r="1556" spans="1:3">
      <c r="A1556" s="151" t="s">
        <v>3578</v>
      </c>
      <c r="B1556" s="152" t="s">
        <v>3579</v>
      </c>
      <c r="C1556">
        <f t="shared" si="24"/>
        <v>11</v>
      </c>
    </row>
    <row r="1557" spans="1:3">
      <c r="A1557" s="151" t="s">
        <v>3580</v>
      </c>
      <c r="B1557" s="152" t="s">
        <v>3581</v>
      </c>
      <c r="C1557">
        <f t="shared" si="24"/>
        <v>11</v>
      </c>
    </row>
    <row r="1558" spans="1:3">
      <c r="A1558" s="151" t="s">
        <v>3582</v>
      </c>
      <c r="B1558" s="152" t="s">
        <v>3583</v>
      </c>
      <c r="C1558">
        <f t="shared" si="24"/>
        <v>11</v>
      </c>
    </row>
    <row r="1559" spans="1:3">
      <c r="A1559" s="151" t="s">
        <v>3584</v>
      </c>
      <c r="B1559" s="152" t="s">
        <v>2020</v>
      </c>
      <c r="C1559">
        <f t="shared" si="24"/>
        <v>11</v>
      </c>
    </row>
    <row r="1560" spans="1:3">
      <c r="A1560" s="151" t="s">
        <v>3585</v>
      </c>
      <c r="B1560" s="152" t="s">
        <v>3586</v>
      </c>
      <c r="C1560">
        <f t="shared" si="24"/>
        <v>11</v>
      </c>
    </row>
    <row r="1561" spans="1:3">
      <c r="A1561" s="151" t="s">
        <v>6287</v>
      </c>
      <c r="B1561" s="152" t="s">
        <v>6288</v>
      </c>
      <c r="C1561">
        <f t="shared" si="24"/>
        <v>11</v>
      </c>
    </row>
    <row r="1562" spans="1:3">
      <c r="A1562" s="151" t="s">
        <v>6289</v>
      </c>
      <c r="B1562" s="152" t="s">
        <v>6290</v>
      </c>
      <c r="C1562">
        <f t="shared" si="24"/>
        <v>11</v>
      </c>
    </row>
    <row r="1563" spans="1:3">
      <c r="A1563" s="151" t="s">
        <v>6291</v>
      </c>
      <c r="B1563" s="152" t="s">
        <v>6290</v>
      </c>
      <c r="C1563">
        <f t="shared" si="24"/>
        <v>11</v>
      </c>
    </row>
    <row r="1564" spans="1:3">
      <c r="A1564" s="151" t="s">
        <v>6292</v>
      </c>
      <c r="B1564" s="152" t="s">
        <v>6293</v>
      </c>
      <c r="C1564">
        <f t="shared" si="24"/>
        <v>11</v>
      </c>
    </row>
    <row r="1565" spans="1:3">
      <c r="A1565" s="151" t="s">
        <v>6294</v>
      </c>
      <c r="B1565" s="152" t="s">
        <v>6295</v>
      </c>
      <c r="C1565">
        <f t="shared" si="24"/>
        <v>11</v>
      </c>
    </row>
    <row r="1566" spans="1:3">
      <c r="A1566" s="151" t="s">
        <v>6296</v>
      </c>
      <c r="B1566" s="152" t="s">
        <v>6297</v>
      </c>
      <c r="C1566">
        <f t="shared" si="24"/>
        <v>11</v>
      </c>
    </row>
    <row r="1567" spans="1:3">
      <c r="A1567" s="151" t="s">
        <v>6298</v>
      </c>
      <c r="B1567" s="152" t="s">
        <v>6299</v>
      </c>
      <c r="C1567">
        <f t="shared" si="24"/>
        <v>11</v>
      </c>
    </row>
    <row r="1568" spans="1:3">
      <c r="A1568" s="151" t="s">
        <v>6300</v>
      </c>
      <c r="B1568" s="152" t="s">
        <v>6301</v>
      </c>
      <c r="C1568">
        <f t="shared" si="24"/>
        <v>11</v>
      </c>
    </row>
    <row r="1569" spans="1:3">
      <c r="A1569" s="151" t="s">
        <v>6302</v>
      </c>
      <c r="B1569" s="152" t="s">
        <v>6303</v>
      </c>
      <c r="C1569">
        <f t="shared" si="24"/>
        <v>11</v>
      </c>
    </row>
    <row r="1570" spans="1:3">
      <c r="A1570" s="151" t="s">
        <v>6304</v>
      </c>
      <c r="B1570" s="152" t="s">
        <v>6305</v>
      </c>
      <c r="C1570">
        <f t="shared" si="24"/>
        <v>11</v>
      </c>
    </row>
    <row r="1571" spans="1:3">
      <c r="A1571" s="151" t="s">
        <v>6306</v>
      </c>
      <c r="B1571" s="152" t="s">
        <v>6307</v>
      </c>
      <c r="C1571">
        <f t="shared" si="24"/>
        <v>11</v>
      </c>
    </row>
    <row r="1572" spans="1:3">
      <c r="A1572" s="151" t="s">
        <v>6308</v>
      </c>
      <c r="B1572" s="152" t="s">
        <v>6309</v>
      </c>
      <c r="C1572">
        <f t="shared" si="24"/>
        <v>11</v>
      </c>
    </row>
    <row r="1573" spans="1:3">
      <c r="A1573" s="151" t="s">
        <v>6310</v>
      </c>
      <c r="B1573" s="152" t="s">
        <v>6311</v>
      </c>
      <c r="C1573">
        <f t="shared" si="24"/>
        <v>11</v>
      </c>
    </row>
    <row r="1574" spans="1:3">
      <c r="A1574" s="151" t="s">
        <v>6312</v>
      </c>
      <c r="B1574" s="152" t="s">
        <v>6313</v>
      </c>
      <c r="C1574">
        <f t="shared" si="24"/>
        <v>11</v>
      </c>
    </row>
    <row r="1575" spans="1:3">
      <c r="A1575" s="151" t="s">
        <v>6314</v>
      </c>
      <c r="B1575" s="152" t="s">
        <v>6315</v>
      </c>
      <c r="C1575">
        <f t="shared" si="24"/>
        <v>11</v>
      </c>
    </row>
    <row r="1576" spans="1:3">
      <c r="A1576" s="151" t="s">
        <v>6316</v>
      </c>
      <c r="B1576" s="152" t="s">
        <v>6317</v>
      </c>
      <c r="C1576">
        <f t="shared" si="24"/>
        <v>11</v>
      </c>
    </row>
    <row r="1577" spans="1:3">
      <c r="A1577" s="151" t="s">
        <v>6318</v>
      </c>
      <c r="B1577" s="152" t="s">
        <v>6319</v>
      </c>
      <c r="C1577">
        <f t="shared" si="24"/>
        <v>11</v>
      </c>
    </row>
    <row r="1578" spans="1:3">
      <c r="A1578" s="151" t="s">
        <v>6320</v>
      </c>
      <c r="B1578" s="152" t="s">
        <v>6321</v>
      </c>
      <c r="C1578">
        <f t="shared" si="24"/>
        <v>11</v>
      </c>
    </row>
    <row r="1579" spans="1:3">
      <c r="A1579" s="151" t="s">
        <v>6322</v>
      </c>
      <c r="B1579" s="152" t="s">
        <v>6323</v>
      </c>
      <c r="C1579">
        <f t="shared" si="24"/>
        <v>11</v>
      </c>
    </row>
    <row r="1580" spans="1:3">
      <c r="A1580" s="151" t="s">
        <v>6324</v>
      </c>
      <c r="B1580" s="152" t="s">
        <v>6325</v>
      </c>
      <c r="C1580">
        <f t="shared" si="24"/>
        <v>11</v>
      </c>
    </row>
    <row r="1581" spans="1:3">
      <c r="A1581" s="151" t="s">
        <v>6326</v>
      </c>
      <c r="B1581" s="152" t="s">
        <v>6327</v>
      </c>
      <c r="C1581">
        <f t="shared" si="24"/>
        <v>11</v>
      </c>
    </row>
    <row r="1582" spans="1:3">
      <c r="A1582" s="151" t="s">
        <v>6328</v>
      </c>
      <c r="B1582" s="152" t="s">
        <v>6329</v>
      </c>
      <c r="C1582">
        <f t="shared" si="24"/>
        <v>11</v>
      </c>
    </row>
    <row r="1583" spans="1:3">
      <c r="A1583" s="151" t="s">
        <v>6330</v>
      </c>
      <c r="B1583" s="152" t="s">
        <v>6331</v>
      </c>
      <c r="C1583">
        <f t="shared" si="24"/>
        <v>11</v>
      </c>
    </row>
    <row r="1584" spans="1:3">
      <c r="A1584" s="151" t="s">
        <v>6332</v>
      </c>
      <c r="B1584" s="152" t="s">
        <v>6333</v>
      </c>
      <c r="C1584">
        <f t="shared" si="24"/>
        <v>11</v>
      </c>
    </row>
    <row r="1585" spans="1:3">
      <c r="A1585" s="151" t="s">
        <v>6334</v>
      </c>
      <c r="B1585" s="152" t="s">
        <v>6335</v>
      </c>
      <c r="C1585">
        <f t="shared" si="24"/>
        <v>11</v>
      </c>
    </row>
    <row r="1586" spans="1:3">
      <c r="A1586" s="151" t="s">
        <v>6336</v>
      </c>
      <c r="B1586" s="152" t="s">
        <v>6337</v>
      </c>
      <c r="C1586">
        <f t="shared" si="24"/>
        <v>11</v>
      </c>
    </row>
    <row r="1587" spans="1:3">
      <c r="A1587" s="151" t="s">
        <v>6338</v>
      </c>
      <c r="B1587" s="152" t="s">
        <v>6339</v>
      </c>
      <c r="C1587">
        <f t="shared" si="24"/>
        <v>11</v>
      </c>
    </row>
    <row r="1588" spans="1:3">
      <c r="A1588" s="151" t="s">
        <v>6340</v>
      </c>
      <c r="B1588" s="152" t="s">
        <v>6341</v>
      </c>
      <c r="C1588">
        <f t="shared" si="24"/>
        <v>11</v>
      </c>
    </row>
    <row r="1589" spans="1:3">
      <c r="A1589" s="151" t="s">
        <v>6342</v>
      </c>
      <c r="B1589" s="152" t="s">
        <v>6343</v>
      </c>
      <c r="C1589">
        <f t="shared" si="24"/>
        <v>11</v>
      </c>
    </row>
    <row r="1590" spans="1:3">
      <c r="A1590" s="151" t="s">
        <v>6344</v>
      </c>
      <c r="B1590" s="152" t="s">
        <v>6345</v>
      </c>
      <c r="C1590">
        <f t="shared" si="24"/>
        <v>11</v>
      </c>
    </row>
    <row r="1591" spans="1:3">
      <c r="A1591" s="151" t="s">
        <v>6346</v>
      </c>
      <c r="B1591" s="152" t="s">
        <v>6347</v>
      </c>
      <c r="C1591">
        <f t="shared" si="24"/>
        <v>11</v>
      </c>
    </row>
    <row r="1592" spans="1:3">
      <c r="A1592" s="151" t="s">
        <v>6348</v>
      </c>
      <c r="B1592" s="152" t="s">
        <v>6349</v>
      </c>
      <c r="C1592">
        <f t="shared" si="24"/>
        <v>11</v>
      </c>
    </row>
    <row r="1593" spans="1:3">
      <c r="A1593" s="151" t="s">
        <v>6350</v>
      </c>
      <c r="B1593" s="152" t="s">
        <v>6351</v>
      </c>
      <c r="C1593">
        <f t="shared" si="24"/>
        <v>11</v>
      </c>
    </row>
    <row r="1594" spans="1:3">
      <c r="A1594" s="151" t="s">
        <v>6352</v>
      </c>
      <c r="B1594" s="152" t="s">
        <v>6353</v>
      </c>
      <c r="C1594">
        <f t="shared" si="24"/>
        <v>11</v>
      </c>
    </row>
    <row r="1595" spans="1:3">
      <c r="A1595" s="151" t="s">
        <v>6354</v>
      </c>
      <c r="B1595" s="152" t="s">
        <v>6355</v>
      </c>
      <c r="C1595">
        <f t="shared" si="24"/>
        <v>11</v>
      </c>
    </row>
    <row r="1596" spans="1:3">
      <c r="A1596" s="151" t="s">
        <v>6356</v>
      </c>
      <c r="B1596" s="152" t="s">
        <v>6357</v>
      </c>
      <c r="C1596">
        <f t="shared" si="24"/>
        <v>11</v>
      </c>
    </row>
    <row r="1597" spans="1:3">
      <c r="A1597" s="151" t="s">
        <v>6358</v>
      </c>
      <c r="B1597" s="152" t="s">
        <v>6359</v>
      </c>
      <c r="C1597">
        <f t="shared" si="24"/>
        <v>11</v>
      </c>
    </row>
    <row r="1598" spans="1:3">
      <c r="A1598" s="151" t="s">
        <v>6360</v>
      </c>
      <c r="B1598" s="152" t="s">
        <v>6361</v>
      </c>
      <c r="C1598">
        <f t="shared" si="24"/>
        <v>11</v>
      </c>
    </row>
    <row r="1599" spans="1:3">
      <c r="A1599" s="151" t="s">
        <v>6362</v>
      </c>
      <c r="B1599" s="152" t="s">
        <v>6363</v>
      </c>
      <c r="C1599">
        <f t="shared" si="24"/>
        <v>11</v>
      </c>
    </row>
    <row r="1600" spans="1:3">
      <c r="A1600" s="151" t="s">
        <v>6364</v>
      </c>
      <c r="B1600" s="152" t="s">
        <v>6365</v>
      </c>
      <c r="C1600">
        <f t="shared" si="24"/>
        <v>11</v>
      </c>
    </row>
    <row r="1601" spans="1:3">
      <c r="A1601" s="151" t="s">
        <v>6366</v>
      </c>
      <c r="B1601" s="152" t="s">
        <v>6367</v>
      </c>
      <c r="C1601">
        <f t="shared" si="24"/>
        <v>11</v>
      </c>
    </row>
    <row r="1602" spans="1:3">
      <c r="A1602" s="151" t="s">
        <v>6368</v>
      </c>
      <c r="B1602" s="152" t="s">
        <v>6369</v>
      </c>
      <c r="C1602">
        <f t="shared" si="24"/>
        <v>11</v>
      </c>
    </row>
    <row r="1603" spans="1:3">
      <c r="A1603" s="151" t="s">
        <v>6370</v>
      </c>
      <c r="B1603" s="152" t="s">
        <v>6361</v>
      </c>
      <c r="C1603">
        <f t="shared" si="24"/>
        <v>11</v>
      </c>
    </row>
    <row r="1604" spans="1:3">
      <c r="A1604" s="151" t="s">
        <v>6371</v>
      </c>
      <c r="B1604" s="152" t="s">
        <v>6372</v>
      </c>
      <c r="C1604">
        <f t="shared" si="24"/>
        <v>11</v>
      </c>
    </row>
    <row r="1605" spans="1:3">
      <c r="A1605" s="151" t="s">
        <v>6373</v>
      </c>
      <c r="B1605" s="152" t="s">
        <v>6374</v>
      </c>
      <c r="C1605">
        <f t="shared" si="24"/>
        <v>11</v>
      </c>
    </row>
    <row r="1606" spans="1:3">
      <c r="A1606" s="151" t="s">
        <v>6375</v>
      </c>
      <c r="B1606" s="152" t="s">
        <v>6376</v>
      </c>
      <c r="C1606">
        <f t="shared" ref="C1606:C1669" si="25">LEN(A1606)</f>
        <v>11</v>
      </c>
    </row>
    <row r="1607" spans="1:3">
      <c r="A1607" s="151" t="s">
        <v>6377</v>
      </c>
      <c r="B1607" s="152" t="s">
        <v>6378</v>
      </c>
      <c r="C1607">
        <f t="shared" si="25"/>
        <v>11</v>
      </c>
    </row>
    <row r="1608" spans="1:3">
      <c r="A1608" s="151" t="s">
        <v>6379</v>
      </c>
      <c r="B1608" s="152" t="s">
        <v>6380</v>
      </c>
      <c r="C1608">
        <f t="shared" si="25"/>
        <v>11</v>
      </c>
    </row>
    <row r="1609" spans="1:3">
      <c r="A1609" s="151" t="s">
        <v>6381</v>
      </c>
      <c r="B1609" s="152" t="s">
        <v>6382</v>
      </c>
      <c r="C1609">
        <f t="shared" si="25"/>
        <v>11</v>
      </c>
    </row>
    <row r="1610" spans="1:3">
      <c r="A1610" s="151" t="s">
        <v>6383</v>
      </c>
      <c r="B1610" s="152" t="s">
        <v>6384</v>
      </c>
      <c r="C1610">
        <f t="shared" si="25"/>
        <v>11</v>
      </c>
    </row>
    <row r="1611" spans="1:3">
      <c r="A1611" s="151" t="s">
        <v>6385</v>
      </c>
      <c r="B1611" s="152" t="s">
        <v>6386</v>
      </c>
      <c r="C1611">
        <f t="shared" si="25"/>
        <v>11</v>
      </c>
    </row>
    <row r="1612" spans="1:3">
      <c r="A1612" s="151" t="s">
        <v>6387</v>
      </c>
      <c r="B1612" s="152" t="s">
        <v>6388</v>
      </c>
      <c r="C1612">
        <f t="shared" si="25"/>
        <v>11</v>
      </c>
    </row>
    <row r="1613" spans="1:3">
      <c r="A1613" s="151" t="s">
        <v>6389</v>
      </c>
      <c r="B1613" s="152" t="s">
        <v>6390</v>
      </c>
      <c r="C1613">
        <f t="shared" si="25"/>
        <v>11</v>
      </c>
    </row>
    <row r="1614" spans="1:3">
      <c r="A1614" s="151" t="s">
        <v>6391</v>
      </c>
      <c r="B1614" s="152" t="s">
        <v>6392</v>
      </c>
      <c r="C1614">
        <f t="shared" si="25"/>
        <v>11</v>
      </c>
    </row>
    <row r="1615" spans="1:3">
      <c r="A1615" s="151" t="s">
        <v>6393</v>
      </c>
      <c r="B1615" s="152" t="s">
        <v>6394</v>
      </c>
      <c r="C1615">
        <f t="shared" si="25"/>
        <v>11</v>
      </c>
    </row>
    <row r="1616" spans="1:3">
      <c r="A1616" s="151" t="s">
        <v>6395</v>
      </c>
      <c r="B1616" s="152" t="s">
        <v>6396</v>
      </c>
      <c r="C1616">
        <f t="shared" si="25"/>
        <v>11</v>
      </c>
    </row>
    <row r="1617" spans="1:3">
      <c r="A1617" s="151" t="s">
        <v>6397</v>
      </c>
      <c r="B1617" s="152" t="s">
        <v>6398</v>
      </c>
      <c r="C1617">
        <f t="shared" si="25"/>
        <v>11</v>
      </c>
    </row>
    <row r="1618" spans="1:3">
      <c r="A1618" s="151" t="s">
        <v>6399</v>
      </c>
      <c r="B1618" s="152" t="s">
        <v>6400</v>
      </c>
      <c r="C1618">
        <f t="shared" si="25"/>
        <v>11</v>
      </c>
    </row>
    <row r="1619" spans="1:3">
      <c r="A1619" s="151" t="s">
        <v>6401</v>
      </c>
      <c r="B1619" s="152" t="s">
        <v>6402</v>
      </c>
      <c r="C1619">
        <f t="shared" si="25"/>
        <v>11</v>
      </c>
    </row>
    <row r="1620" spans="1:3">
      <c r="A1620" s="151" t="s">
        <v>6403</v>
      </c>
      <c r="B1620" s="152" t="s">
        <v>6404</v>
      </c>
      <c r="C1620">
        <f t="shared" si="25"/>
        <v>11</v>
      </c>
    </row>
    <row r="1621" spans="1:3">
      <c r="A1621" s="151" t="s">
        <v>6405</v>
      </c>
      <c r="B1621" s="152" t="s">
        <v>6406</v>
      </c>
      <c r="C1621">
        <f t="shared" si="25"/>
        <v>11</v>
      </c>
    </row>
    <row r="1622" spans="1:3">
      <c r="A1622" s="151" t="s">
        <v>6407</v>
      </c>
      <c r="B1622" s="152" t="s">
        <v>6408</v>
      </c>
      <c r="C1622">
        <f t="shared" si="25"/>
        <v>11</v>
      </c>
    </row>
    <row r="1623" spans="1:3">
      <c r="A1623" s="151" t="s">
        <v>6409</v>
      </c>
      <c r="B1623" s="152" t="s">
        <v>6410</v>
      </c>
      <c r="C1623">
        <f t="shared" si="25"/>
        <v>11</v>
      </c>
    </row>
    <row r="1624" spans="1:3">
      <c r="A1624" s="151" t="s">
        <v>6411</v>
      </c>
      <c r="B1624" s="152" t="s">
        <v>6412</v>
      </c>
      <c r="C1624">
        <f t="shared" si="25"/>
        <v>11</v>
      </c>
    </row>
    <row r="1625" spans="1:3">
      <c r="A1625" s="151" t="s">
        <v>6413</v>
      </c>
      <c r="B1625" s="152" t="s">
        <v>6414</v>
      </c>
      <c r="C1625">
        <f t="shared" si="25"/>
        <v>11</v>
      </c>
    </row>
    <row r="1626" spans="1:3">
      <c r="A1626" s="151" t="s">
        <v>6415</v>
      </c>
      <c r="B1626" s="152" t="s">
        <v>6416</v>
      </c>
      <c r="C1626">
        <f t="shared" si="25"/>
        <v>11</v>
      </c>
    </row>
    <row r="1627" spans="1:3">
      <c r="A1627" s="151" t="s">
        <v>6417</v>
      </c>
      <c r="B1627" s="152" t="s">
        <v>6418</v>
      </c>
      <c r="C1627">
        <f t="shared" si="25"/>
        <v>11</v>
      </c>
    </row>
    <row r="1628" spans="1:3">
      <c r="A1628" s="151" t="s">
        <v>6419</v>
      </c>
      <c r="B1628" s="152" t="s">
        <v>6420</v>
      </c>
      <c r="C1628">
        <f t="shared" si="25"/>
        <v>11</v>
      </c>
    </row>
    <row r="1629" spans="1:3">
      <c r="A1629" s="151" t="s">
        <v>6421</v>
      </c>
      <c r="B1629" s="152" t="s">
        <v>6422</v>
      </c>
      <c r="C1629">
        <f t="shared" si="25"/>
        <v>11</v>
      </c>
    </row>
    <row r="1630" spans="1:3">
      <c r="A1630" s="151" t="s">
        <v>6423</v>
      </c>
      <c r="B1630" s="152" t="s">
        <v>6424</v>
      </c>
      <c r="C1630">
        <f t="shared" si="25"/>
        <v>11</v>
      </c>
    </row>
    <row r="1631" spans="1:3">
      <c r="A1631" s="151" t="s">
        <v>6425</v>
      </c>
      <c r="B1631" s="152" t="s">
        <v>6426</v>
      </c>
      <c r="C1631">
        <f t="shared" si="25"/>
        <v>11</v>
      </c>
    </row>
    <row r="1632" spans="1:3">
      <c r="A1632" s="151" t="s">
        <v>6427</v>
      </c>
      <c r="B1632" s="152" t="s">
        <v>6428</v>
      </c>
      <c r="C1632">
        <f t="shared" si="25"/>
        <v>11</v>
      </c>
    </row>
    <row r="1633" spans="1:3">
      <c r="A1633" s="151" t="s">
        <v>6429</v>
      </c>
      <c r="B1633" s="152" t="s">
        <v>6430</v>
      </c>
      <c r="C1633">
        <f t="shared" si="25"/>
        <v>11</v>
      </c>
    </row>
    <row r="1634" spans="1:3">
      <c r="A1634" s="151" t="s">
        <v>6431</v>
      </c>
      <c r="B1634" s="152" t="s">
        <v>6432</v>
      </c>
      <c r="C1634">
        <f t="shared" si="25"/>
        <v>11</v>
      </c>
    </row>
    <row r="1635" spans="1:3">
      <c r="A1635" s="151" t="s">
        <v>6433</v>
      </c>
      <c r="B1635" s="152" t="s">
        <v>6434</v>
      </c>
      <c r="C1635">
        <f t="shared" si="25"/>
        <v>11</v>
      </c>
    </row>
    <row r="1636" spans="1:3">
      <c r="A1636" s="151" t="s">
        <v>6435</v>
      </c>
      <c r="B1636" s="152" t="s">
        <v>6436</v>
      </c>
      <c r="C1636">
        <f t="shared" si="25"/>
        <v>11</v>
      </c>
    </row>
    <row r="1637" spans="1:3">
      <c r="A1637" s="151" t="s">
        <v>6437</v>
      </c>
      <c r="B1637" s="152" t="s">
        <v>6438</v>
      </c>
      <c r="C1637">
        <f t="shared" si="25"/>
        <v>11</v>
      </c>
    </row>
    <row r="1638" spans="1:3">
      <c r="A1638" s="151" t="s">
        <v>6439</v>
      </c>
      <c r="B1638" s="152" t="s">
        <v>6440</v>
      </c>
      <c r="C1638">
        <f t="shared" si="25"/>
        <v>11</v>
      </c>
    </row>
    <row r="1639" spans="1:3">
      <c r="A1639" s="151" t="s">
        <v>6441</v>
      </c>
      <c r="B1639" s="152" t="s">
        <v>3385</v>
      </c>
      <c r="C1639">
        <f t="shared" si="25"/>
        <v>11</v>
      </c>
    </row>
    <row r="1640" spans="1:3">
      <c r="A1640" s="151" t="s">
        <v>6442</v>
      </c>
      <c r="B1640" s="152" t="s">
        <v>6443</v>
      </c>
      <c r="C1640">
        <f t="shared" si="25"/>
        <v>11</v>
      </c>
    </row>
    <row r="1641" spans="1:3">
      <c r="A1641" s="151" t="s">
        <v>6444</v>
      </c>
      <c r="B1641" s="152" t="s">
        <v>6445</v>
      </c>
      <c r="C1641">
        <f t="shared" si="25"/>
        <v>11</v>
      </c>
    </row>
    <row r="1642" spans="1:3">
      <c r="A1642" s="151" t="s">
        <v>6446</v>
      </c>
      <c r="B1642" s="152" t="s">
        <v>6447</v>
      </c>
      <c r="C1642">
        <f t="shared" si="25"/>
        <v>11</v>
      </c>
    </row>
    <row r="1643" spans="1:3">
      <c r="A1643" s="151" t="s">
        <v>6448</v>
      </c>
      <c r="B1643" s="152" t="s">
        <v>6449</v>
      </c>
      <c r="C1643">
        <f t="shared" si="25"/>
        <v>11</v>
      </c>
    </row>
    <row r="1644" spans="1:3">
      <c r="A1644" s="151" t="s">
        <v>6450</v>
      </c>
      <c r="B1644" s="152" t="s">
        <v>6451</v>
      </c>
      <c r="C1644">
        <f t="shared" si="25"/>
        <v>11</v>
      </c>
    </row>
    <row r="1645" spans="1:3">
      <c r="A1645" s="151" t="s">
        <v>6452</v>
      </c>
      <c r="B1645" s="152" t="s">
        <v>6453</v>
      </c>
      <c r="C1645">
        <f t="shared" si="25"/>
        <v>11</v>
      </c>
    </row>
    <row r="1646" spans="1:3">
      <c r="A1646" s="151" t="s">
        <v>6454</v>
      </c>
      <c r="B1646" s="152" t="s">
        <v>6269</v>
      </c>
      <c r="C1646">
        <f t="shared" si="25"/>
        <v>11</v>
      </c>
    </row>
    <row r="1647" spans="1:3">
      <c r="A1647" s="151" t="s">
        <v>6455</v>
      </c>
      <c r="B1647" s="152" t="s">
        <v>6456</v>
      </c>
      <c r="C1647">
        <f t="shared" si="25"/>
        <v>11</v>
      </c>
    </row>
    <row r="1648" spans="1:3">
      <c r="A1648" s="151" t="s">
        <v>6457</v>
      </c>
      <c r="B1648" s="152" t="s">
        <v>6458</v>
      </c>
      <c r="C1648">
        <f t="shared" si="25"/>
        <v>11</v>
      </c>
    </row>
    <row r="1649" spans="1:3">
      <c r="A1649" s="151" t="s">
        <v>6459</v>
      </c>
      <c r="B1649" s="152" t="s">
        <v>6460</v>
      </c>
      <c r="C1649">
        <f t="shared" si="25"/>
        <v>11</v>
      </c>
    </row>
    <row r="1650" spans="1:3">
      <c r="A1650" s="151" t="s">
        <v>6461</v>
      </c>
      <c r="B1650" s="152" t="s">
        <v>6462</v>
      </c>
      <c r="C1650">
        <f t="shared" si="25"/>
        <v>11</v>
      </c>
    </row>
    <row r="1651" spans="1:3">
      <c r="A1651" s="151" t="s">
        <v>6463</v>
      </c>
      <c r="B1651" s="152" t="s">
        <v>6464</v>
      </c>
      <c r="C1651">
        <f t="shared" si="25"/>
        <v>11</v>
      </c>
    </row>
    <row r="1652" spans="1:3">
      <c r="A1652" s="151" t="s">
        <v>6465</v>
      </c>
      <c r="B1652" s="152" t="s">
        <v>6466</v>
      </c>
      <c r="C1652">
        <f t="shared" si="25"/>
        <v>11</v>
      </c>
    </row>
    <row r="1653" spans="1:3">
      <c r="A1653" s="151" t="s">
        <v>6467</v>
      </c>
      <c r="B1653" s="152" t="s">
        <v>6468</v>
      </c>
      <c r="C1653">
        <f t="shared" si="25"/>
        <v>11</v>
      </c>
    </row>
    <row r="1654" spans="1:3">
      <c r="A1654" s="151" t="s">
        <v>6469</v>
      </c>
      <c r="B1654" s="152" t="s">
        <v>6470</v>
      </c>
      <c r="C1654">
        <f t="shared" si="25"/>
        <v>11</v>
      </c>
    </row>
    <row r="1655" spans="1:3">
      <c r="A1655" s="151" t="s">
        <v>6471</v>
      </c>
      <c r="B1655" s="152" t="s">
        <v>6472</v>
      </c>
      <c r="C1655">
        <f t="shared" si="25"/>
        <v>11</v>
      </c>
    </row>
    <row r="1656" spans="1:3">
      <c r="A1656" s="151" t="s">
        <v>6473</v>
      </c>
      <c r="B1656" s="152" t="s">
        <v>6474</v>
      </c>
      <c r="C1656">
        <f t="shared" si="25"/>
        <v>11</v>
      </c>
    </row>
    <row r="1657" spans="1:3">
      <c r="A1657" s="151" t="s">
        <v>6475</v>
      </c>
      <c r="B1657" s="152" t="s">
        <v>6476</v>
      </c>
      <c r="C1657">
        <f t="shared" si="25"/>
        <v>11</v>
      </c>
    </row>
    <row r="1658" spans="1:3">
      <c r="A1658" s="151" t="s">
        <v>6477</v>
      </c>
      <c r="B1658" s="152" t="s">
        <v>6478</v>
      </c>
      <c r="C1658">
        <f t="shared" si="25"/>
        <v>11</v>
      </c>
    </row>
    <row r="1659" spans="1:3">
      <c r="A1659" s="151" t="s">
        <v>6479</v>
      </c>
      <c r="B1659" s="152" t="s">
        <v>6480</v>
      </c>
      <c r="C1659">
        <f t="shared" si="25"/>
        <v>11</v>
      </c>
    </row>
    <row r="1660" spans="1:3">
      <c r="A1660" s="151" t="s">
        <v>6481</v>
      </c>
      <c r="B1660" s="152" t="s">
        <v>6482</v>
      </c>
      <c r="C1660">
        <f t="shared" si="25"/>
        <v>11</v>
      </c>
    </row>
    <row r="1661" spans="1:3">
      <c r="A1661" s="151" t="s">
        <v>6483</v>
      </c>
      <c r="B1661" s="152" t="s">
        <v>6484</v>
      </c>
      <c r="C1661">
        <f t="shared" si="25"/>
        <v>11</v>
      </c>
    </row>
    <row r="1662" spans="1:3">
      <c r="A1662" s="151" t="s">
        <v>6485</v>
      </c>
      <c r="B1662" s="152" t="s">
        <v>6486</v>
      </c>
      <c r="C1662">
        <f t="shared" si="25"/>
        <v>11</v>
      </c>
    </row>
    <row r="1663" spans="1:3">
      <c r="A1663" s="151" t="s">
        <v>6487</v>
      </c>
      <c r="B1663" s="152" t="s">
        <v>6488</v>
      </c>
      <c r="C1663">
        <f t="shared" si="25"/>
        <v>11</v>
      </c>
    </row>
    <row r="1664" spans="1:3">
      <c r="A1664" s="151" t="s">
        <v>6489</v>
      </c>
      <c r="B1664" s="152" t="s">
        <v>6490</v>
      </c>
      <c r="C1664">
        <f t="shared" si="25"/>
        <v>11</v>
      </c>
    </row>
    <row r="1665" spans="1:3">
      <c r="A1665" s="151" t="s">
        <v>6491</v>
      </c>
      <c r="B1665" s="152" t="s">
        <v>6492</v>
      </c>
      <c r="C1665">
        <f t="shared" si="25"/>
        <v>11</v>
      </c>
    </row>
    <row r="1666" spans="1:3">
      <c r="A1666" s="151" t="s">
        <v>6493</v>
      </c>
      <c r="B1666" s="152" t="s">
        <v>6494</v>
      </c>
      <c r="C1666">
        <f t="shared" si="25"/>
        <v>11</v>
      </c>
    </row>
    <row r="1667" spans="1:3">
      <c r="A1667" s="151" t="s">
        <v>6495</v>
      </c>
      <c r="B1667" s="152" t="s">
        <v>6494</v>
      </c>
      <c r="C1667">
        <f t="shared" si="25"/>
        <v>11</v>
      </c>
    </row>
    <row r="1668" spans="1:3">
      <c r="A1668" s="151" t="s">
        <v>6496</v>
      </c>
      <c r="B1668" s="152" t="s">
        <v>6497</v>
      </c>
      <c r="C1668">
        <f t="shared" si="25"/>
        <v>11</v>
      </c>
    </row>
    <row r="1669" spans="1:3">
      <c r="A1669" s="151" t="s">
        <v>6498</v>
      </c>
      <c r="B1669" s="152" t="s">
        <v>6499</v>
      </c>
      <c r="C1669">
        <f t="shared" si="25"/>
        <v>11</v>
      </c>
    </row>
    <row r="1670" spans="1:3">
      <c r="A1670" s="151" t="s">
        <v>6500</v>
      </c>
      <c r="B1670" s="152" t="s">
        <v>6501</v>
      </c>
      <c r="C1670">
        <f t="shared" ref="C1670:C1733" si="26">LEN(A1670)</f>
        <v>11</v>
      </c>
    </row>
    <row r="1671" spans="1:3">
      <c r="A1671" s="151" t="s">
        <v>6502</v>
      </c>
      <c r="B1671" s="152" t="s">
        <v>6503</v>
      </c>
      <c r="C1671">
        <f t="shared" si="26"/>
        <v>11</v>
      </c>
    </row>
    <row r="1672" spans="1:3">
      <c r="A1672" s="151" t="s">
        <v>6504</v>
      </c>
      <c r="B1672" s="152" t="s">
        <v>6505</v>
      </c>
      <c r="C1672">
        <f t="shared" si="26"/>
        <v>11</v>
      </c>
    </row>
    <row r="1673" spans="1:3">
      <c r="A1673" s="151" t="s">
        <v>6506</v>
      </c>
      <c r="B1673" s="152" t="s">
        <v>6507</v>
      </c>
      <c r="C1673">
        <f t="shared" si="26"/>
        <v>11</v>
      </c>
    </row>
    <row r="1674" spans="1:3">
      <c r="A1674" s="151" t="s">
        <v>6508</v>
      </c>
      <c r="B1674" s="152" t="s">
        <v>6509</v>
      </c>
      <c r="C1674">
        <f t="shared" si="26"/>
        <v>11</v>
      </c>
    </row>
    <row r="1675" spans="1:3">
      <c r="A1675" s="151" t="s">
        <v>6510</v>
      </c>
      <c r="B1675" s="152" t="s">
        <v>6511</v>
      </c>
      <c r="C1675">
        <f t="shared" si="26"/>
        <v>11</v>
      </c>
    </row>
    <row r="1676" spans="1:3">
      <c r="A1676" s="151" t="s">
        <v>6512</v>
      </c>
      <c r="B1676" s="152" t="s">
        <v>6513</v>
      </c>
      <c r="C1676">
        <f t="shared" si="26"/>
        <v>11</v>
      </c>
    </row>
    <row r="1677" spans="1:3">
      <c r="A1677" s="151" t="s">
        <v>6514</v>
      </c>
      <c r="B1677" s="152" t="s">
        <v>6515</v>
      </c>
      <c r="C1677">
        <f t="shared" si="26"/>
        <v>11</v>
      </c>
    </row>
    <row r="1678" spans="1:3">
      <c r="A1678" s="151" t="s">
        <v>6516</v>
      </c>
      <c r="B1678" s="152" t="s">
        <v>6517</v>
      </c>
      <c r="C1678">
        <f t="shared" si="26"/>
        <v>11</v>
      </c>
    </row>
    <row r="1679" spans="1:3">
      <c r="A1679" s="151" t="s">
        <v>6518</v>
      </c>
      <c r="B1679" s="152" t="s">
        <v>6519</v>
      </c>
      <c r="C1679">
        <f t="shared" si="26"/>
        <v>11</v>
      </c>
    </row>
    <row r="1680" spans="1:3">
      <c r="A1680" s="151" t="s">
        <v>6520</v>
      </c>
      <c r="B1680" s="152" t="s">
        <v>6521</v>
      </c>
      <c r="C1680">
        <f t="shared" si="26"/>
        <v>11</v>
      </c>
    </row>
    <row r="1681" spans="1:3">
      <c r="A1681" s="151" t="s">
        <v>6522</v>
      </c>
      <c r="B1681" s="152" t="s">
        <v>6523</v>
      </c>
      <c r="C1681">
        <f t="shared" si="26"/>
        <v>11</v>
      </c>
    </row>
    <row r="1682" spans="1:3">
      <c r="A1682" s="151" t="s">
        <v>6524</v>
      </c>
      <c r="B1682" s="152" t="s">
        <v>6525</v>
      </c>
      <c r="C1682">
        <f t="shared" si="26"/>
        <v>11</v>
      </c>
    </row>
    <row r="1683" spans="1:3">
      <c r="A1683" s="151" t="s">
        <v>6526</v>
      </c>
      <c r="B1683" s="152" t="s">
        <v>6286</v>
      </c>
      <c r="C1683">
        <f t="shared" si="26"/>
        <v>11</v>
      </c>
    </row>
    <row r="1684" spans="1:3">
      <c r="A1684" s="151" t="s">
        <v>6527</v>
      </c>
      <c r="B1684" s="152" t="s">
        <v>6528</v>
      </c>
      <c r="C1684">
        <f t="shared" si="26"/>
        <v>11</v>
      </c>
    </row>
    <row r="1685" spans="1:3">
      <c r="A1685" s="151" t="s">
        <v>6529</v>
      </c>
      <c r="B1685" s="152" t="s">
        <v>6530</v>
      </c>
      <c r="C1685">
        <f t="shared" si="26"/>
        <v>11</v>
      </c>
    </row>
    <row r="1686" spans="1:3">
      <c r="A1686" s="151" t="s">
        <v>6531</v>
      </c>
      <c r="B1686" s="152" t="s">
        <v>6532</v>
      </c>
      <c r="C1686">
        <f t="shared" si="26"/>
        <v>11</v>
      </c>
    </row>
    <row r="1687" spans="1:3">
      <c r="A1687" s="151" t="s">
        <v>6533</v>
      </c>
      <c r="B1687" s="152" t="s">
        <v>6534</v>
      </c>
      <c r="C1687">
        <f t="shared" si="26"/>
        <v>11</v>
      </c>
    </row>
    <row r="1688" spans="1:3">
      <c r="A1688" s="151" t="s">
        <v>6535</v>
      </c>
      <c r="B1688" s="152" t="s">
        <v>6536</v>
      </c>
      <c r="C1688">
        <f t="shared" si="26"/>
        <v>11</v>
      </c>
    </row>
    <row r="1689" spans="1:3">
      <c r="A1689" s="151" t="s">
        <v>6537</v>
      </c>
      <c r="B1689" s="152" t="s">
        <v>6538</v>
      </c>
      <c r="C1689">
        <f t="shared" si="26"/>
        <v>11</v>
      </c>
    </row>
    <row r="1690" spans="1:3">
      <c r="A1690" s="151" t="s">
        <v>6539</v>
      </c>
      <c r="B1690" s="152" t="s">
        <v>6540</v>
      </c>
      <c r="C1690">
        <f t="shared" si="26"/>
        <v>11</v>
      </c>
    </row>
    <row r="1691" spans="1:3">
      <c r="A1691" s="151" t="s">
        <v>6541</v>
      </c>
      <c r="B1691" s="152" t="s">
        <v>6542</v>
      </c>
      <c r="C1691">
        <f t="shared" si="26"/>
        <v>11</v>
      </c>
    </row>
    <row r="1692" spans="1:3">
      <c r="A1692" s="151" t="s">
        <v>6543</v>
      </c>
      <c r="B1692" s="152" t="s">
        <v>6544</v>
      </c>
      <c r="C1692">
        <f t="shared" si="26"/>
        <v>11</v>
      </c>
    </row>
    <row r="1693" spans="1:3">
      <c r="A1693" s="151" t="s">
        <v>6545</v>
      </c>
      <c r="B1693" s="152" t="s">
        <v>6251</v>
      </c>
      <c r="C1693">
        <f t="shared" si="26"/>
        <v>11</v>
      </c>
    </row>
    <row r="1694" spans="1:3">
      <c r="A1694" s="151" t="s">
        <v>6546</v>
      </c>
      <c r="B1694" s="152" t="s">
        <v>6538</v>
      </c>
      <c r="C1694">
        <f t="shared" si="26"/>
        <v>11</v>
      </c>
    </row>
    <row r="1695" spans="1:3">
      <c r="A1695" s="151" t="s">
        <v>6547</v>
      </c>
      <c r="B1695" s="152" t="s">
        <v>6540</v>
      </c>
      <c r="C1695">
        <f t="shared" si="26"/>
        <v>11</v>
      </c>
    </row>
    <row r="1696" spans="1:3">
      <c r="A1696" s="151" t="s">
        <v>6548</v>
      </c>
      <c r="B1696" s="152" t="s">
        <v>6542</v>
      </c>
      <c r="C1696">
        <f t="shared" si="26"/>
        <v>11</v>
      </c>
    </row>
    <row r="1697" spans="1:3">
      <c r="A1697" s="151" t="s">
        <v>6549</v>
      </c>
      <c r="B1697" s="152" t="s">
        <v>6544</v>
      </c>
      <c r="C1697">
        <f t="shared" si="26"/>
        <v>11</v>
      </c>
    </row>
    <row r="1698" spans="1:3">
      <c r="A1698" s="149" t="s">
        <v>142</v>
      </c>
      <c r="B1698" s="150" t="s">
        <v>1212</v>
      </c>
      <c r="C1698">
        <f t="shared" si="26"/>
        <v>7</v>
      </c>
    </row>
    <row r="1699" spans="1:3">
      <c r="A1699" s="151" t="s">
        <v>728</v>
      </c>
      <c r="B1699" s="152" t="s">
        <v>729</v>
      </c>
      <c r="C1699">
        <f t="shared" si="26"/>
        <v>11</v>
      </c>
    </row>
    <row r="1700" spans="1:3">
      <c r="A1700" s="151" t="s">
        <v>6550</v>
      </c>
      <c r="B1700" s="152" t="s">
        <v>6551</v>
      </c>
      <c r="C1700">
        <f t="shared" si="26"/>
        <v>11</v>
      </c>
    </row>
    <row r="1701" spans="1:3">
      <c r="A1701" s="151" t="s">
        <v>6552</v>
      </c>
      <c r="B1701" s="152" t="s">
        <v>6553</v>
      </c>
      <c r="C1701">
        <f t="shared" si="26"/>
        <v>11</v>
      </c>
    </row>
    <row r="1702" spans="1:3">
      <c r="A1702" s="151" t="s">
        <v>730</v>
      </c>
      <c r="B1702" s="152" t="s">
        <v>731</v>
      </c>
      <c r="C1702">
        <f t="shared" si="26"/>
        <v>11</v>
      </c>
    </row>
    <row r="1703" spans="1:3">
      <c r="A1703" s="151" t="s">
        <v>6554</v>
      </c>
      <c r="B1703" s="152" t="s">
        <v>6555</v>
      </c>
      <c r="C1703">
        <f t="shared" si="26"/>
        <v>11</v>
      </c>
    </row>
    <row r="1704" spans="1:3">
      <c r="A1704" s="151" t="s">
        <v>6556</v>
      </c>
      <c r="B1704" s="152" t="s">
        <v>6557</v>
      </c>
      <c r="C1704">
        <f t="shared" si="26"/>
        <v>11</v>
      </c>
    </row>
    <row r="1705" spans="1:3">
      <c r="A1705" s="151" t="s">
        <v>6558</v>
      </c>
      <c r="B1705" s="152" t="s">
        <v>6559</v>
      </c>
      <c r="C1705">
        <f t="shared" si="26"/>
        <v>11</v>
      </c>
    </row>
    <row r="1706" spans="1:3">
      <c r="A1706" s="151" t="s">
        <v>2067</v>
      </c>
      <c r="B1706" s="152" t="s">
        <v>2068</v>
      </c>
      <c r="C1706">
        <f t="shared" si="26"/>
        <v>11</v>
      </c>
    </row>
    <row r="1707" spans="1:3">
      <c r="A1707" s="151" t="s">
        <v>2069</v>
      </c>
      <c r="B1707" s="152" t="s">
        <v>1977</v>
      </c>
      <c r="C1707">
        <f t="shared" si="26"/>
        <v>11</v>
      </c>
    </row>
    <row r="1708" spans="1:3">
      <c r="A1708" s="151" t="s">
        <v>2070</v>
      </c>
      <c r="B1708" s="152" t="s">
        <v>2071</v>
      </c>
      <c r="C1708">
        <f t="shared" si="26"/>
        <v>11</v>
      </c>
    </row>
    <row r="1709" spans="1:3">
      <c r="A1709" s="151" t="s">
        <v>6560</v>
      </c>
      <c r="B1709" s="152" t="s">
        <v>6561</v>
      </c>
      <c r="C1709">
        <f t="shared" si="26"/>
        <v>11</v>
      </c>
    </row>
    <row r="1710" spans="1:3">
      <c r="A1710" s="151" t="s">
        <v>6562</v>
      </c>
      <c r="B1710" s="152" t="s">
        <v>6563</v>
      </c>
      <c r="C1710">
        <f t="shared" si="26"/>
        <v>11</v>
      </c>
    </row>
    <row r="1711" spans="1:3">
      <c r="A1711" s="151" t="s">
        <v>6564</v>
      </c>
      <c r="B1711" s="152" t="s">
        <v>6565</v>
      </c>
      <c r="C1711">
        <f t="shared" si="26"/>
        <v>11</v>
      </c>
    </row>
    <row r="1712" spans="1:3">
      <c r="A1712" s="151" t="s">
        <v>3587</v>
      </c>
      <c r="B1712" s="152" t="s">
        <v>3588</v>
      </c>
      <c r="C1712">
        <f t="shared" si="26"/>
        <v>11</v>
      </c>
    </row>
    <row r="1713" spans="1:3">
      <c r="A1713" s="151" t="s">
        <v>3589</v>
      </c>
      <c r="B1713" s="152" t="s">
        <v>3590</v>
      </c>
      <c r="C1713">
        <f t="shared" si="26"/>
        <v>11</v>
      </c>
    </row>
    <row r="1714" spans="1:3">
      <c r="A1714" s="151" t="s">
        <v>6566</v>
      </c>
      <c r="B1714" s="152" t="s">
        <v>6567</v>
      </c>
      <c r="C1714">
        <f t="shared" si="26"/>
        <v>11</v>
      </c>
    </row>
    <row r="1715" spans="1:3">
      <c r="A1715" s="151" t="s">
        <v>6568</v>
      </c>
      <c r="B1715" s="152" t="s">
        <v>6567</v>
      </c>
      <c r="C1715">
        <f t="shared" si="26"/>
        <v>11</v>
      </c>
    </row>
    <row r="1716" spans="1:3">
      <c r="A1716" s="149" t="s">
        <v>1214</v>
      </c>
      <c r="B1716" s="150" t="s">
        <v>1379</v>
      </c>
      <c r="C1716">
        <f t="shared" si="26"/>
        <v>7</v>
      </c>
    </row>
    <row r="1717" spans="1:3">
      <c r="A1717" s="151" t="s">
        <v>6569</v>
      </c>
      <c r="B1717" s="152" t="s">
        <v>6570</v>
      </c>
      <c r="C1717">
        <f t="shared" si="26"/>
        <v>11</v>
      </c>
    </row>
    <row r="1718" spans="1:3">
      <c r="A1718" s="151" t="s">
        <v>6571</v>
      </c>
      <c r="B1718" s="152" t="s">
        <v>6572</v>
      </c>
      <c r="C1718">
        <f t="shared" si="26"/>
        <v>11</v>
      </c>
    </row>
    <row r="1719" spans="1:3">
      <c r="A1719" s="151" t="s">
        <v>6573</v>
      </c>
      <c r="B1719" s="152" t="s">
        <v>1874</v>
      </c>
      <c r="C1719">
        <f t="shared" si="26"/>
        <v>11</v>
      </c>
    </row>
    <row r="1720" spans="1:3">
      <c r="A1720" s="151" t="s">
        <v>1875</v>
      </c>
      <c r="B1720" s="152" t="s">
        <v>1874</v>
      </c>
      <c r="C1720">
        <f t="shared" si="26"/>
        <v>11</v>
      </c>
    </row>
    <row r="1721" spans="1:3">
      <c r="A1721" s="151" t="s">
        <v>6574</v>
      </c>
      <c r="B1721" s="152" t="s">
        <v>6575</v>
      </c>
      <c r="C1721">
        <f t="shared" si="26"/>
        <v>11</v>
      </c>
    </row>
    <row r="1722" spans="1:3">
      <c r="A1722" s="151" t="s">
        <v>1876</v>
      </c>
      <c r="B1722" s="152" t="s">
        <v>1877</v>
      </c>
      <c r="C1722">
        <f t="shared" si="26"/>
        <v>11</v>
      </c>
    </row>
    <row r="1723" spans="1:3">
      <c r="A1723" s="151" t="s">
        <v>6576</v>
      </c>
      <c r="B1723" s="152" t="s">
        <v>1874</v>
      </c>
      <c r="C1723">
        <f t="shared" si="26"/>
        <v>11</v>
      </c>
    </row>
    <row r="1724" spans="1:3">
      <c r="A1724" s="151" t="s">
        <v>2072</v>
      </c>
      <c r="B1724" s="152" t="s">
        <v>2073</v>
      </c>
      <c r="C1724">
        <f t="shared" si="26"/>
        <v>11</v>
      </c>
    </row>
    <row r="1725" spans="1:3">
      <c r="A1725" s="151" t="s">
        <v>2074</v>
      </c>
      <c r="B1725" s="152" t="s">
        <v>2075</v>
      </c>
      <c r="C1725">
        <f t="shared" si="26"/>
        <v>11</v>
      </c>
    </row>
    <row r="1726" spans="1:3">
      <c r="A1726" s="151" t="s">
        <v>6577</v>
      </c>
      <c r="B1726" s="152" t="s">
        <v>6578</v>
      </c>
      <c r="C1726">
        <f t="shared" si="26"/>
        <v>11</v>
      </c>
    </row>
    <row r="1727" spans="1:3">
      <c r="A1727" s="151" t="s">
        <v>3591</v>
      </c>
      <c r="B1727" s="152" t="s">
        <v>3592</v>
      </c>
      <c r="C1727">
        <f t="shared" si="26"/>
        <v>11</v>
      </c>
    </row>
    <row r="1728" spans="1:3">
      <c r="A1728" s="151" t="s">
        <v>3593</v>
      </c>
      <c r="B1728" s="152" t="s">
        <v>3594</v>
      </c>
      <c r="C1728">
        <f t="shared" si="26"/>
        <v>11</v>
      </c>
    </row>
    <row r="1729" spans="1:3">
      <c r="A1729" s="151" t="s">
        <v>3595</v>
      </c>
      <c r="B1729" s="152" t="s">
        <v>3596</v>
      </c>
      <c r="C1729">
        <f t="shared" si="26"/>
        <v>11</v>
      </c>
    </row>
    <row r="1730" spans="1:3">
      <c r="A1730" s="151" t="s">
        <v>3597</v>
      </c>
      <c r="B1730" s="152" t="s">
        <v>3598</v>
      </c>
      <c r="C1730">
        <f t="shared" si="26"/>
        <v>11</v>
      </c>
    </row>
    <row r="1731" spans="1:3">
      <c r="A1731" s="151" t="s">
        <v>6579</v>
      </c>
      <c r="B1731" s="152" t="s">
        <v>6580</v>
      </c>
      <c r="C1731">
        <f t="shared" si="26"/>
        <v>11</v>
      </c>
    </row>
    <row r="1732" spans="1:3" s="274" customFormat="1">
      <c r="A1732" s="149" t="s">
        <v>4496</v>
      </c>
      <c r="B1732" s="150" t="s">
        <v>4492</v>
      </c>
      <c r="C1732">
        <f t="shared" si="26"/>
        <v>7</v>
      </c>
    </row>
    <row r="1733" spans="1:3" s="274" customFormat="1">
      <c r="A1733" s="272" t="s">
        <v>6599</v>
      </c>
      <c r="B1733" s="273" t="s">
        <v>247</v>
      </c>
      <c r="C1733">
        <f t="shared" si="26"/>
        <v>11</v>
      </c>
    </row>
    <row r="1734" spans="1:3" s="274" customFormat="1">
      <c r="A1734" s="272" t="s">
        <v>6600</v>
      </c>
      <c r="B1734" s="273" t="s">
        <v>6601</v>
      </c>
      <c r="C1734">
        <f t="shared" ref="C1734:C1797" si="27">LEN(A1734)</f>
        <v>11</v>
      </c>
    </row>
    <row r="1735" spans="1:3" s="274" customFormat="1">
      <c r="A1735" s="149" t="s">
        <v>4497</v>
      </c>
      <c r="B1735" s="150" t="s">
        <v>2091</v>
      </c>
      <c r="C1735">
        <f t="shared" si="27"/>
        <v>7</v>
      </c>
    </row>
    <row r="1736" spans="1:3" s="274" customFormat="1">
      <c r="A1736" s="272" t="s">
        <v>6602</v>
      </c>
      <c r="B1736" s="273" t="s">
        <v>6603</v>
      </c>
      <c r="C1736">
        <f t="shared" si="27"/>
        <v>11</v>
      </c>
    </row>
    <row r="1737" spans="1:3" s="274" customFormat="1">
      <c r="A1737" s="272" t="s">
        <v>6604</v>
      </c>
      <c r="B1737" s="273" t="s">
        <v>6594</v>
      </c>
      <c r="C1737">
        <f t="shared" si="27"/>
        <v>11</v>
      </c>
    </row>
    <row r="1738" spans="1:3" s="274" customFormat="1">
      <c r="A1738" s="272" t="s">
        <v>6602</v>
      </c>
      <c r="B1738" s="273" t="s">
        <v>6595</v>
      </c>
      <c r="C1738">
        <f t="shared" si="27"/>
        <v>11</v>
      </c>
    </row>
    <row r="1739" spans="1:3" s="274" customFormat="1">
      <c r="A1739" s="149" t="s">
        <v>4498</v>
      </c>
      <c r="B1739" s="150" t="s">
        <v>4499</v>
      </c>
      <c r="C1739">
        <f t="shared" si="27"/>
        <v>7</v>
      </c>
    </row>
    <row r="1740" spans="1:3" s="274" customFormat="1">
      <c r="A1740" s="272" t="s">
        <v>6605</v>
      </c>
      <c r="B1740" s="273" t="s">
        <v>6606</v>
      </c>
      <c r="C1740">
        <f t="shared" si="27"/>
        <v>11</v>
      </c>
    </row>
    <row r="1741" spans="1:3" s="274" customFormat="1">
      <c r="A1741" s="272" t="s">
        <v>6609</v>
      </c>
      <c r="B1741" s="273" t="s">
        <v>6607</v>
      </c>
      <c r="C1741">
        <f t="shared" si="27"/>
        <v>11</v>
      </c>
    </row>
    <row r="1742" spans="1:3" s="274" customFormat="1">
      <c r="A1742" s="272" t="s">
        <v>6610</v>
      </c>
      <c r="B1742" s="273" t="s">
        <v>6608</v>
      </c>
      <c r="C1742">
        <f t="shared" si="27"/>
        <v>11</v>
      </c>
    </row>
    <row r="1743" spans="1:3" s="274" customFormat="1">
      <c r="A1743" s="147" t="s">
        <v>523</v>
      </c>
      <c r="B1743" s="148" t="s">
        <v>738</v>
      </c>
      <c r="C1743">
        <f t="shared" si="27"/>
        <v>5</v>
      </c>
    </row>
    <row r="1744" spans="1:3" s="274" customFormat="1">
      <c r="A1744" s="149" t="s">
        <v>4504</v>
      </c>
      <c r="B1744" s="150" t="s">
        <v>4505</v>
      </c>
      <c r="C1744">
        <f t="shared" si="27"/>
        <v>7</v>
      </c>
    </row>
    <row r="1745" spans="1:3" s="274" customFormat="1">
      <c r="A1745" s="272" t="s">
        <v>6584</v>
      </c>
      <c r="B1745" s="273" t="s">
        <v>247</v>
      </c>
      <c r="C1745">
        <f t="shared" si="27"/>
        <v>11</v>
      </c>
    </row>
    <row r="1746" spans="1:3">
      <c r="A1746" s="272" t="s">
        <v>6585</v>
      </c>
      <c r="B1746" s="273" t="s">
        <v>6586</v>
      </c>
      <c r="C1746">
        <f t="shared" si="27"/>
        <v>11</v>
      </c>
    </row>
    <row r="1747" spans="1:3">
      <c r="A1747" s="272" t="s">
        <v>6587</v>
      </c>
      <c r="B1747" s="273" t="s">
        <v>6592</v>
      </c>
      <c r="C1747">
        <f t="shared" si="27"/>
        <v>11</v>
      </c>
    </row>
    <row r="1748" spans="1:3">
      <c r="A1748" s="272" t="s">
        <v>6588</v>
      </c>
      <c r="B1748" s="273" t="s">
        <v>6593</v>
      </c>
      <c r="C1748">
        <f t="shared" si="27"/>
        <v>11</v>
      </c>
    </row>
    <row r="1749" spans="1:3">
      <c r="A1749" s="272" t="s">
        <v>6589</v>
      </c>
      <c r="B1749" s="273" t="s">
        <v>6594</v>
      </c>
      <c r="C1749">
        <f t="shared" si="27"/>
        <v>11</v>
      </c>
    </row>
    <row r="1750" spans="1:3">
      <c r="A1750" s="272" t="s">
        <v>6590</v>
      </c>
      <c r="B1750" s="273" t="s">
        <v>6595</v>
      </c>
      <c r="C1750">
        <f t="shared" si="27"/>
        <v>11</v>
      </c>
    </row>
    <row r="1751" spans="1:3">
      <c r="A1751" s="272" t="s">
        <v>6591</v>
      </c>
      <c r="B1751" s="273" t="s">
        <v>6596</v>
      </c>
      <c r="C1751">
        <f t="shared" si="27"/>
        <v>11</v>
      </c>
    </row>
    <row r="1752" spans="1:3">
      <c r="A1752" s="272" t="s">
        <v>6597</v>
      </c>
      <c r="B1752" s="273" t="s">
        <v>6598</v>
      </c>
      <c r="C1752">
        <f t="shared" si="27"/>
        <v>11</v>
      </c>
    </row>
    <row r="1753" spans="1:3">
      <c r="A1753" s="147" t="s">
        <v>592</v>
      </c>
      <c r="B1753" s="148" t="s">
        <v>3638</v>
      </c>
      <c r="C1753">
        <f t="shared" si="27"/>
        <v>5</v>
      </c>
    </row>
    <row r="1754" spans="1:3">
      <c r="A1754" s="149" t="s">
        <v>776</v>
      </c>
      <c r="B1754" s="150" t="s">
        <v>777</v>
      </c>
      <c r="C1754">
        <f t="shared" si="27"/>
        <v>5</v>
      </c>
    </row>
    <row r="1755" spans="1:3">
      <c r="A1755" s="151" t="s">
        <v>796</v>
      </c>
      <c r="B1755" s="152" t="s">
        <v>797</v>
      </c>
      <c r="C1755">
        <f t="shared" si="27"/>
        <v>7</v>
      </c>
    </row>
    <row r="1756" spans="1:3">
      <c r="A1756" s="153" t="s">
        <v>2076</v>
      </c>
      <c r="B1756" s="152" t="s">
        <v>2077</v>
      </c>
      <c r="C1756">
        <f t="shared" si="27"/>
        <v>11</v>
      </c>
    </row>
    <row r="1757" spans="1:3">
      <c r="A1757" s="151" t="s">
        <v>798</v>
      </c>
      <c r="B1757" s="152" t="s">
        <v>799</v>
      </c>
      <c r="C1757">
        <f t="shared" si="27"/>
        <v>7</v>
      </c>
    </row>
    <row r="1758" spans="1:3">
      <c r="A1758" s="153" t="s">
        <v>935</v>
      </c>
      <c r="B1758" s="152" t="s">
        <v>936</v>
      </c>
      <c r="C1758">
        <f t="shared" si="27"/>
        <v>11</v>
      </c>
    </row>
    <row r="1759" spans="1:3" s="81" customFormat="1">
      <c r="A1759" s="153" t="s">
        <v>937</v>
      </c>
      <c r="B1759" s="152" t="s">
        <v>938</v>
      </c>
      <c r="C1759">
        <f t="shared" si="27"/>
        <v>11</v>
      </c>
    </row>
    <row r="1760" spans="1:3" s="81" customFormat="1">
      <c r="A1760" s="153" t="s">
        <v>2078</v>
      </c>
      <c r="B1760" s="152" t="s">
        <v>2077</v>
      </c>
      <c r="C1760">
        <f t="shared" si="27"/>
        <v>11</v>
      </c>
    </row>
    <row r="1761" spans="1:3">
      <c r="A1761" s="153" t="s">
        <v>3599</v>
      </c>
      <c r="B1761" s="152" t="s">
        <v>3600</v>
      </c>
      <c r="C1761">
        <f t="shared" si="27"/>
        <v>11</v>
      </c>
    </row>
    <row r="1762" spans="1:3">
      <c r="A1762" s="153" t="s">
        <v>3601</v>
      </c>
      <c r="B1762" s="152" t="s">
        <v>3602</v>
      </c>
      <c r="C1762">
        <f t="shared" si="27"/>
        <v>11</v>
      </c>
    </row>
    <row r="1763" spans="1:3">
      <c r="A1763" s="149" t="s">
        <v>805</v>
      </c>
      <c r="B1763" s="150" t="s">
        <v>806</v>
      </c>
      <c r="C1763">
        <f t="shared" si="27"/>
        <v>5</v>
      </c>
    </row>
    <row r="1764" spans="1:3">
      <c r="A1764" s="151" t="s">
        <v>812</v>
      </c>
      <c r="B1764" s="152" t="s">
        <v>813</v>
      </c>
      <c r="C1764">
        <f t="shared" si="27"/>
        <v>7</v>
      </c>
    </row>
    <row r="1765" spans="1:3">
      <c r="A1765" s="153" t="s">
        <v>939</v>
      </c>
      <c r="B1765" s="152" t="s">
        <v>940</v>
      </c>
      <c r="C1765">
        <f t="shared" si="27"/>
        <v>11</v>
      </c>
    </row>
    <row r="1766" spans="1:3">
      <c r="A1766" s="153" t="s">
        <v>941</v>
      </c>
      <c r="B1766" s="152" t="s">
        <v>942</v>
      </c>
      <c r="C1766">
        <f t="shared" si="27"/>
        <v>11</v>
      </c>
    </row>
    <row r="1767" spans="1:3">
      <c r="A1767" s="149" t="s">
        <v>814</v>
      </c>
      <c r="B1767" s="150" t="s">
        <v>815</v>
      </c>
      <c r="C1767">
        <f t="shared" si="27"/>
        <v>5</v>
      </c>
    </row>
    <row r="1768" spans="1:3">
      <c r="A1768" s="151" t="s">
        <v>3059</v>
      </c>
      <c r="B1768" s="152" t="s">
        <v>3060</v>
      </c>
      <c r="C1768">
        <f t="shared" si="27"/>
        <v>7</v>
      </c>
    </row>
    <row r="1769" spans="1:3">
      <c r="A1769" s="153" t="s">
        <v>3603</v>
      </c>
      <c r="B1769" s="152" t="s">
        <v>3060</v>
      </c>
      <c r="C1769">
        <f t="shared" si="27"/>
        <v>11</v>
      </c>
    </row>
    <row r="1770" spans="1:3">
      <c r="A1770" s="151" t="s">
        <v>3062</v>
      </c>
      <c r="B1770" s="152" t="s">
        <v>3032</v>
      </c>
      <c r="C1770">
        <f t="shared" si="27"/>
        <v>7</v>
      </c>
    </row>
    <row r="1771" spans="1:3">
      <c r="A1771" s="153" t="s">
        <v>3604</v>
      </c>
      <c r="B1771" s="152" t="s">
        <v>3605</v>
      </c>
      <c r="C1771">
        <f t="shared" si="27"/>
        <v>11</v>
      </c>
    </row>
    <row r="1772" spans="1:3">
      <c r="A1772" s="151" t="s">
        <v>1137</v>
      </c>
      <c r="B1772" s="152" t="s">
        <v>670</v>
      </c>
      <c r="C1772">
        <f t="shared" si="27"/>
        <v>7</v>
      </c>
    </row>
    <row r="1773" spans="1:3">
      <c r="A1773" s="153" t="s">
        <v>3606</v>
      </c>
      <c r="B1773" s="152" t="s">
        <v>3607</v>
      </c>
      <c r="C1773">
        <f t="shared" si="27"/>
        <v>11</v>
      </c>
    </row>
    <row r="1774" spans="1:3">
      <c r="A1774" s="149" t="s">
        <v>824</v>
      </c>
      <c r="B1774" s="150" t="s">
        <v>825</v>
      </c>
      <c r="C1774">
        <f t="shared" si="27"/>
        <v>5</v>
      </c>
    </row>
    <row r="1775" spans="1:3">
      <c r="A1775" s="151" t="s">
        <v>3066</v>
      </c>
      <c r="B1775" s="152" t="s">
        <v>3032</v>
      </c>
      <c r="C1775">
        <f t="shared" si="27"/>
        <v>7</v>
      </c>
    </row>
    <row r="1776" spans="1:3">
      <c r="A1776" s="153" t="s">
        <v>3608</v>
      </c>
      <c r="B1776" s="152" t="s">
        <v>3609</v>
      </c>
      <c r="C1776">
        <f t="shared" si="27"/>
        <v>11</v>
      </c>
    </row>
    <row r="1777" spans="1:3">
      <c r="A1777" s="153" t="s">
        <v>3610</v>
      </c>
      <c r="B1777" s="152" t="s">
        <v>3611</v>
      </c>
      <c r="C1777">
        <f t="shared" si="27"/>
        <v>11</v>
      </c>
    </row>
    <row r="1778" spans="1:3">
      <c r="A1778" s="153" t="s">
        <v>3612</v>
      </c>
      <c r="B1778" s="152" t="s">
        <v>3613</v>
      </c>
      <c r="C1778">
        <f t="shared" si="27"/>
        <v>11</v>
      </c>
    </row>
    <row r="1779" spans="1:3">
      <c r="A1779" s="151" t="s">
        <v>3067</v>
      </c>
      <c r="B1779" s="152" t="s">
        <v>3068</v>
      </c>
      <c r="C1779">
        <f t="shared" si="27"/>
        <v>7</v>
      </c>
    </row>
    <row r="1780" spans="1:3">
      <c r="A1780" s="153" t="s">
        <v>3614</v>
      </c>
      <c r="B1780" s="152" t="s">
        <v>3615</v>
      </c>
      <c r="C1780">
        <f t="shared" si="27"/>
        <v>11</v>
      </c>
    </row>
    <row r="1781" spans="1:3">
      <c r="A1781" s="149" t="s">
        <v>853</v>
      </c>
      <c r="B1781" s="150" t="s">
        <v>854</v>
      </c>
      <c r="C1781">
        <f t="shared" si="27"/>
        <v>5</v>
      </c>
    </row>
    <row r="1782" spans="1:3">
      <c r="A1782" s="151" t="s">
        <v>1464</v>
      </c>
      <c r="B1782" s="152" t="s">
        <v>3069</v>
      </c>
      <c r="C1782">
        <f t="shared" si="27"/>
        <v>7</v>
      </c>
    </row>
    <row r="1783" spans="1:3">
      <c r="A1783" s="153" t="s">
        <v>3616</v>
      </c>
      <c r="B1783" s="152" t="s">
        <v>3617</v>
      </c>
      <c r="C1783">
        <f t="shared" si="27"/>
        <v>11</v>
      </c>
    </row>
    <row r="1784" spans="1:3">
      <c r="A1784" s="151" t="s">
        <v>3070</v>
      </c>
      <c r="B1784" s="152" t="s">
        <v>3071</v>
      </c>
      <c r="C1784">
        <f t="shared" si="27"/>
        <v>7</v>
      </c>
    </row>
    <row r="1785" spans="1:3">
      <c r="A1785" s="153" t="s">
        <v>3618</v>
      </c>
      <c r="B1785" s="152" t="s">
        <v>3619</v>
      </c>
      <c r="C1785">
        <f t="shared" si="27"/>
        <v>11</v>
      </c>
    </row>
    <row r="1786" spans="1:3">
      <c r="A1786" s="149" t="s">
        <v>887</v>
      </c>
      <c r="B1786" s="150" t="s">
        <v>888</v>
      </c>
      <c r="C1786">
        <f t="shared" si="27"/>
        <v>5</v>
      </c>
    </row>
    <row r="1787" spans="1:3">
      <c r="A1787" s="151" t="s">
        <v>3078</v>
      </c>
      <c r="B1787" s="152" t="s">
        <v>3032</v>
      </c>
      <c r="C1787">
        <f t="shared" si="27"/>
        <v>7</v>
      </c>
    </row>
    <row r="1788" spans="1:3">
      <c r="A1788" s="153" t="s">
        <v>3620</v>
      </c>
      <c r="B1788" s="152" t="s">
        <v>3621</v>
      </c>
      <c r="C1788">
        <f t="shared" si="27"/>
        <v>11</v>
      </c>
    </row>
    <row r="1789" spans="1:3">
      <c r="A1789" s="153" t="s">
        <v>3622</v>
      </c>
      <c r="B1789" s="152" t="s">
        <v>3623</v>
      </c>
      <c r="C1789">
        <f t="shared" si="27"/>
        <v>11</v>
      </c>
    </row>
    <row r="1790" spans="1:3">
      <c r="A1790" s="153" t="s">
        <v>3624</v>
      </c>
      <c r="B1790" s="152" t="s">
        <v>3625</v>
      </c>
      <c r="C1790">
        <f t="shared" si="27"/>
        <v>11</v>
      </c>
    </row>
    <row r="1791" spans="1:3">
      <c r="A1791" s="153" t="s">
        <v>3626</v>
      </c>
      <c r="B1791" s="152" t="s">
        <v>3627</v>
      </c>
      <c r="C1791">
        <f t="shared" si="27"/>
        <v>11</v>
      </c>
    </row>
    <row r="1792" spans="1:3">
      <c r="A1792" s="153" t="s">
        <v>3628</v>
      </c>
      <c r="B1792" s="152" t="s">
        <v>3629</v>
      </c>
      <c r="C1792">
        <f t="shared" si="27"/>
        <v>11</v>
      </c>
    </row>
    <row r="1793" spans="1:3">
      <c r="A1793" s="153" t="s">
        <v>3630</v>
      </c>
      <c r="B1793" s="152" t="s">
        <v>3631</v>
      </c>
      <c r="C1793">
        <f t="shared" si="27"/>
        <v>11</v>
      </c>
    </row>
    <row r="1794" spans="1:3">
      <c r="A1794" s="153" t="s">
        <v>3632</v>
      </c>
      <c r="B1794" s="152" t="s">
        <v>3633</v>
      </c>
      <c r="C1794">
        <f t="shared" si="27"/>
        <v>11</v>
      </c>
    </row>
    <row r="1795" spans="1:3">
      <c r="A1795" s="151" t="s">
        <v>909</v>
      </c>
      <c r="B1795" s="152" t="s">
        <v>670</v>
      </c>
      <c r="C1795">
        <f t="shared" si="27"/>
        <v>7</v>
      </c>
    </row>
    <row r="1796" spans="1:3">
      <c r="A1796" s="153" t="s">
        <v>943</v>
      </c>
      <c r="B1796" s="152" t="s">
        <v>944</v>
      </c>
      <c r="C1796">
        <f t="shared" si="27"/>
        <v>11</v>
      </c>
    </row>
    <row r="1797" spans="1:3">
      <c r="A1797" s="153" t="s">
        <v>945</v>
      </c>
      <c r="B1797" s="152" t="s">
        <v>946</v>
      </c>
      <c r="C1797">
        <f t="shared" si="27"/>
        <v>11</v>
      </c>
    </row>
    <row r="1798" spans="1:3">
      <c r="A1798" s="153" t="s">
        <v>947</v>
      </c>
      <c r="B1798" s="152" t="s">
        <v>948</v>
      </c>
      <c r="C1798">
        <f t="shared" ref="C1798:C1822" si="28">LEN(A1798)</f>
        <v>11</v>
      </c>
    </row>
    <row r="1799" spans="1:3">
      <c r="A1799" s="153" t="s">
        <v>949</v>
      </c>
      <c r="B1799" s="152" t="s">
        <v>950</v>
      </c>
      <c r="C1799">
        <f t="shared" si="28"/>
        <v>11</v>
      </c>
    </row>
    <row r="1800" spans="1:3">
      <c r="A1800" s="153" t="s">
        <v>951</v>
      </c>
      <c r="B1800" s="152" t="s">
        <v>952</v>
      </c>
      <c r="C1800">
        <f t="shared" si="28"/>
        <v>11</v>
      </c>
    </row>
    <row r="1801" spans="1:3">
      <c r="A1801" s="151" t="s">
        <v>3080</v>
      </c>
      <c r="B1801" s="152" t="s">
        <v>3081</v>
      </c>
      <c r="C1801">
        <f t="shared" si="28"/>
        <v>7</v>
      </c>
    </row>
    <row r="1802" spans="1:3">
      <c r="A1802" s="153" t="s">
        <v>3634</v>
      </c>
      <c r="B1802" s="152" t="s">
        <v>3635</v>
      </c>
      <c r="C1802">
        <f t="shared" si="28"/>
        <v>11</v>
      </c>
    </row>
    <row r="1803" spans="1:3">
      <c r="A1803" s="151" t="s">
        <v>910</v>
      </c>
      <c r="B1803" s="152" t="s">
        <v>911</v>
      </c>
      <c r="C1803">
        <f t="shared" si="28"/>
        <v>7</v>
      </c>
    </row>
    <row r="1804" spans="1:3">
      <c r="A1804" s="153" t="s">
        <v>3636</v>
      </c>
      <c r="B1804" s="152" t="s">
        <v>3637</v>
      </c>
      <c r="C1804">
        <f t="shared" si="28"/>
        <v>11</v>
      </c>
    </row>
    <row r="1805" spans="1:3">
      <c r="A1805" s="149" t="s">
        <v>2079</v>
      </c>
      <c r="B1805" s="150" t="s">
        <v>2080</v>
      </c>
      <c r="C1805">
        <f t="shared" si="28"/>
        <v>5</v>
      </c>
    </row>
    <row r="1806" spans="1:3">
      <c r="A1806" s="151" t="s">
        <v>2081</v>
      </c>
      <c r="B1806" s="152" t="s">
        <v>670</v>
      </c>
      <c r="C1806">
        <f t="shared" si="28"/>
        <v>7</v>
      </c>
    </row>
    <row r="1807" spans="1:3">
      <c r="A1807" s="153" t="s">
        <v>2082</v>
      </c>
      <c r="B1807" s="152" t="s">
        <v>918</v>
      </c>
      <c r="C1807">
        <f t="shared" si="28"/>
        <v>11</v>
      </c>
    </row>
    <row r="1808" spans="1:3">
      <c r="A1808" s="153" t="s">
        <v>2083</v>
      </c>
      <c r="B1808" s="152" t="s">
        <v>919</v>
      </c>
      <c r="C1808">
        <f t="shared" si="28"/>
        <v>11</v>
      </c>
    </row>
    <row r="1809" spans="3:3">
      <c r="C1809">
        <f t="shared" si="28"/>
        <v>0</v>
      </c>
    </row>
    <row r="1810" spans="3:3">
      <c r="C1810">
        <f t="shared" si="28"/>
        <v>0</v>
      </c>
    </row>
    <row r="1811" spans="3:3">
      <c r="C1811">
        <f t="shared" si="28"/>
        <v>0</v>
      </c>
    </row>
    <row r="1812" spans="3:3">
      <c r="C1812">
        <f t="shared" si="28"/>
        <v>0</v>
      </c>
    </row>
    <row r="1813" spans="3:3">
      <c r="C1813">
        <f t="shared" si="28"/>
        <v>0</v>
      </c>
    </row>
    <row r="1814" spans="3:3">
      <c r="C1814">
        <f t="shared" si="28"/>
        <v>0</v>
      </c>
    </row>
    <row r="1815" spans="3:3">
      <c r="C1815">
        <f t="shared" si="28"/>
        <v>0</v>
      </c>
    </row>
    <row r="1816" spans="3:3">
      <c r="C1816">
        <f t="shared" si="28"/>
        <v>0</v>
      </c>
    </row>
    <row r="1817" spans="3:3">
      <c r="C1817">
        <f t="shared" si="28"/>
        <v>0</v>
      </c>
    </row>
    <row r="1818" spans="3:3">
      <c r="C1818">
        <f t="shared" si="28"/>
        <v>0</v>
      </c>
    </row>
    <row r="1819" spans="3:3">
      <c r="C1819">
        <f t="shared" si="28"/>
        <v>0</v>
      </c>
    </row>
    <row r="1820" spans="3:3">
      <c r="C1820">
        <f t="shared" si="28"/>
        <v>0</v>
      </c>
    </row>
    <row r="1821" spans="3:3">
      <c r="C1821">
        <f t="shared" si="28"/>
        <v>0</v>
      </c>
    </row>
    <row r="1822" spans="3:3">
      <c r="C1822">
        <f t="shared" si="28"/>
        <v>0</v>
      </c>
    </row>
  </sheetData>
  <autoFilter ref="A1:C1822" xr:uid="{00000000-0009-0000-0000-00000B00000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E117"/>
  <sheetViews>
    <sheetView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13.85546875" style="103" customWidth="1"/>
    <col min="2" max="2" width="91.140625" customWidth="1"/>
    <col min="3" max="3" width="20.42578125" style="104" bestFit="1" customWidth="1"/>
    <col min="4" max="5" width="23.7109375" style="105" customWidth="1"/>
  </cols>
  <sheetData>
    <row r="1" spans="1:5" ht="39.75" thickBot="1">
      <c r="A1" s="263" t="s">
        <v>4540</v>
      </c>
      <c r="B1" s="101" t="s">
        <v>193</v>
      </c>
      <c r="C1" s="102" t="s">
        <v>1215</v>
      </c>
      <c r="D1" s="101"/>
      <c r="E1" s="101"/>
    </row>
    <row r="2" spans="1:5" ht="15.75" thickTop="1">
      <c r="A2" s="4" t="s">
        <v>635</v>
      </c>
      <c r="B2" s="4" t="s">
        <v>224</v>
      </c>
      <c r="C2" s="4">
        <v>11</v>
      </c>
      <c r="D2" s="4" t="s">
        <v>44</v>
      </c>
      <c r="E2" s="4">
        <v>671</v>
      </c>
    </row>
    <row r="3" spans="1:5">
      <c r="A3" s="4" t="s">
        <v>636</v>
      </c>
      <c r="B3" s="4" t="s">
        <v>224</v>
      </c>
      <c r="C3" s="4">
        <v>12</v>
      </c>
      <c r="D3" s="4" t="s">
        <v>226</v>
      </c>
      <c r="E3" s="4">
        <v>671</v>
      </c>
    </row>
    <row r="4" spans="1:5">
      <c r="A4" s="113">
        <v>671110815</v>
      </c>
      <c r="B4" s="113" t="s">
        <v>4541</v>
      </c>
      <c r="C4" s="113">
        <v>815</v>
      </c>
      <c r="D4" s="113" t="s">
        <v>4537</v>
      </c>
      <c r="E4" s="113">
        <v>671</v>
      </c>
    </row>
    <row r="5" spans="1:5">
      <c r="A5" s="113">
        <v>671210815</v>
      </c>
      <c r="B5" s="113" t="s">
        <v>4542</v>
      </c>
      <c r="C5" s="113">
        <v>815</v>
      </c>
      <c r="D5" s="113" t="s">
        <v>4537</v>
      </c>
      <c r="E5" s="113">
        <v>671</v>
      </c>
    </row>
    <row r="6" spans="1:5">
      <c r="A6" s="4">
        <v>641290031</v>
      </c>
      <c r="B6" s="4" t="s">
        <v>200</v>
      </c>
      <c r="C6" s="4">
        <v>31</v>
      </c>
      <c r="D6" s="4" t="s">
        <v>89</v>
      </c>
      <c r="E6" s="4">
        <v>641</v>
      </c>
    </row>
    <row r="7" spans="1:5">
      <c r="A7" s="4">
        <v>641310031</v>
      </c>
      <c r="B7" s="4" t="s">
        <v>201</v>
      </c>
      <c r="C7" s="4">
        <v>31</v>
      </c>
      <c r="D7" s="4" t="s">
        <v>89</v>
      </c>
      <c r="E7" s="4">
        <v>641</v>
      </c>
    </row>
    <row r="8" spans="1:5">
      <c r="A8" s="4">
        <v>641320031</v>
      </c>
      <c r="B8" s="4" t="s">
        <v>202</v>
      </c>
      <c r="C8" s="4">
        <v>31</v>
      </c>
      <c r="D8" s="4" t="s">
        <v>89</v>
      </c>
      <c r="E8" s="4">
        <v>641</v>
      </c>
    </row>
    <row r="9" spans="1:5">
      <c r="A9" s="4">
        <v>641630031</v>
      </c>
      <c r="B9" s="4" t="s">
        <v>203</v>
      </c>
      <c r="C9" s="4">
        <v>31</v>
      </c>
      <c r="D9" s="4" t="s">
        <v>89</v>
      </c>
      <c r="E9" s="4">
        <v>641</v>
      </c>
    </row>
    <row r="10" spans="1:5">
      <c r="A10" s="4">
        <v>642510031</v>
      </c>
      <c r="B10" s="4" t="s">
        <v>204</v>
      </c>
      <c r="C10" s="4">
        <v>31</v>
      </c>
      <c r="D10" s="4" t="s">
        <v>89</v>
      </c>
      <c r="E10" s="4">
        <v>642</v>
      </c>
    </row>
    <row r="11" spans="1:5">
      <c r="A11" s="4">
        <v>642990031</v>
      </c>
      <c r="B11" s="4" t="s">
        <v>205</v>
      </c>
      <c r="C11" s="4">
        <v>31</v>
      </c>
      <c r="D11" s="4" t="s">
        <v>89</v>
      </c>
      <c r="E11" s="4">
        <v>642</v>
      </c>
    </row>
    <row r="12" spans="1:5" s="81" customFormat="1">
      <c r="A12" s="4">
        <v>6614</v>
      </c>
      <c r="B12" s="4" t="s">
        <v>1174</v>
      </c>
      <c r="C12" s="4">
        <v>31</v>
      </c>
      <c r="D12" s="4" t="s">
        <v>89</v>
      </c>
      <c r="E12" s="4">
        <v>661</v>
      </c>
    </row>
    <row r="13" spans="1:5" s="81" customFormat="1">
      <c r="A13" s="4">
        <v>6615</v>
      </c>
      <c r="B13" s="4" t="s">
        <v>17</v>
      </c>
      <c r="C13" s="4">
        <v>31</v>
      </c>
      <c r="D13" s="4" t="s">
        <v>89</v>
      </c>
      <c r="E13" s="4">
        <v>661</v>
      </c>
    </row>
    <row r="14" spans="1:5" s="81" customFormat="1">
      <c r="A14" s="4">
        <v>683110031</v>
      </c>
      <c r="B14" s="4" t="s">
        <v>1159</v>
      </c>
      <c r="C14" s="4">
        <v>31</v>
      </c>
      <c r="D14" s="4" t="s">
        <v>89</v>
      </c>
      <c r="E14" s="4">
        <v>683</v>
      </c>
    </row>
    <row r="15" spans="1:5" s="81" customFormat="1">
      <c r="A15" s="4" t="s">
        <v>4526</v>
      </c>
      <c r="B15" s="4" t="s">
        <v>4527</v>
      </c>
      <c r="C15" s="4">
        <v>41</v>
      </c>
      <c r="D15" s="4" t="s">
        <v>954</v>
      </c>
      <c r="E15" s="4">
        <v>614</v>
      </c>
    </row>
    <row r="16" spans="1:5" s="81" customFormat="1">
      <c r="A16" s="4" t="s">
        <v>4528</v>
      </c>
      <c r="B16" s="4" t="s">
        <v>958</v>
      </c>
      <c r="C16" s="4">
        <v>41</v>
      </c>
      <c r="D16" s="4" t="s">
        <v>954</v>
      </c>
      <c r="E16" s="4">
        <v>614</v>
      </c>
    </row>
    <row r="17" spans="1:5" s="81" customFormat="1">
      <c r="A17" s="4" t="s">
        <v>4529</v>
      </c>
      <c r="B17" s="4" t="s">
        <v>959</v>
      </c>
      <c r="C17" s="4">
        <v>41</v>
      </c>
      <c r="D17" s="4" t="s">
        <v>954</v>
      </c>
      <c r="E17" s="4">
        <v>614</v>
      </c>
    </row>
    <row r="18" spans="1:5" s="81" customFormat="1">
      <c r="A18" s="4" t="s">
        <v>4530</v>
      </c>
      <c r="B18" s="4" t="s">
        <v>960</v>
      </c>
      <c r="C18" s="4">
        <v>41</v>
      </c>
      <c r="D18" s="4" t="s">
        <v>954</v>
      </c>
      <c r="E18" s="4">
        <v>614</v>
      </c>
    </row>
    <row r="19" spans="1:5" s="81" customFormat="1">
      <c r="A19" s="4" t="s">
        <v>4531</v>
      </c>
      <c r="B19" s="4" t="s">
        <v>961</v>
      </c>
      <c r="C19" s="4">
        <v>41</v>
      </c>
      <c r="D19" s="4" t="s">
        <v>954</v>
      </c>
      <c r="E19" s="4">
        <v>614</v>
      </c>
    </row>
    <row r="20" spans="1:5" s="81" customFormat="1">
      <c r="A20" s="4" t="s">
        <v>4532</v>
      </c>
      <c r="B20" s="4" t="s">
        <v>962</v>
      </c>
      <c r="C20" s="4">
        <v>41</v>
      </c>
      <c r="D20" s="4" t="s">
        <v>954</v>
      </c>
      <c r="E20" s="4">
        <v>614</v>
      </c>
    </row>
    <row r="21" spans="1:5" s="81" customFormat="1">
      <c r="A21" s="4">
        <v>641320043</v>
      </c>
      <c r="B21" s="4" t="s">
        <v>1151</v>
      </c>
      <c r="C21" s="4">
        <v>43</v>
      </c>
      <c r="D21" s="4" t="s">
        <v>94</v>
      </c>
      <c r="E21" s="4">
        <v>641</v>
      </c>
    </row>
    <row r="22" spans="1:5" s="81" customFormat="1">
      <c r="A22" s="4">
        <v>641720043</v>
      </c>
      <c r="B22" s="4" t="s">
        <v>206</v>
      </c>
      <c r="C22" s="4">
        <v>43</v>
      </c>
      <c r="D22" s="4" t="s">
        <v>94</v>
      </c>
      <c r="E22" s="4">
        <v>641</v>
      </c>
    </row>
    <row r="23" spans="1:5" s="81" customFormat="1">
      <c r="A23" s="4">
        <v>641990043</v>
      </c>
      <c r="B23" s="4" t="s">
        <v>1152</v>
      </c>
      <c r="C23" s="4">
        <v>43</v>
      </c>
      <c r="D23" s="4" t="s">
        <v>94</v>
      </c>
      <c r="E23" s="4">
        <v>641</v>
      </c>
    </row>
    <row r="24" spans="1:5" s="81" customFormat="1">
      <c r="A24" s="4">
        <v>65148</v>
      </c>
      <c r="B24" s="4" t="s">
        <v>18</v>
      </c>
      <c r="C24" s="4">
        <v>43</v>
      </c>
      <c r="D24" s="4" t="s">
        <v>94</v>
      </c>
      <c r="E24" s="4">
        <v>651</v>
      </c>
    </row>
    <row r="25" spans="1:5" s="81" customFormat="1">
      <c r="A25" s="4">
        <v>65218</v>
      </c>
      <c r="B25" s="4" t="s">
        <v>1153</v>
      </c>
      <c r="C25" s="4">
        <v>43</v>
      </c>
      <c r="D25" s="4" t="s">
        <v>94</v>
      </c>
      <c r="E25" s="4">
        <v>652</v>
      </c>
    </row>
    <row r="26" spans="1:5" s="81" customFormat="1">
      <c r="A26" s="4">
        <v>65264</v>
      </c>
      <c r="B26" s="4" t="s">
        <v>207</v>
      </c>
      <c r="C26" s="4">
        <v>43</v>
      </c>
      <c r="D26" s="4" t="s">
        <v>94</v>
      </c>
      <c r="E26" s="4">
        <v>652</v>
      </c>
    </row>
    <row r="27" spans="1:5" s="81" customFormat="1">
      <c r="A27" s="4">
        <v>652670043</v>
      </c>
      <c r="B27" s="4" t="s">
        <v>208</v>
      </c>
      <c r="C27" s="4">
        <v>43</v>
      </c>
      <c r="D27" s="4" t="s">
        <v>94</v>
      </c>
      <c r="E27" s="4">
        <v>652</v>
      </c>
    </row>
    <row r="28" spans="1:5" s="81" customFormat="1">
      <c r="A28" s="4">
        <v>65268</v>
      </c>
      <c r="B28" s="4" t="s">
        <v>1154</v>
      </c>
      <c r="C28" s="4">
        <v>43</v>
      </c>
      <c r="D28" s="4" t="s">
        <v>94</v>
      </c>
      <c r="E28" s="4">
        <v>652</v>
      </c>
    </row>
    <row r="29" spans="1:5">
      <c r="A29" s="4">
        <v>681910043</v>
      </c>
      <c r="B29" s="4" t="s">
        <v>209</v>
      </c>
      <c r="C29" s="4">
        <v>43</v>
      </c>
      <c r="D29" s="4" t="s">
        <v>94</v>
      </c>
      <c r="E29" s="4">
        <v>681</v>
      </c>
    </row>
    <row r="30" spans="1:5">
      <c r="A30" s="4">
        <v>683110043</v>
      </c>
      <c r="B30" s="4" t="s">
        <v>210</v>
      </c>
      <c r="C30" s="4">
        <v>43</v>
      </c>
      <c r="D30" s="4" t="s">
        <v>94</v>
      </c>
      <c r="E30" s="4">
        <v>683</v>
      </c>
    </row>
    <row r="31" spans="1:5">
      <c r="A31" s="4">
        <v>818110043</v>
      </c>
      <c r="B31" s="4" t="s">
        <v>1254</v>
      </c>
      <c r="C31" s="4">
        <v>43</v>
      </c>
      <c r="D31" s="4" t="s">
        <v>94</v>
      </c>
      <c r="E31" s="4">
        <v>818</v>
      </c>
    </row>
    <row r="32" spans="1:5">
      <c r="A32" s="4">
        <v>818120043</v>
      </c>
      <c r="B32" s="4" t="s">
        <v>970</v>
      </c>
      <c r="C32" s="4">
        <v>43</v>
      </c>
      <c r="D32" s="4" t="s">
        <v>94</v>
      </c>
      <c r="E32" s="4">
        <v>818</v>
      </c>
    </row>
    <row r="33" spans="1:5">
      <c r="A33" s="4">
        <v>832120043</v>
      </c>
      <c r="B33" s="4" t="s">
        <v>971</v>
      </c>
      <c r="C33" s="4">
        <v>43</v>
      </c>
      <c r="D33" s="4" t="s">
        <v>94</v>
      </c>
      <c r="E33" s="4">
        <v>832</v>
      </c>
    </row>
    <row r="34" spans="1:5">
      <c r="A34" s="4">
        <v>833130043</v>
      </c>
      <c r="B34" s="4" t="s">
        <v>1170</v>
      </c>
      <c r="C34" s="4">
        <v>43</v>
      </c>
      <c r="D34" s="4" t="s">
        <v>94</v>
      </c>
      <c r="E34" s="4">
        <v>833</v>
      </c>
    </row>
    <row r="35" spans="1:5">
      <c r="A35" s="4">
        <v>632311700</v>
      </c>
      <c r="B35" s="4" t="s">
        <v>19</v>
      </c>
      <c r="C35" s="4">
        <v>51</v>
      </c>
      <c r="D35" s="4" t="s">
        <v>1148</v>
      </c>
      <c r="E35" s="4">
        <v>632</v>
      </c>
    </row>
    <row r="36" spans="1:5">
      <c r="A36" s="4">
        <v>632311800</v>
      </c>
      <c r="B36" s="4" t="s">
        <v>211</v>
      </c>
      <c r="C36" s="4">
        <v>51</v>
      </c>
      <c r="D36" s="4" t="s">
        <v>1148</v>
      </c>
      <c r="E36" s="4">
        <v>632</v>
      </c>
    </row>
    <row r="37" spans="1:5">
      <c r="A37" s="4">
        <v>632411700</v>
      </c>
      <c r="B37" s="4" t="s">
        <v>20</v>
      </c>
      <c r="C37" s="4">
        <v>51</v>
      </c>
      <c r="D37" s="4" t="s">
        <v>1148</v>
      </c>
      <c r="E37" s="4">
        <v>632</v>
      </c>
    </row>
    <row r="38" spans="1:5">
      <c r="A38" s="4">
        <v>631110000</v>
      </c>
      <c r="B38" s="4" t="s">
        <v>21</v>
      </c>
      <c r="C38" s="4">
        <v>52</v>
      </c>
      <c r="D38" s="4" t="s">
        <v>1145</v>
      </c>
      <c r="E38" s="4">
        <v>631</v>
      </c>
    </row>
    <row r="39" spans="1:5">
      <c r="A39" s="4">
        <v>631120000</v>
      </c>
      <c r="B39" s="4" t="s">
        <v>22</v>
      </c>
      <c r="C39" s="4">
        <v>52</v>
      </c>
      <c r="D39" s="4" t="s">
        <v>1145</v>
      </c>
      <c r="E39" s="4">
        <v>631</v>
      </c>
    </row>
    <row r="40" spans="1:5">
      <c r="A40" s="4">
        <v>631210000</v>
      </c>
      <c r="B40" s="4" t="s">
        <v>23</v>
      </c>
      <c r="C40" s="4">
        <v>52</v>
      </c>
      <c r="D40" s="4" t="s">
        <v>1145</v>
      </c>
      <c r="E40" s="4">
        <v>631</v>
      </c>
    </row>
    <row r="41" spans="1:5">
      <c r="A41" s="4">
        <v>631220000</v>
      </c>
      <c r="B41" s="4" t="s">
        <v>24</v>
      </c>
      <c r="C41" s="4">
        <v>52</v>
      </c>
      <c r="D41" s="4" t="s">
        <v>1145</v>
      </c>
      <c r="E41" s="4">
        <v>631</v>
      </c>
    </row>
    <row r="42" spans="1:5">
      <c r="A42" s="4">
        <v>632112000</v>
      </c>
      <c r="B42" s="4" t="s">
        <v>1146</v>
      </c>
      <c r="C42" s="4">
        <v>52</v>
      </c>
      <c r="D42" s="4" t="s">
        <v>1145</v>
      </c>
      <c r="E42" s="4">
        <v>632</v>
      </c>
    </row>
    <row r="43" spans="1:5">
      <c r="A43" s="4">
        <v>632212000</v>
      </c>
      <c r="B43" s="4" t="s">
        <v>1147</v>
      </c>
      <c r="C43" s="4">
        <v>52</v>
      </c>
      <c r="D43" s="4" t="s">
        <v>1145</v>
      </c>
      <c r="E43" s="4">
        <v>632</v>
      </c>
    </row>
    <row r="44" spans="1:5">
      <c r="A44" s="4">
        <v>6341</v>
      </c>
      <c r="B44" s="4" t="s">
        <v>1175</v>
      </c>
      <c r="C44" s="4">
        <v>52</v>
      </c>
      <c r="D44" s="4" t="s">
        <v>1145</v>
      </c>
      <c r="E44" s="4">
        <v>634</v>
      </c>
    </row>
    <row r="45" spans="1:5">
      <c r="A45" s="4">
        <v>6342</v>
      </c>
      <c r="B45" s="4" t="s">
        <v>1176</v>
      </c>
      <c r="C45" s="4">
        <v>52</v>
      </c>
      <c r="D45" s="4" t="s">
        <v>1145</v>
      </c>
      <c r="E45" s="4">
        <v>634</v>
      </c>
    </row>
    <row r="46" spans="1:5">
      <c r="A46" s="4">
        <v>6361</v>
      </c>
      <c r="B46" s="4" t="s">
        <v>1149</v>
      </c>
      <c r="C46" s="4">
        <v>52</v>
      </c>
      <c r="D46" s="4" t="s">
        <v>1145</v>
      </c>
      <c r="E46" s="4">
        <v>636</v>
      </c>
    </row>
    <row r="47" spans="1:5">
      <c r="A47" s="4">
        <v>6362</v>
      </c>
      <c r="B47" s="4" t="s">
        <v>1150</v>
      </c>
      <c r="C47" s="4">
        <v>52</v>
      </c>
      <c r="D47" s="4" t="s">
        <v>1145</v>
      </c>
      <c r="E47" s="4">
        <v>636</v>
      </c>
    </row>
    <row r="48" spans="1:5">
      <c r="A48" s="4">
        <v>6381</v>
      </c>
      <c r="B48" s="4" t="s">
        <v>1248</v>
      </c>
      <c r="C48" s="4">
        <v>52</v>
      </c>
      <c r="D48" s="4" t="s">
        <v>1145</v>
      </c>
      <c r="E48" s="4">
        <v>638</v>
      </c>
    </row>
    <row r="49" spans="1:5">
      <c r="A49" s="4">
        <v>6382</v>
      </c>
      <c r="B49" s="4" t="s">
        <v>1249</v>
      </c>
      <c r="C49" s="4">
        <v>52</v>
      </c>
      <c r="D49" s="4" t="s">
        <v>1145</v>
      </c>
      <c r="E49" s="4">
        <v>638</v>
      </c>
    </row>
    <row r="50" spans="1:5">
      <c r="A50" s="4">
        <v>6391</v>
      </c>
      <c r="B50" s="4" t="s">
        <v>27</v>
      </c>
      <c r="C50" s="4">
        <v>52</v>
      </c>
      <c r="D50" s="4" t="s">
        <v>1145</v>
      </c>
      <c r="E50" s="4">
        <v>639</v>
      </c>
    </row>
    <row r="51" spans="1:5">
      <c r="A51" s="4">
        <v>6392</v>
      </c>
      <c r="B51" s="4" t="s">
        <v>28</v>
      </c>
      <c r="C51" s="4">
        <v>52</v>
      </c>
      <c r="D51" s="4" t="s">
        <v>1145</v>
      </c>
      <c r="E51" s="4">
        <v>639</v>
      </c>
    </row>
    <row r="52" spans="1:5">
      <c r="A52" s="4">
        <v>6393</v>
      </c>
      <c r="B52" s="4" t="s">
        <v>29</v>
      </c>
      <c r="C52" s="4">
        <v>52</v>
      </c>
      <c r="D52" s="4" t="s">
        <v>1145</v>
      </c>
      <c r="E52" s="4">
        <v>639</v>
      </c>
    </row>
    <row r="53" spans="1:5">
      <c r="A53" s="4">
        <v>6394</v>
      </c>
      <c r="B53" s="4" t="s">
        <v>30</v>
      </c>
      <c r="C53" s="4">
        <v>52</v>
      </c>
      <c r="D53" s="4" t="s">
        <v>1145</v>
      </c>
      <c r="E53" s="4">
        <v>639</v>
      </c>
    </row>
    <row r="54" spans="1:5">
      <c r="A54" s="4">
        <v>663110000</v>
      </c>
      <c r="B54" s="4" t="s">
        <v>31</v>
      </c>
      <c r="C54" s="4">
        <v>61</v>
      </c>
      <c r="D54" s="4" t="s">
        <v>1155</v>
      </c>
      <c r="E54" s="4">
        <v>663</v>
      </c>
    </row>
    <row r="55" spans="1:5">
      <c r="A55" s="4">
        <v>663120000</v>
      </c>
      <c r="B55" s="4" t="s">
        <v>32</v>
      </c>
      <c r="C55" s="4">
        <v>61</v>
      </c>
      <c r="D55" s="4" t="s">
        <v>1155</v>
      </c>
      <c r="E55" s="4">
        <v>663</v>
      </c>
    </row>
    <row r="56" spans="1:5">
      <c r="A56" s="4">
        <v>663130000</v>
      </c>
      <c r="B56" s="4" t="s">
        <v>33</v>
      </c>
      <c r="C56" s="4">
        <v>61</v>
      </c>
      <c r="D56" s="4" t="s">
        <v>1155</v>
      </c>
      <c r="E56" s="4">
        <v>663</v>
      </c>
    </row>
    <row r="57" spans="1:5">
      <c r="A57" s="4">
        <v>663140000</v>
      </c>
      <c r="B57" s="4" t="s">
        <v>1156</v>
      </c>
      <c r="C57" s="4">
        <v>61</v>
      </c>
      <c r="D57" s="4" t="s">
        <v>1155</v>
      </c>
      <c r="E57" s="4">
        <v>663</v>
      </c>
    </row>
    <row r="58" spans="1:5">
      <c r="A58" s="4">
        <v>663210000</v>
      </c>
      <c r="B58" s="4" t="s">
        <v>1157</v>
      </c>
      <c r="C58" s="4">
        <v>61</v>
      </c>
      <c r="D58" s="4" t="s">
        <v>1155</v>
      </c>
      <c r="E58" s="4">
        <v>663</v>
      </c>
    </row>
    <row r="59" spans="1:5">
      <c r="A59" s="4">
        <v>663220000</v>
      </c>
      <c r="B59" s="4" t="s">
        <v>34</v>
      </c>
      <c r="C59" s="4">
        <v>61</v>
      </c>
      <c r="D59" s="4" t="s">
        <v>1155</v>
      </c>
      <c r="E59" s="4">
        <v>663</v>
      </c>
    </row>
    <row r="60" spans="1:5">
      <c r="A60" s="4">
        <v>663230000</v>
      </c>
      <c r="B60" s="4" t="s">
        <v>35</v>
      </c>
      <c r="C60" s="4">
        <v>61</v>
      </c>
      <c r="D60" s="4" t="s">
        <v>1155</v>
      </c>
      <c r="E60" s="4">
        <v>663</v>
      </c>
    </row>
    <row r="61" spans="1:5">
      <c r="A61" s="4">
        <v>663240000</v>
      </c>
      <c r="B61" s="4" t="s">
        <v>1158</v>
      </c>
      <c r="C61" s="4">
        <v>61</v>
      </c>
      <c r="D61" s="4" t="s">
        <v>1155</v>
      </c>
      <c r="E61" s="4">
        <v>663</v>
      </c>
    </row>
    <row r="62" spans="1:5">
      <c r="A62" s="4">
        <v>663121000</v>
      </c>
      <c r="B62" s="4" t="s">
        <v>3022</v>
      </c>
      <c r="C62" s="4">
        <v>63</v>
      </c>
      <c r="D62" s="4" t="s">
        <v>3026</v>
      </c>
      <c r="E62" s="4">
        <v>663</v>
      </c>
    </row>
    <row r="63" spans="1:5">
      <c r="A63" s="4">
        <v>663131000</v>
      </c>
      <c r="B63" s="4" t="s">
        <v>3023</v>
      </c>
      <c r="C63" s="4">
        <v>63</v>
      </c>
      <c r="D63" s="4" t="s">
        <v>3026</v>
      </c>
      <c r="E63" s="4">
        <v>663</v>
      </c>
    </row>
    <row r="64" spans="1:5">
      <c r="A64" s="4">
        <v>663221000</v>
      </c>
      <c r="B64" s="4" t="s">
        <v>3024</v>
      </c>
      <c r="C64" s="4">
        <v>63</v>
      </c>
      <c r="D64" s="4" t="s">
        <v>3026</v>
      </c>
      <c r="E64" s="4">
        <v>663</v>
      </c>
    </row>
    <row r="65" spans="1:5">
      <c r="A65" s="4">
        <v>663231000</v>
      </c>
      <c r="B65" s="4" t="s">
        <v>3025</v>
      </c>
      <c r="C65" s="4">
        <v>63</v>
      </c>
      <c r="D65" s="4" t="s">
        <v>3026</v>
      </c>
      <c r="E65" s="4">
        <v>663</v>
      </c>
    </row>
    <row r="66" spans="1:5">
      <c r="A66" s="4">
        <v>652670071</v>
      </c>
      <c r="B66" s="4" t="s">
        <v>1251</v>
      </c>
      <c r="C66" s="4">
        <v>71</v>
      </c>
      <c r="D66" s="4" t="s">
        <v>171</v>
      </c>
      <c r="E66" s="4">
        <v>652</v>
      </c>
    </row>
    <row r="67" spans="1:5">
      <c r="A67" s="4">
        <v>711110071</v>
      </c>
      <c r="B67" s="4" t="s">
        <v>1160</v>
      </c>
      <c r="C67" s="4">
        <v>71</v>
      </c>
      <c r="D67" s="4" t="s">
        <v>1161</v>
      </c>
      <c r="E67" s="4">
        <v>711</v>
      </c>
    </row>
    <row r="68" spans="1:5">
      <c r="A68" s="4">
        <v>711120071</v>
      </c>
      <c r="B68" s="4" t="s">
        <v>1162</v>
      </c>
      <c r="C68" s="4">
        <v>71</v>
      </c>
      <c r="D68" s="4" t="s">
        <v>1161</v>
      </c>
      <c r="E68" s="4">
        <v>711</v>
      </c>
    </row>
    <row r="69" spans="1:5">
      <c r="A69" s="4">
        <v>712410071</v>
      </c>
      <c r="B69" s="4" t="s">
        <v>212</v>
      </c>
      <c r="C69" s="4">
        <v>71</v>
      </c>
      <c r="D69" s="4" t="s">
        <v>1161</v>
      </c>
      <c r="E69" s="4">
        <v>712</v>
      </c>
    </row>
    <row r="70" spans="1:5">
      <c r="A70" s="4">
        <v>712490071</v>
      </c>
      <c r="B70" s="4" t="s">
        <v>213</v>
      </c>
      <c r="C70" s="4">
        <v>71</v>
      </c>
      <c r="D70" s="4" t="s">
        <v>1161</v>
      </c>
      <c r="E70" s="4">
        <v>712</v>
      </c>
    </row>
    <row r="71" spans="1:5">
      <c r="A71" s="4">
        <v>721110071</v>
      </c>
      <c r="B71" s="4" t="s">
        <v>214</v>
      </c>
      <c r="C71" s="4">
        <v>71</v>
      </c>
      <c r="D71" s="4" t="s">
        <v>1161</v>
      </c>
      <c r="E71" s="4">
        <v>721</v>
      </c>
    </row>
    <row r="72" spans="1:5">
      <c r="A72" s="4">
        <v>721190071</v>
      </c>
      <c r="B72" s="4" t="s">
        <v>215</v>
      </c>
      <c r="C72" s="4">
        <v>71</v>
      </c>
      <c r="D72" s="4" t="s">
        <v>1161</v>
      </c>
      <c r="E72" s="4">
        <v>721</v>
      </c>
    </row>
    <row r="73" spans="1:5">
      <c r="A73" s="4">
        <v>721230071</v>
      </c>
      <c r="B73" s="4" t="s">
        <v>216</v>
      </c>
      <c r="C73" s="4">
        <v>71</v>
      </c>
      <c r="D73" s="4" t="s">
        <v>1161</v>
      </c>
      <c r="E73" s="4">
        <v>721</v>
      </c>
    </row>
    <row r="74" spans="1:5">
      <c r="A74" s="4">
        <v>721290071</v>
      </c>
      <c r="B74" s="4" t="s">
        <v>217</v>
      </c>
      <c r="C74" s="4">
        <v>71</v>
      </c>
      <c r="D74" s="4" t="s">
        <v>1161</v>
      </c>
      <c r="E74" s="4">
        <v>721</v>
      </c>
    </row>
    <row r="75" spans="1:5">
      <c r="A75" s="4">
        <v>722110071</v>
      </c>
      <c r="B75" s="4" t="s">
        <v>218</v>
      </c>
      <c r="C75" s="4">
        <v>71</v>
      </c>
      <c r="D75" s="4" t="s">
        <v>1161</v>
      </c>
      <c r="E75" s="4">
        <v>722</v>
      </c>
    </row>
    <row r="76" spans="1:5">
      <c r="A76" s="4">
        <v>722120071</v>
      </c>
      <c r="B76" s="4" t="s">
        <v>1163</v>
      </c>
      <c r="C76" s="4">
        <v>71</v>
      </c>
      <c r="D76" s="4" t="s">
        <v>1161</v>
      </c>
      <c r="E76" s="4">
        <v>722</v>
      </c>
    </row>
    <row r="77" spans="1:5">
      <c r="A77" s="4">
        <v>722190071</v>
      </c>
      <c r="B77" s="4" t="s">
        <v>219</v>
      </c>
      <c r="C77" s="4">
        <v>71</v>
      </c>
      <c r="D77" s="4" t="s">
        <v>1161</v>
      </c>
      <c r="E77" s="4">
        <v>722</v>
      </c>
    </row>
    <row r="78" spans="1:5">
      <c r="A78" s="4" t="s">
        <v>4533</v>
      </c>
      <c r="B78" s="4" t="s">
        <v>4534</v>
      </c>
      <c r="C78" s="4">
        <v>71</v>
      </c>
      <c r="D78" s="4" t="s">
        <v>1161</v>
      </c>
      <c r="E78" s="4">
        <v>722</v>
      </c>
    </row>
    <row r="79" spans="1:5">
      <c r="A79" s="4">
        <v>722620071</v>
      </c>
      <c r="B79" s="4" t="s">
        <v>220</v>
      </c>
      <c r="C79" s="4">
        <v>71</v>
      </c>
      <c r="D79" s="4" t="s">
        <v>1161</v>
      </c>
      <c r="E79" s="4">
        <v>722</v>
      </c>
    </row>
    <row r="80" spans="1:5">
      <c r="A80" s="4">
        <v>722720071</v>
      </c>
      <c r="B80" s="4" t="s">
        <v>1252</v>
      </c>
      <c r="C80" s="4">
        <v>71</v>
      </c>
      <c r="D80" s="4" t="s">
        <v>171</v>
      </c>
      <c r="E80" s="4">
        <v>722</v>
      </c>
    </row>
    <row r="81" spans="1:5">
      <c r="A81" s="4">
        <v>722730071</v>
      </c>
      <c r="B81" s="4" t="s">
        <v>221</v>
      </c>
      <c r="C81" s="4">
        <v>71</v>
      </c>
      <c r="D81" s="4" t="s">
        <v>1161</v>
      </c>
      <c r="E81" s="4">
        <v>722</v>
      </c>
    </row>
    <row r="82" spans="1:5">
      <c r="A82" s="4">
        <v>723110071</v>
      </c>
      <c r="B82" s="4" t="s">
        <v>222</v>
      </c>
      <c r="C82" s="4">
        <v>71</v>
      </c>
      <c r="D82" s="4" t="s">
        <v>1161</v>
      </c>
      <c r="E82" s="4">
        <v>723</v>
      </c>
    </row>
    <row r="83" spans="1:5">
      <c r="A83" s="4">
        <v>723130071</v>
      </c>
      <c r="B83" s="4" t="s">
        <v>1164</v>
      </c>
      <c r="C83" s="4">
        <v>71</v>
      </c>
      <c r="D83" s="4" t="s">
        <v>1161</v>
      </c>
      <c r="E83" s="4">
        <v>723</v>
      </c>
    </row>
    <row r="84" spans="1:5">
      <c r="A84" s="4">
        <v>723140071</v>
      </c>
      <c r="B84" s="4" t="s">
        <v>1165</v>
      </c>
      <c r="C84" s="4">
        <v>71</v>
      </c>
      <c r="D84" s="4" t="s">
        <v>1161</v>
      </c>
      <c r="E84" s="4">
        <v>723</v>
      </c>
    </row>
    <row r="85" spans="1:5">
      <c r="A85" s="4">
        <v>723150071</v>
      </c>
      <c r="B85" s="4" t="s">
        <v>1166</v>
      </c>
      <c r="C85" s="4">
        <v>71</v>
      </c>
      <c r="D85" s="4" t="s">
        <v>1161</v>
      </c>
      <c r="E85" s="4">
        <v>723</v>
      </c>
    </row>
    <row r="86" spans="1:5">
      <c r="A86" s="4">
        <v>723160071</v>
      </c>
      <c r="B86" s="4" t="s">
        <v>1167</v>
      </c>
      <c r="C86" s="4">
        <v>71</v>
      </c>
      <c r="D86" s="4" t="s">
        <v>1161</v>
      </c>
      <c r="E86" s="4">
        <v>723</v>
      </c>
    </row>
    <row r="87" spans="1:5">
      <c r="A87" s="4">
        <v>723190071</v>
      </c>
      <c r="B87" s="4" t="s">
        <v>1253</v>
      </c>
      <c r="C87" s="4">
        <v>71</v>
      </c>
      <c r="D87" s="4" t="s">
        <v>171</v>
      </c>
      <c r="E87" s="4">
        <v>723</v>
      </c>
    </row>
    <row r="88" spans="1:5">
      <c r="A88" s="4">
        <v>723310071</v>
      </c>
      <c r="B88" s="4" t="s">
        <v>1168</v>
      </c>
      <c r="C88" s="4">
        <v>71</v>
      </c>
      <c r="D88" s="4" t="s">
        <v>1161</v>
      </c>
      <c r="E88" s="4">
        <v>723</v>
      </c>
    </row>
    <row r="89" spans="1:5">
      <c r="A89" s="4">
        <v>725210071</v>
      </c>
      <c r="B89" s="4" t="s">
        <v>223</v>
      </c>
      <c r="C89" s="4">
        <v>71</v>
      </c>
      <c r="D89" s="4" t="s">
        <v>1161</v>
      </c>
      <c r="E89" s="4">
        <v>725</v>
      </c>
    </row>
    <row r="90" spans="1:5">
      <c r="A90" s="4">
        <v>632310552</v>
      </c>
      <c r="B90" s="4" t="s">
        <v>963</v>
      </c>
      <c r="C90" s="4">
        <v>552</v>
      </c>
      <c r="D90" s="4" t="s">
        <v>955</v>
      </c>
      <c r="E90" s="4">
        <v>632</v>
      </c>
    </row>
    <row r="91" spans="1:5">
      <c r="A91" s="4">
        <v>632410552</v>
      </c>
      <c r="B91" s="4" t="s">
        <v>967</v>
      </c>
      <c r="C91" s="4">
        <v>552</v>
      </c>
      <c r="D91" s="4" t="s">
        <v>955</v>
      </c>
      <c r="E91" s="4">
        <v>632</v>
      </c>
    </row>
    <row r="92" spans="1:5">
      <c r="A92" s="4">
        <v>632310559</v>
      </c>
      <c r="B92" s="4" t="s">
        <v>964</v>
      </c>
      <c r="C92" s="4">
        <v>559</v>
      </c>
      <c r="D92" s="4" t="s">
        <v>956</v>
      </c>
      <c r="E92" s="4">
        <v>632</v>
      </c>
    </row>
    <row r="93" spans="1:5">
      <c r="A93" s="4">
        <v>632410559</v>
      </c>
      <c r="B93" s="4" t="s">
        <v>968</v>
      </c>
      <c r="C93" s="4">
        <v>559</v>
      </c>
      <c r="D93" s="4" t="s">
        <v>956</v>
      </c>
      <c r="E93" s="4">
        <v>632</v>
      </c>
    </row>
    <row r="94" spans="1:5">
      <c r="A94" s="4">
        <v>632310561</v>
      </c>
      <c r="B94" s="4" t="s">
        <v>109</v>
      </c>
      <c r="C94" s="4">
        <v>561</v>
      </c>
      <c r="D94" s="4" t="s">
        <v>109</v>
      </c>
      <c r="E94" s="4">
        <v>632</v>
      </c>
    </row>
    <row r="95" spans="1:5">
      <c r="A95" s="4">
        <v>632410561</v>
      </c>
      <c r="B95" s="4" t="s">
        <v>109</v>
      </c>
      <c r="C95" s="4">
        <v>561</v>
      </c>
      <c r="D95" s="4" t="s">
        <v>109</v>
      </c>
      <c r="E95" s="4">
        <v>632</v>
      </c>
    </row>
    <row r="96" spans="1:5">
      <c r="A96" s="4">
        <v>632310563</v>
      </c>
      <c r="B96" s="4" t="s">
        <v>1216</v>
      </c>
      <c r="C96" s="4">
        <v>563</v>
      </c>
      <c r="D96" s="4" t="s">
        <v>111</v>
      </c>
      <c r="E96" s="4">
        <v>632</v>
      </c>
    </row>
    <row r="97" spans="1:5">
      <c r="A97" s="4">
        <v>632410563</v>
      </c>
      <c r="B97" s="4" t="s">
        <v>1216</v>
      </c>
      <c r="C97" s="4">
        <v>563</v>
      </c>
      <c r="D97" s="4" t="s">
        <v>111</v>
      </c>
      <c r="E97" s="4">
        <v>632</v>
      </c>
    </row>
    <row r="98" spans="1:5">
      <c r="A98" s="4">
        <v>632310573</v>
      </c>
      <c r="B98" s="4" t="s">
        <v>965</v>
      </c>
      <c r="C98" s="4">
        <v>573</v>
      </c>
      <c r="D98" s="4" t="s">
        <v>966</v>
      </c>
      <c r="E98" s="4">
        <v>632</v>
      </c>
    </row>
    <row r="99" spans="1:5">
      <c r="A99" s="4">
        <v>632410573</v>
      </c>
      <c r="B99" s="4" t="s">
        <v>969</v>
      </c>
      <c r="C99" s="4">
        <v>573</v>
      </c>
      <c r="D99" s="4" t="s">
        <v>966</v>
      </c>
      <c r="E99" s="4">
        <v>632</v>
      </c>
    </row>
    <row r="100" spans="1:5">
      <c r="A100" s="4">
        <v>632310581</v>
      </c>
      <c r="B100" s="4" t="s">
        <v>1246</v>
      </c>
      <c r="C100" s="4">
        <v>581</v>
      </c>
      <c r="D100" s="4" t="s">
        <v>1245</v>
      </c>
      <c r="E100" s="4">
        <v>632</v>
      </c>
    </row>
    <row r="101" spans="1:5">
      <c r="A101" s="4">
        <v>632410581</v>
      </c>
      <c r="B101" s="4" t="s">
        <v>1247</v>
      </c>
      <c r="C101" s="4">
        <v>581</v>
      </c>
      <c r="D101" s="4" t="s">
        <v>1245</v>
      </c>
      <c r="E101" s="4">
        <v>632</v>
      </c>
    </row>
    <row r="102" spans="1:5">
      <c r="A102" s="4">
        <v>841320000</v>
      </c>
      <c r="B102" s="4" t="s">
        <v>1250</v>
      </c>
      <c r="C102" s="4">
        <v>810</v>
      </c>
      <c r="D102" s="4" t="s">
        <v>1169</v>
      </c>
      <c r="E102" s="4">
        <v>841</v>
      </c>
    </row>
    <row r="103" spans="1:5">
      <c r="A103" s="4" t="s">
        <v>4535</v>
      </c>
      <c r="B103" s="4" t="s">
        <v>4536</v>
      </c>
      <c r="C103" s="4">
        <v>810</v>
      </c>
      <c r="D103" s="4" t="s">
        <v>1169</v>
      </c>
      <c r="E103" s="4">
        <v>844</v>
      </c>
    </row>
    <row r="104" spans="1:5">
      <c r="A104" s="4">
        <v>844320000</v>
      </c>
      <c r="B104" s="4" t="s">
        <v>3021</v>
      </c>
      <c r="C104" s="4">
        <v>810</v>
      </c>
      <c r="D104" s="4" t="s">
        <v>1169</v>
      </c>
      <c r="E104" s="4">
        <v>844</v>
      </c>
    </row>
    <row r="105" spans="1:5">
      <c r="A105" s="4">
        <v>842220081</v>
      </c>
      <c r="B105" s="4" t="s">
        <v>1171</v>
      </c>
      <c r="C105" s="4">
        <v>810</v>
      </c>
      <c r="D105" s="4" t="s">
        <v>1169</v>
      </c>
      <c r="E105" s="4">
        <v>842</v>
      </c>
    </row>
    <row r="106" spans="1:5">
      <c r="A106" s="4">
        <v>841320150</v>
      </c>
      <c r="B106" s="4" t="s">
        <v>2136</v>
      </c>
      <c r="C106" s="4">
        <v>810</v>
      </c>
      <c r="D106" s="4" t="s">
        <v>1169</v>
      </c>
      <c r="E106" s="4">
        <v>841</v>
      </c>
    </row>
    <row r="107" spans="1:5">
      <c r="A107" s="4">
        <v>841320151</v>
      </c>
      <c r="B107" s="4" t="s">
        <v>4524</v>
      </c>
      <c r="C107" s="4">
        <v>810</v>
      </c>
      <c r="D107" s="4" t="s">
        <v>1169</v>
      </c>
      <c r="E107" s="4">
        <v>841</v>
      </c>
    </row>
    <row r="108" spans="1:5">
      <c r="A108" s="106"/>
      <c r="B108" s="106"/>
      <c r="C108" s="106"/>
      <c r="D108" s="106"/>
      <c r="E108" s="106"/>
    </row>
    <row r="109" spans="1:5">
      <c r="A109" s="106"/>
      <c r="B109" s="106"/>
      <c r="C109" s="106"/>
      <c r="D109" s="106"/>
      <c r="E109" s="106"/>
    </row>
    <row r="110" spans="1:5">
      <c r="A110" s="106"/>
      <c r="B110" s="106"/>
      <c r="C110" s="106"/>
      <c r="D110" s="106"/>
      <c r="E110" s="106"/>
    </row>
    <row r="111" spans="1:5">
      <c r="A111" s="106"/>
      <c r="B111" s="106"/>
      <c r="C111" s="106"/>
      <c r="D111" s="106"/>
      <c r="E111" s="106"/>
    </row>
    <row r="112" spans="1:5">
      <c r="A112" s="106"/>
      <c r="B112" s="106"/>
      <c r="C112" s="106"/>
      <c r="D112" s="106"/>
      <c r="E112" s="106"/>
    </row>
    <row r="113" spans="1:5">
      <c r="A113" s="106"/>
      <c r="B113" s="106"/>
      <c r="C113" s="106"/>
      <c r="D113" s="106"/>
      <c r="E113" s="106"/>
    </row>
    <row r="114" spans="1:5">
      <c r="A114" s="106"/>
      <c r="B114" s="106"/>
      <c r="C114" s="106"/>
      <c r="D114" s="106"/>
      <c r="E114" s="106"/>
    </row>
    <row r="115" spans="1:5">
      <c r="A115" s="106"/>
      <c r="B115" s="106"/>
      <c r="C115" s="106"/>
      <c r="D115" s="106"/>
      <c r="E115" s="106"/>
    </row>
    <row r="116" spans="1:5">
      <c r="A116" s="106"/>
      <c r="B116" s="106"/>
      <c r="C116" s="106"/>
      <c r="D116" s="106"/>
      <c r="E116" s="106"/>
    </row>
    <row r="117" spans="1:5">
      <c r="A117" s="106"/>
      <c r="B117" s="106"/>
      <c r="C117" s="106"/>
      <c r="D117" s="106"/>
      <c r="E117" s="106"/>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712"/>
  <sheetViews>
    <sheetView zoomScaleNormal="100" zoomScalePageLayoutView="75" workbookViewId="0">
      <pane xSplit="2" ySplit="1" topLeftCell="C2" activePane="bottomRight" state="frozen"/>
      <selection pane="topRight" activeCell="C1" sqref="C1"/>
      <selection pane="bottomLeft" activeCell="A2" sqref="A2"/>
      <selection pane="bottomRight" activeCell="B560" sqref="B560"/>
    </sheetView>
  </sheetViews>
  <sheetFormatPr defaultColWidth="9.140625" defaultRowHeight="15" customHeight="1"/>
  <cols>
    <col min="1" max="1" width="9.140625" customWidth="1"/>
    <col min="2" max="2" width="56.85546875" customWidth="1"/>
    <col min="3" max="3" width="56.28515625" customWidth="1"/>
    <col min="4" max="4" width="60.140625" customWidth="1"/>
    <col min="5" max="5" width="12.140625" customWidth="1"/>
    <col min="6" max="6" width="24.5703125" customWidth="1"/>
    <col min="7" max="7" width="9.140625" customWidth="1"/>
    <col min="8" max="8" width="21.7109375" style="115" customWidth="1"/>
    <col min="9" max="256" width="9.140625" style="115"/>
    <col min="257" max="257" width="4.5703125" style="115" customWidth="1"/>
    <col min="258" max="258" width="6.85546875" style="115" customWidth="1"/>
    <col min="259" max="259" width="81.7109375" style="115" customWidth="1"/>
    <col min="260" max="260" width="37.140625" style="115" customWidth="1"/>
    <col min="261" max="261" width="24.7109375" style="115" customWidth="1"/>
    <col min="262" max="262" width="11.7109375" style="115" customWidth="1"/>
    <col min="263" max="263" width="12" style="115" bestFit="1" customWidth="1"/>
    <col min="264" max="264" width="21.7109375" style="115" customWidth="1"/>
    <col min="265" max="512" width="9.140625" style="115"/>
    <col min="513" max="513" width="4.5703125" style="115" customWidth="1"/>
    <col min="514" max="514" width="6.85546875" style="115" customWidth="1"/>
    <col min="515" max="515" width="81.7109375" style="115" customWidth="1"/>
    <col min="516" max="516" width="37.140625" style="115" customWidth="1"/>
    <col min="517" max="517" width="24.7109375" style="115" customWidth="1"/>
    <col min="518" max="518" width="11.7109375" style="115" customWidth="1"/>
    <col min="519" max="519" width="12" style="115" bestFit="1" customWidth="1"/>
    <col min="520" max="520" width="21.7109375" style="115" customWidth="1"/>
    <col min="521" max="768" width="9.140625" style="115"/>
    <col min="769" max="769" width="4.5703125" style="115" customWidth="1"/>
    <col min="770" max="770" width="6.85546875" style="115" customWidth="1"/>
    <col min="771" max="771" width="81.7109375" style="115" customWidth="1"/>
    <col min="772" max="772" width="37.140625" style="115" customWidth="1"/>
    <col min="773" max="773" width="24.7109375" style="115" customWidth="1"/>
    <col min="774" max="774" width="11.7109375" style="115" customWidth="1"/>
    <col min="775" max="775" width="12" style="115" bestFit="1" customWidth="1"/>
    <col min="776" max="776" width="21.7109375" style="115" customWidth="1"/>
    <col min="777" max="1024" width="9.140625" style="115"/>
    <col min="1025" max="1025" width="4.5703125" style="115" customWidth="1"/>
    <col min="1026" max="1026" width="6.85546875" style="115" customWidth="1"/>
    <col min="1027" max="1027" width="81.7109375" style="115" customWidth="1"/>
    <col min="1028" max="1028" width="37.140625" style="115" customWidth="1"/>
    <col min="1029" max="1029" width="24.7109375" style="115" customWidth="1"/>
    <col min="1030" max="1030" width="11.7109375" style="115" customWidth="1"/>
    <col min="1031" max="1031" width="12" style="115" bestFit="1" customWidth="1"/>
    <col min="1032" max="1032" width="21.7109375" style="115" customWidth="1"/>
    <col min="1033" max="1280" width="9.140625" style="115"/>
    <col min="1281" max="1281" width="4.5703125" style="115" customWidth="1"/>
    <col min="1282" max="1282" width="6.85546875" style="115" customWidth="1"/>
    <col min="1283" max="1283" width="81.7109375" style="115" customWidth="1"/>
    <col min="1284" max="1284" width="37.140625" style="115" customWidth="1"/>
    <col min="1285" max="1285" width="24.7109375" style="115" customWidth="1"/>
    <col min="1286" max="1286" width="11.7109375" style="115" customWidth="1"/>
    <col min="1287" max="1287" width="12" style="115" bestFit="1" customWidth="1"/>
    <col min="1288" max="1288" width="21.7109375" style="115" customWidth="1"/>
    <col min="1289" max="1536" width="9.140625" style="115"/>
    <col min="1537" max="1537" width="4.5703125" style="115" customWidth="1"/>
    <col min="1538" max="1538" width="6.85546875" style="115" customWidth="1"/>
    <col min="1539" max="1539" width="81.7109375" style="115" customWidth="1"/>
    <col min="1540" max="1540" width="37.140625" style="115" customWidth="1"/>
    <col min="1541" max="1541" width="24.7109375" style="115" customWidth="1"/>
    <col min="1542" max="1542" width="11.7109375" style="115" customWidth="1"/>
    <col min="1543" max="1543" width="12" style="115" bestFit="1" customWidth="1"/>
    <col min="1544" max="1544" width="21.7109375" style="115" customWidth="1"/>
    <col min="1545" max="1792" width="9.140625" style="115"/>
    <col min="1793" max="1793" width="4.5703125" style="115" customWidth="1"/>
    <col min="1794" max="1794" width="6.85546875" style="115" customWidth="1"/>
    <col min="1795" max="1795" width="81.7109375" style="115" customWidth="1"/>
    <col min="1796" max="1796" width="37.140625" style="115" customWidth="1"/>
    <col min="1797" max="1797" width="24.7109375" style="115" customWidth="1"/>
    <col min="1798" max="1798" width="11.7109375" style="115" customWidth="1"/>
    <col min="1799" max="1799" width="12" style="115" bestFit="1" customWidth="1"/>
    <col min="1800" max="1800" width="21.7109375" style="115" customWidth="1"/>
    <col min="1801" max="2048" width="9.140625" style="115"/>
    <col min="2049" max="2049" width="4.5703125" style="115" customWidth="1"/>
    <col min="2050" max="2050" width="6.85546875" style="115" customWidth="1"/>
    <col min="2051" max="2051" width="81.7109375" style="115" customWidth="1"/>
    <col min="2052" max="2052" width="37.140625" style="115" customWidth="1"/>
    <col min="2053" max="2053" width="24.7109375" style="115" customWidth="1"/>
    <col min="2054" max="2054" width="11.7109375" style="115" customWidth="1"/>
    <col min="2055" max="2055" width="12" style="115" bestFit="1" customWidth="1"/>
    <col min="2056" max="2056" width="21.7109375" style="115" customWidth="1"/>
    <col min="2057" max="2304" width="9.140625" style="115"/>
    <col min="2305" max="2305" width="4.5703125" style="115" customWidth="1"/>
    <col min="2306" max="2306" width="6.85546875" style="115" customWidth="1"/>
    <col min="2307" max="2307" width="81.7109375" style="115" customWidth="1"/>
    <col min="2308" max="2308" width="37.140625" style="115" customWidth="1"/>
    <col min="2309" max="2309" width="24.7109375" style="115" customWidth="1"/>
    <col min="2310" max="2310" width="11.7109375" style="115" customWidth="1"/>
    <col min="2311" max="2311" width="12" style="115" bestFit="1" customWidth="1"/>
    <col min="2312" max="2312" width="21.7109375" style="115" customWidth="1"/>
    <col min="2313" max="2560" width="9.140625" style="115"/>
    <col min="2561" max="2561" width="4.5703125" style="115" customWidth="1"/>
    <col min="2562" max="2562" width="6.85546875" style="115" customWidth="1"/>
    <col min="2563" max="2563" width="81.7109375" style="115" customWidth="1"/>
    <col min="2564" max="2564" width="37.140625" style="115" customWidth="1"/>
    <col min="2565" max="2565" width="24.7109375" style="115" customWidth="1"/>
    <col min="2566" max="2566" width="11.7109375" style="115" customWidth="1"/>
    <col min="2567" max="2567" width="12" style="115" bestFit="1" customWidth="1"/>
    <col min="2568" max="2568" width="21.7109375" style="115" customWidth="1"/>
    <col min="2569" max="2816" width="9.140625" style="115"/>
    <col min="2817" max="2817" width="4.5703125" style="115" customWidth="1"/>
    <col min="2818" max="2818" width="6.85546875" style="115" customWidth="1"/>
    <col min="2819" max="2819" width="81.7109375" style="115" customWidth="1"/>
    <col min="2820" max="2820" width="37.140625" style="115" customWidth="1"/>
    <col min="2821" max="2821" width="24.7109375" style="115" customWidth="1"/>
    <col min="2822" max="2822" width="11.7109375" style="115" customWidth="1"/>
    <col min="2823" max="2823" width="12" style="115" bestFit="1" customWidth="1"/>
    <col min="2824" max="2824" width="21.7109375" style="115" customWidth="1"/>
    <col min="2825" max="3072" width="9.140625" style="115"/>
    <col min="3073" max="3073" width="4.5703125" style="115" customWidth="1"/>
    <col min="3074" max="3074" width="6.85546875" style="115" customWidth="1"/>
    <col min="3075" max="3075" width="81.7109375" style="115" customWidth="1"/>
    <col min="3076" max="3076" width="37.140625" style="115" customWidth="1"/>
    <col min="3077" max="3077" width="24.7109375" style="115" customWidth="1"/>
    <col min="3078" max="3078" width="11.7109375" style="115" customWidth="1"/>
    <col min="3079" max="3079" width="12" style="115" bestFit="1" customWidth="1"/>
    <col min="3080" max="3080" width="21.7109375" style="115" customWidth="1"/>
    <col min="3081" max="3328" width="9.140625" style="115"/>
    <col min="3329" max="3329" width="4.5703125" style="115" customWidth="1"/>
    <col min="3330" max="3330" width="6.85546875" style="115" customWidth="1"/>
    <col min="3331" max="3331" width="81.7109375" style="115" customWidth="1"/>
    <col min="3332" max="3332" width="37.140625" style="115" customWidth="1"/>
    <col min="3333" max="3333" width="24.7109375" style="115" customWidth="1"/>
    <col min="3334" max="3334" width="11.7109375" style="115" customWidth="1"/>
    <col min="3335" max="3335" width="12" style="115" bestFit="1" customWidth="1"/>
    <col min="3336" max="3336" width="21.7109375" style="115" customWidth="1"/>
    <col min="3337" max="3584" width="9.140625" style="115"/>
    <col min="3585" max="3585" width="4.5703125" style="115" customWidth="1"/>
    <col min="3586" max="3586" width="6.85546875" style="115" customWidth="1"/>
    <col min="3587" max="3587" width="81.7109375" style="115" customWidth="1"/>
    <col min="3588" max="3588" width="37.140625" style="115" customWidth="1"/>
    <col min="3589" max="3589" width="24.7109375" style="115" customWidth="1"/>
    <col min="3590" max="3590" width="11.7109375" style="115" customWidth="1"/>
    <col min="3591" max="3591" width="12" style="115" bestFit="1" customWidth="1"/>
    <col min="3592" max="3592" width="21.7109375" style="115" customWidth="1"/>
    <col min="3593" max="3840" width="9.140625" style="115"/>
    <col min="3841" max="3841" width="4.5703125" style="115" customWidth="1"/>
    <col min="3842" max="3842" width="6.85546875" style="115" customWidth="1"/>
    <col min="3843" max="3843" width="81.7109375" style="115" customWidth="1"/>
    <col min="3844" max="3844" width="37.140625" style="115" customWidth="1"/>
    <col min="3845" max="3845" width="24.7109375" style="115" customWidth="1"/>
    <col min="3846" max="3846" width="11.7109375" style="115" customWidth="1"/>
    <col min="3847" max="3847" width="12" style="115" bestFit="1" customWidth="1"/>
    <col min="3848" max="3848" width="21.7109375" style="115" customWidth="1"/>
    <col min="3849" max="4096" width="9.140625" style="115"/>
    <col min="4097" max="4097" width="4.5703125" style="115" customWidth="1"/>
    <col min="4098" max="4098" width="6.85546875" style="115" customWidth="1"/>
    <col min="4099" max="4099" width="81.7109375" style="115" customWidth="1"/>
    <col min="4100" max="4100" width="37.140625" style="115" customWidth="1"/>
    <col min="4101" max="4101" width="24.7109375" style="115" customWidth="1"/>
    <col min="4102" max="4102" width="11.7109375" style="115" customWidth="1"/>
    <col min="4103" max="4103" width="12" style="115" bestFit="1" customWidth="1"/>
    <col min="4104" max="4104" width="21.7109375" style="115" customWidth="1"/>
    <col min="4105" max="4352" width="9.140625" style="115"/>
    <col min="4353" max="4353" width="4.5703125" style="115" customWidth="1"/>
    <col min="4354" max="4354" width="6.85546875" style="115" customWidth="1"/>
    <col min="4355" max="4355" width="81.7109375" style="115" customWidth="1"/>
    <col min="4356" max="4356" width="37.140625" style="115" customWidth="1"/>
    <col min="4357" max="4357" width="24.7109375" style="115" customWidth="1"/>
    <col min="4358" max="4358" width="11.7109375" style="115" customWidth="1"/>
    <col min="4359" max="4359" width="12" style="115" bestFit="1" customWidth="1"/>
    <col min="4360" max="4360" width="21.7109375" style="115" customWidth="1"/>
    <col min="4361" max="4608" width="9.140625" style="115"/>
    <col min="4609" max="4609" width="4.5703125" style="115" customWidth="1"/>
    <col min="4610" max="4610" width="6.85546875" style="115" customWidth="1"/>
    <col min="4611" max="4611" width="81.7109375" style="115" customWidth="1"/>
    <col min="4612" max="4612" width="37.140625" style="115" customWidth="1"/>
    <col min="4613" max="4613" width="24.7109375" style="115" customWidth="1"/>
    <col min="4614" max="4614" width="11.7109375" style="115" customWidth="1"/>
    <col min="4615" max="4615" width="12" style="115" bestFit="1" customWidth="1"/>
    <col min="4616" max="4616" width="21.7109375" style="115" customWidth="1"/>
    <col min="4617" max="4864" width="9.140625" style="115"/>
    <col min="4865" max="4865" width="4.5703125" style="115" customWidth="1"/>
    <col min="4866" max="4866" width="6.85546875" style="115" customWidth="1"/>
    <col min="4867" max="4867" width="81.7109375" style="115" customWidth="1"/>
    <col min="4868" max="4868" width="37.140625" style="115" customWidth="1"/>
    <col min="4869" max="4869" width="24.7109375" style="115" customWidth="1"/>
    <col min="4870" max="4870" width="11.7109375" style="115" customWidth="1"/>
    <col min="4871" max="4871" width="12" style="115" bestFit="1" customWidth="1"/>
    <col min="4872" max="4872" width="21.7109375" style="115" customWidth="1"/>
    <col min="4873" max="5120" width="9.140625" style="115"/>
    <col min="5121" max="5121" width="4.5703125" style="115" customWidth="1"/>
    <col min="5122" max="5122" width="6.85546875" style="115" customWidth="1"/>
    <col min="5123" max="5123" width="81.7109375" style="115" customWidth="1"/>
    <col min="5124" max="5124" width="37.140625" style="115" customWidth="1"/>
    <col min="5125" max="5125" width="24.7109375" style="115" customWidth="1"/>
    <col min="5126" max="5126" width="11.7109375" style="115" customWidth="1"/>
    <col min="5127" max="5127" width="12" style="115" bestFit="1" customWidth="1"/>
    <col min="5128" max="5128" width="21.7109375" style="115" customWidth="1"/>
    <col min="5129" max="5376" width="9.140625" style="115"/>
    <col min="5377" max="5377" width="4.5703125" style="115" customWidth="1"/>
    <col min="5378" max="5378" width="6.85546875" style="115" customWidth="1"/>
    <col min="5379" max="5379" width="81.7109375" style="115" customWidth="1"/>
    <col min="5380" max="5380" width="37.140625" style="115" customWidth="1"/>
    <col min="5381" max="5381" width="24.7109375" style="115" customWidth="1"/>
    <col min="5382" max="5382" width="11.7109375" style="115" customWidth="1"/>
    <col min="5383" max="5383" width="12" style="115" bestFit="1" customWidth="1"/>
    <col min="5384" max="5384" width="21.7109375" style="115" customWidth="1"/>
    <col min="5385" max="5632" width="9.140625" style="115"/>
    <col min="5633" max="5633" width="4.5703125" style="115" customWidth="1"/>
    <col min="5634" max="5634" width="6.85546875" style="115" customWidth="1"/>
    <col min="5635" max="5635" width="81.7109375" style="115" customWidth="1"/>
    <col min="5636" max="5636" width="37.140625" style="115" customWidth="1"/>
    <col min="5637" max="5637" width="24.7109375" style="115" customWidth="1"/>
    <col min="5638" max="5638" width="11.7109375" style="115" customWidth="1"/>
    <col min="5639" max="5639" width="12" style="115" bestFit="1" customWidth="1"/>
    <col min="5640" max="5640" width="21.7109375" style="115" customWidth="1"/>
    <col min="5641" max="5888" width="9.140625" style="115"/>
    <col min="5889" max="5889" width="4.5703125" style="115" customWidth="1"/>
    <col min="5890" max="5890" width="6.85546875" style="115" customWidth="1"/>
    <col min="5891" max="5891" width="81.7109375" style="115" customWidth="1"/>
    <col min="5892" max="5892" width="37.140625" style="115" customWidth="1"/>
    <col min="5893" max="5893" width="24.7109375" style="115" customWidth="1"/>
    <col min="5894" max="5894" width="11.7109375" style="115" customWidth="1"/>
    <col min="5895" max="5895" width="12" style="115" bestFit="1" customWidth="1"/>
    <col min="5896" max="5896" width="21.7109375" style="115" customWidth="1"/>
    <col min="5897" max="6144" width="9.140625" style="115"/>
    <col min="6145" max="6145" width="4.5703125" style="115" customWidth="1"/>
    <col min="6146" max="6146" width="6.85546875" style="115" customWidth="1"/>
    <col min="6147" max="6147" width="81.7109375" style="115" customWidth="1"/>
    <col min="6148" max="6148" width="37.140625" style="115" customWidth="1"/>
    <col min="6149" max="6149" width="24.7109375" style="115" customWidth="1"/>
    <col min="6150" max="6150" width="11.7109375" style="115" customWidth="1"/>
    <col min="6151" max="6151" width="12" style="115" bestFit="1" customWidth="1"/>
    <col min="6152" max="6152" width="21.7109375" style="115" customWidth="1"/>
    <col min="6153" max="6400" width="9.140625" style="115"/>
    <col min="6401" max="6401" width="4.5703125" style="115" customWidth="1"/>
    <col min="6402" max="6402" width="6.85546875" style="115" customWidth="1"/>
    <col min="6403" max="6403" width="81.7109375" style="115" customWidth="1"/>
    <col min="6404" max="6404" width="37.140625" style="115" customWidth="1"/>
    <col min="6405" max="6405" width="24.7109375" style="115" customWidth="1"/>
    <col min="6406" max="6406" width="11.7109375" style="115" customWidth="1"/>
    <col min="6407" max="6407" width="12" style="115" bestFit="1" customWidth="1"/>
    <col min="6408" max="6408" width="21.7109375" style="115" customWidth="1"/>
    <col min="6409" max="6656" width="9.140625" style="115"/>
    <col min="6657" max="6657" width="4.5703125" style="115" customWidth="1"/>
    <col min="6658" max="6658" width="6.85546875" style="115" customWidth="1"/>
    <col min="6659" max="6659" width="81.7109375" style="115" customWidth="1"/>
    <col min="6660" max="6660" width="37.140625" style="115" customWidth="1"/>
    <col min="6661" max="6661" width="24.7109375" style="115" customWidth="1"/>
    <col min="6662" max="6662" width="11.7109375" style="115" customWidth="1"/>
    <col min="6663" max="6663" width="12" style="115" bestFit="1" customWidth="1"/>
    <col min="6664" max="6664" width="21.7109375" style="115" customWidth="1"/>
    <col min="6665" max="6912" width="9.140625" style="115"/>
    <col min="6913" max="6913" width="4.5703125" style="115" customWidth="1"/>
    <col min="6914" max="6914" width="6.85546875" style="115" customWidth="1"/>
    <col min="6915" max="6915" width="81.7109375" style="115" customWidth="1"/>
    <col min="6916" max="6916" width="37.140625" style="115" customWidth="1"/>
    <col min="6917" max="6917" width="24.7109375" style="115" customWidth="1"/>
    <col min="6918" max="6918" width="11.7109375" style="115" customWidth="1"/>
    <col min="6919" max="6919" width="12" style="115" bestFit="1" customWidth="1"/>
    <col min="6920" max="6920" width="21.7109375" style="115" customWidth="1"/>
    <col min="6921" max="7168" width="9.140625" style="115"/>
    <col min="7169" max="7169" width="4.5703125" style="115" customWidth="1"/>
    <col min="7170" max="7170" width="6.85546875" style="115" customWidth="1"/>
    <col min="7171" max="7171" width="81.7109375" style="115" customWidth="1"/>
    <col min="7172" max="7172" width="37.140625" style="115" customWidth="1"/>
    <col min="7173" max="7173" width="24.7109375" style="115" customWidth="1"/>
    <col min="7174" max="7174" width="11.7109375" style="115" customWidth="1"/>
    <col min="7175" max="7175" width="12" style="115" bestFit="1" customWidth="1"/>
    <col min="7176" max="7176" width="21.7109375" style="115" customWidth="1"/>
    <col min="7177" max="7424" width="9.140625" style="115"/>
    <col min="7425" max="7425" width="4.5703125" style="115" customWidth="1"/>
    <col min="7426" max="7426" width="6.85546875" style="115" customWidth="1"/>
    <col min="7427" max="7427" width="81.7109375" style="115" customWidth="1"/>
    <col min="7428" max="7428" width="37.140625" style="115" customWidth="1"/>
    <col min="7429" max="7429" width="24.7109375" style="115" customWidth="1"/>
    <col min="7430" max="7430" width="11.7109375" style="115" customWidth="1"/>
    <col min="7431" max="7431" width="12" style="115" bestFit="1" customWidth="1"/>
    <col min="7432" max="7432" width="21.7109375" style="115" customWidth="1"/>
    <col min="7433" max="7680" width="9.140625" style="115"/>
    <col min="7681" max="7681" width="4.5703125" style="115" customWidth="1"/>
    <col min="7682" max="7682" width="6.85546875" style="115" customWidth="1"/>
    <col min="7683" max="7683" width="81.7109375" style="115" customWidth="1"/>
    <col min="7684" max="7684" width="37.140625" style="115" customWidth="1"/>
    <col min="7685" max="7685" width="24.7109375" style="115" customWidth="1"/>
    <col min="7686" max="7686" width="11.7109375" style="115" customWidth="1"/>
    <col min="7687" max="7687" width="12" style="115" bestFit="1" customWidth="1"/>
    <col min="7688" max="7688" width="21.7109375" style="115" customWidth="1"/>
    <col min="7689" max="7936" width="9.140625" style="115"/>
    <col min="7937" max="7937" width="4.5703125" style="115" customWidth="1"/>
    <col min="7938" max="7938" width="6.85546875" style="115" customWidth="1"/>
    <col min="7939" max="7939" width="81.7109375" style="115" customWidth="1"/>
    <col min="7940" max="7940" width="37.140625" style="115" customWidth="1"/>
    <col min="7941" max="7941" width="24.7109375" style="115" customWidth="1"/>
    <col min="7942" max="7942" width="11.7109375" style="115" customWidth="1"/>
    <col min="7943" max="7943" width="12" style="115" bestFit="1" customWidth="1"/>
    <col min="7944" max="7944" width="21.7109375" style="115" customWidth="1"/>
    <col min="7945" max="8192" width="9.140625" style="115"/>
    <col min="8193" max="8193" width="4.5703125" style="115" customWidth="1"/>
    <col min="8194" max="8194" width="6.85546875" style="115" customWidth="1"/>
    <col min="8195" max="8195" width="81.7109375" style="115" customWidth="1"/>
    <col min="8196" max="8196" width="37.140625" style="115" customWidth="1"/>
    <col min="8197" max="8197" width="24.7109375" style="115" customWidth="1"/>
    <col min="8198" max="8198" width="11.7109375" style="115" customWidth="1"/>
    <col min="8199" max="8199" width="12" style="115" bestFit="1" customWidth="1"/>
    <col min="8200" max="8200" width="21.7109375" style="115" customWidth="1"/>
    <col min="8201" max="8448" width="9.140625" style="115"/>
    <col min="8449" max="8449" width="4.5703125" style="115" customWidth="1"/>
    <col min="8450" max="8450" width="6.85546875" style="115" customWidth="1"/>
    <col min="8451" max="8451" width="81.7109375" style="115" customWidth="1"/>
    <col min="8452" max="8452" width="37.140625" style="115" customWidth="1"/>
    <col min="8453" max="8453" width="24.7109375" style="115" customWidth="1"/>
    <col min="8454" max="8454" width="11.7109375" style="115" customWidth="1"/>
    <col min="8455" max="8455" width="12" style="115" bestFit="1" customWidth="1"/>
    <col min="8456" max="8456" width="21.7109375" style="115" customWidth="1"/>
    <col min="8457" max="8704" width="9.140625" style="115"/>
    <col min="8705" max="8705" width="4.5703125" style="115" customWidth="1"/>
    <col min="8706" max="8706" width="6.85546875" style="115" customWidth="1"/>
    <col min="8707" max="8707" width="81.7109375" style="115" customWidth="1"/>
    <col min="8708" max="8708" width="37.140625" style="115" customWidth="1"/>
    <col min="8709" max="8709" width="24.7109375" style="115" customWidth="1"/>
    <col min="8710" max="8710" width="11.7109375" style="115" customWidth="1"/>
    <col min="8711" max="8711" width="12" style="115" bestFit="1" customWidth="1"/>
    <col min="8712" max="8712" width="21.7109375" style="115" customWidth="1"/>
    <col min="8713" max="8960" width="9.140625" style="115"/>
    <col min="8961" max="8961" width="4.5703125" style="115" customWidth="1"/>
    <col min="8962" max="8962" width="6.85546875" style="115" customWidth="1"/>
    <col min="8963" max="8963" width="81.7109375" style="115" customWidth="1"/>
    <col min="8964" max="8964" width="37.140625" style="115" customWidth="1"/>
    <col min="8965" max="8965" width="24.7109375" style="115" customWidth="1"/>
    <col min="8966" max="8966" width="11.7109375" style="115" customWidth="1"/>
    <col min="8967" max="8967" width="12" style="115" bestFit="1" customWidth="1"/>
    <col min="8968" max="8968" width="21.7109375" style="115" customWidth="1"/>
    <col min="8969" max="9216" width="9.140625" style="115"/>
    <col min="9217" max="9217" width="4.5703125" style="115" customWidth="1"/>
    <col min="9218" max="9218" width="6.85546875" style="115" customWidth="1"/>
    <col min="9219" max="9219" width="81.7109375" style="115" customWidth="1"/>
    <col min="9220" max="9220" width="37.140625" style="115" customWidth="1"/>
    <col min="9221" max="9221" width="24.7109375" style="115" customWidth="1"/>
    <col min="9222" max="9222" width="11.7109375" style="115" customWidth="1"/>
    <col min="9223" max="9223" width="12" style="115" bestFit="1" customWidth="1"/>
    <col min="9224" max="9224" width="21.7109375" style="115" customWidth="1"/>
    <col min="9225" max="9472" width="9.140625" style="115"/>
    <col min="9473" max="9473" width="4.5703125" style="115" customWidth="1"/>
    <col min="9474" max="9474" width="6.85546875" style="115" customWidth="1"/>
    <col min="9475" max="9475" width="81.7109375" style="115" customWidth="1"/>
    <col min="9476" max="9476" width="37.140625" style="115" customWidth="1"/>
    <col min="9477" max="9477" width="24.7109375" style="115" customWidth="1"/>
    <col min="9478" max="9478" width="11.7109375" style="115" customWidth="1"/>
    <col min="9479" max="9479" width="12" style="115" bestFit="1" customWidth="1"/>
    <col min="9480" max="9480" width="21.7109375" style="115" customWidth="1"/>
    <col min="9481" max="9728" width="9.140625" style="115"/>
    <col min="9729" max="9729" width="4.5703125" style="115" customWidth="1"/>
    <col min="9730" max="9730" width="6.85546875" style="115" customWidth="1"/>
    <col min="9731" max="9731" width="81.7109375" style="115" customWidth="1"/>
    <col min="9732" max="9732" width="37.140625" style="115" customWidth="1"/>
    <col min="9733" max="9733" width="24.7109375" style="115" customWidth="1"/>
    <col min="9734" max="9734" width="11.7109375" style="115" customWidth="1"/>
    <col min="9735" max="9735" width="12" style="115" bestFit="1" customWidth="1"/>
    <col min="9736" max="9736" width="21.7109375" style="115" customWidth="1"/>
    <col min="9737" max="9984" width="9.140625" style="115"/>
    <col min="9985" max="9985" width="4.5703125" style="115" customWidth="1"/>
    <col min="9986" max="9986" width="6.85546875" style="115" customWidth="1"/>
    <col min="9987" max="9987" width="81.7109375" style="115" customWidth="1"/>
    <col min="9988" max="9988" width="37.140625" style="115" customWidth="1"/>
    <col min="9989" max="9989" width="24.7109375" style="115" customWidth="1"/>
    <col min="9990" max="9990" width="11.7109375" style="115" customWidth="1"/>
    <col min="9991" max="9991" width="12" style="115" bestFit="1" customWidth="1"/>
    <col min="9992" max="9992" width="21.7109375" style="115" customWidth="1"/>
    <col min="9993" max="10240" width="9.140625" style="115"/>
    <col min="10241" max="10241" width="4.5703125" style="115" customWidth="1"/>
    <col min="10242" max="10242" width="6.85546875" style="115" customWidth="1"/>
    <col min="10243" max="10243" width="81.7109375" style="115" customWidth="1"/>
    <col min="10244" max="10244" width="37.140625" style="115" customWidth="1"/>
    <col min="10245" max="10245" width="24.7109375" style="115" customWidth="1"/>
    <col min="10246" max="10246" width="11.7109375" style="115" customWidth="1"/>
    <col min="10247" max="10247" width="12" style="115" bestFit="1" customWidth="1"/>
    <col min="10248" max="10248" width="21.7109375" style="115" customWidth="1"/>
    <col min="10249" max="10496" width="9.140625" style="115"/>
    <col min="10497" max="10497" width="4.5703125" style="115" customWidth="1"/>
    <col min="10498" max="10498" width="6.85546875" style="115" customWidth="1"/>
    <col min="10499" max="10499" width="81.7109375" style="115" customWidth="1"/>
    <col min="10500" max="10500" width="37.140625" style="115" customWidth="1"/>
    <col min="10501" max="10501" width="24.7109375" style="115" customWidth="1"/>
    <col min="10502" max="10502" width="11.7109375" style="115" customWidth="1"/>
    <col min="10503" max="10503" width="12" style="115" bestFit="1" customWidth="1"/>
    <col min="10504" max="10504" width="21.7109375" style="115" customWidth="1"/>
    <col min="10505" max="10752" width="9.140625" style="115"/>
    <col min="10753" max="10753" width="4.5703125" style="115" customWidth="1"/>
    <col min="10754" max="10754" width="6.85546875" style="115" customWidth="1"/>
    <col min="10755" max="10755" width="81.7109375" style="115" customWidth="1"/>
    <col min="10756" max="10756" width="37.140625" style="115" customWidth="1"/>
    <col min="10757" max="10757" width="24.7109375" style="115" customWidth="1"/>
    <col min="10758" max="10758" width="11.7109375" style="115" customWidth="1"/>
    <col min="10759" max="10759" width="12" style="115" bestFit="1" customWidth="1"/>
    <col min="10760" max="10760" width="21.7109375" style="115" customWidth="1"/>
    <col min="10761" max="11008" width="9.140625" style="115"/>
    <col min="11009" max="11009" width="4.5703125" style="115" customWidth="1"/>
    <col min="11010" max="11010" width="6.85546875" style="115" customWidth="1"/>
    <col min="11011" max="11011" width="81.7109375" style="115" customWidth="1"/>
    <col min="11012" max="11012" width="37.140625" style="115" customWidth="1"/>
    <col min="11013" max="11013" width="24.7109375" style="115" customWidth="1"/>
    <col min="11014" max="11014" width="11.7109375" style="115" customWidth="1"/>
    <col min="11015" max="11015" width="12" style="115" bestFit="1" customWidth="1"/>
    <col min="11016" max="11016" width="21.7109375" style="115" customWidth="1"/>
    <col min="11017" max="11264" width="9.140625" style="115"/>
    <col min="11265" max="11265" width="4.5703125" style="115" customWidth="1"/>
    <col min="11266" max="11266" width="6.85546875" style="115" customWidth="1"/>
    <col min="11267" max="11267" width="81.7109375" style="115" customWidth="1"/>
    <col min="11268" max="11268" width="37.140625" style="115" customWidth="1"/>
    <col min="11269" max="11269" width="24.7109375" style="115" customWidth="1"/>
    <col min="11270" max="11270" width="11.7109375" style="115" customWidth="1"/>
    <col min="11271" max="11271" width="12" style="115" bestFit="1" customWidth="1"/>
    <col min="11272" max="11272" width="21.7109375" style="115" customWidth="1"/>
    <col min="11273" max="11520" width="9.140625" style="115"/>
    <col min="11521" max="11521" width="4.5703125" style="115" customWidth="1"/>
    <col min="11522" max="11522" width="6.85546875" style="115" customWidth="1"/>
    <col min="11523" max="11523" width="81.7109375" style="115" customWidth="1"/>
    <col min="11524" max="11524" width="37.140625" style="115" customWidth="1"/>
    <col min="11525" max="11525" width="24.7109375" style="115" customWidth="1"/>
    <col min="11526" max="11526" width="11.7109375" style="115" customWidth="1"/>
    <col min="11527" max="11527" width="12" style="115" bestFit="1" customWidth="1"/>
    <col min="11528" max="11528" width="21.7109375" style="115" customWidth="1"/>
    <col min="11529" max="11776" width="9.140625" style="115"/>
    <col min="11777" max="11777" width="4.5703125" style="115" customWidth="1"/>
    <col min="11778" max="11778" width="6.85546875" style="115" customWidth="1"/>
    <col min="11779" max="11779" width="81.7109375" style="115" customWidth="1"/>
    <col min="11780" max="11780" width="37.140625" style="115" customWidth="1"/>
    <col min="11781" max="11781" width="24.7109375" style="115" customWidth="1"/>
    <col min="11782" max="11782" width="11.7109375" style="115" customWidth="1"/>
    <col min="11783" max="11783" width="12" style="115" bestFit="1" customWidth="1"/>
    <col min="11784" max="11784" width="21.7109375" style="115" customWidth="1"/>
    <col min="11785" max="12032" width="9.140625" style="115"/>
    <col min="12033" max="12033" width="4.5703125" style="115" customWidth="1"/>
    <col min="12034" max="12034" width="6.85546875" style="115" customWidth="1"/>
    <col min="12035" max="12035" width="81.7109375" style="115" customWidth="1"/>
    <col min="12036" max="12036" width="37.140625" style="115" customWidth="1"/>
    <col min="12037" max="12037" width="24.7109375" style="115" customWidth="1"/>
    <col min="12038" max="12038" width="11.7109375" style="115" customWidth="1"/>
    <col min="12039" max="12039" width="12" style="115" bestFit="1" customWidth="1"/>
    <col min="12040" max="12040" width="21.7109375" style="115" customWidth="1"/>
    <col min="12041" max="12288" width="9.140625" style="115"/>
    <col min="12289" max="12289" width="4.5703125" style="115" customWidth="1"/>
    <col min="12290" max="12290" width="6.85546875" style="115" customWidth="1"/>
    <col min="12291" max="12291" width="81.7109375" style="115" customWidth="1"/>
    <col min="12292" max="12292" width="37.140625" style="115" customWidth="1"/>
    <col min="12293" max="12293" width="24.7109375" style="115" customWidth="1"/>
    <col min="12294" max="12294" width="11.7109375" style="115" customWidth="1"/>
    <col min="12295" max="12295" width="12" style="115" bestFit="1" customWidth="1"/>
    <col min="12296" max="12296" width="21.7109375" style="115" customWidth="1"/>
    <col min="12297" max="12544" width="9.140625" style="115"/>
    <col min="12545" max="12545" width="4.5703125" style="115" customWidth="1"/>
    <col min="12546" max="12546" width="6.85546875" style="115" customWidth="1"/>
    <col min="12547" max="12547" width="81.7109375" style="115" customWidth="1"/>
    <col min="12548" max="12548" width="37.140625" style="115" customWidth="1"/>
    <col min="12549" max="12549" width="24.7109375" style="115" customWidth="1"/>
    <col min="12550" max="12550" width="11.7109375" style="115" customWidth="1"/>
    <col min="12551" max="12551" width="12" style="115" bestFit="1" customWidth="1"/>
    <col min="12552" max="12552" width="21.7109375" style="115" customWidth="1"/>
    <col min="12553" max="12800" width="9.140625" style="115"/>
    <col min="12801" max="12801" width="4.5703125" style="115" customWidth="1"/>
    <col min="12802" max="12802" width="6.85546875" style="115" customWidth="1"/>
    <col min="12803" max="12803" width="81.7109375" style="115" customWidth="1"/>
    <col min="12804" max="12804" width="37.140625" style="115" customWidth="1"/>
    <col min="12805" max="12805" width="24.7109375" style="115" customWidth="1"/>
    <col min="12806" max="12806" width="11.7109375" style="115" customWidth="1"/>
    <col min="12807" max="12807" width="12" style="115" bestFit="1" customWidth="1"/>
    <col min="12808" max="12808" width="21.7109375" style="115" customWidth="1"/>
    <col min="12809" max="13056" width="9.140625" style="115"/>
    <col min="13057" max="13057" width="4.5703125" style="115" customWidth="1"/>
    <col min="13058" max="13058" width="6.85546875" style="115" customWidth="1"/>
    <col min="13059" max="13059" width="81.7109375" style="115" customWidth="1"/>
    <col min="13060" max="13060" width="37.140625" style="115" customWidth="1"/>
    <col min="13061" max="13061" width="24.7109375" style="115" customWidth="1"/>
    <col min="13062" max="13062" width="11.7109375" style="115" customWidth="1"/>
    <col min="13063" max="13063" width="12" style="115" bestFit="1" customWidth="1"/>
    <col min="13064" max="13064" width="21.7109375" style="115" customWidth="1"/>
    <col min="13065" max="13312" width="9.140625" style="115"/>
    <col min="13313" max="13313" width="4.5703125" style="115" customWidth="1"/>
    <col min="13314" max="13314" width="6.85546875" style="115" customWidth="1"/>
    <col min="13315" max="13315" width="81.7109375" style="115" customWidth="1"/>
    <col min="13316" max="13316" width="37.140625" style="115" customWidth="1"/>
    <col min="13317" max="13317" width="24.7109375" style="115" customWidth="1"/>
    <col min="13318" max="13318" width="11.7109375" style="115" customWidth="1"/>
    <col min="13319" max="13319" width="12" style="115" bestFit="1" customWidth="1"/>
    <col min="13320" max="13320" width="21.7109375" style="115" customWidth="1"/>
    <col min="13321" max="13568" width="9.140625" style="115"/>
    <col min="13569" max="13569" width="4.5703125" style="115" customWidth="1"/>
    <col min="13570" max="13570" width="6.85546875" style="115" customWidth="1"/>
    <col min="13571" max="13571" width="81.7109375" style="115" customWidth="1"/>
    <col min="13572" max="13572" width="37.140625" style="115" customWidth="1"/>
    <col min="13573" max="13573" width="24.7109375" style="115" customWidth="1"/>
    <col min="13574" max="13574" width="11.7109375" style="115" customWidth="1"/>
    <col min="13575" max="13575" width="12" style="115" bestFit="1" customWidth="1"/>
    <col min="13576" max="13576" width="21.7109375" style="115" customWidth="1"/>
    <col min="13577" max="13824" width="9.140625" style="115"/>
    <col min="13825" max="13825" width="4.5703125" style="115" customWidth="1"/>
    <col min="13826" max="13826" width="6.85546875" style="115" customWidth="1"/>
    <col min="13827" max="13827" width="81.7109375" style="115" customWidth="1"/>
    <col min="13828" max="13828" width="37.140625" style="115" customWidth="1"/>
    <col min="13829" max="13829" width="24.7109375" style="115" customWidth="1"/>
    <col min="13830" max="13830" width="11.7109375" style="115" customWidth="1"/>
    <col min="13831" max="13831" width="12" style="115" bestFit="1" customWidth="1"/>
    <col min="13832" max="13832" width="21.7109375" style="115" customWidth="1"/>
    <col min="13833" max="14080" width="9.140625" style="115"/>
    <col min="14081" max="14081" width="4.5703125" style="115" customWidth="1"/>
    <col min="14082" max="14082" width="6.85546875" style="115" customWidth="1"/>
    <col min="14083" max="14083" width="81.7109375" style="115" customWidth="1"/>
    <col min="14084" max="14084" width="37.140625" style="115" customWidth="1"/>
    <col min="14085" max="14085" width="24.7109375" style="115" customWidth="1"/>
    <col min="14086" max="14086" width="11.7109375" style="115" customWidth="1"/>
    <col min="14087" max="14087" width="12" style="115" bestFit="1" customWidth="1"/>
    <col min="14088" max="14088" width="21.7109375" style="115" customWidth="1"/>
    <col min="14089" max="14336" width="9.140625" style="115"/>
    <col min="14337" max="14337" width="4.5703125" style="115" customWidth="1"/>
    <col min="14338" max="14338" width="6.85546875" style="115" customWidth="1"/>
    <col min="14339" max="14339" width="81.7109375" style="115" customWidth="1"/>
    <col min="14340" max="14340" width="37.140625" style="115" customWidth="1"/>
    <col min="14341" max="14341" width="24.7109375" style="115" customWidth="1"/>
    <col min="14342" max="14342" width="11.7109375" style="115" customWidth="1"/>
    <col min="14343" max="14343" width="12" style="115" bestFit="1" customWidth="1"/>
    <col min="14344" max="14344" width="21.7109375" style="115" customWidth="1"/>
    <col min="14345" max="14592" width="9.140625" style="115"/>
    <col min="14593" max="14593" width="4.5703125" style="115" customWidth="1"/>
    <col min="14594" max="14594" width="6.85546875" style="115" customWidth="1"/>
    <col min="14595" max="14595" width="81.7109375" style="115" customWidth="1"/>
    <col min="14596" max="14596" width="37.140625" style="115" customWidth="1"/>
    <col min="14597" max="14597" width="24.7109375" style="115" customWidth="1"/>
    <col min="14598" max="14598" width="11.7109375" style="115" customWidth="1"/>
    <col min="14599" max="14599" width="12" style="115" bestFit="1" customWidth="1"/>
    <col min="14600" max="14600" width="21.7109375" style="115" customWidth="1"/>
    <col min="14601" max="14848" width="9.140625" style="115"/>
    <col min="14849" max="14849" width="4.5703125" style="115" customWidth="1"/>
    <col min="14850" max="14850" width="6.85546875" style="115" customWidth="1"/>
    <col min="14851" max="14851" width="81.7109375" style="115" customWidth="1"/>
    <col min="14852" max="14852" width="37.140625" style="115" customWidth="1"/>
    <col min="14853" max="14853" width="24.7109375" style="115" customWidth="1"/>
    <col min="14854" max="14854" width="11.7109375" style="115" customWidth="1"/>
    <col min="14855" max="14855" width="12" style="115" bestFit="1" customWidth="1"/>
    <col min="14856" max="14856" width="21.7109375" style="115" customWidth="1"/>
    <col min="14857" max="15104" width="9.140625" style="115"/>
    <col min="15105" max="15105" width="4.5703125" style="115" customWidth="1"/>
    <col min="15106" max="15106" width="6.85546875" style="115" customWidth="1"/>
    <col min="15107" max="15107" width="81.7109375" style="115" customWidth="1"/>
    <col min="15108" max="15108" width="37.140625" style="115" customWidth="1"/>
    <col min="15109" max="15109" width="24.7109375" style="115" customWidth="1"/>
    <col min="15110" max="15110" width="11.7109375" style="115" customWidth="1"/>
    <col min="15111" max="15111" width="12" style="115" bestFit="1" customWidth="1"/>
    <col min="15112" max="15112" width="21.7109375" style="115" customWidth="1"/>
    <col min="15113" max="15360" width="9.140625" style="115"/>
    <col min="15361" max="15361" width="4.5703125" style="115" customWidth="1"/>
    <col min="15362" max="15362" width="6.85546875" style="115" customWidth="1"/>
    <col min="15363" max="15363" width="81.7109375" style="115" customWidth="1"/>
    <col min="15364" max="15364" width="37.140625" style="115" customWidth="1"/>
    <col min="15365" max="15365" width="24.7109375" style="115" customWidth="1"/>
    <col min="15366" max="15366" width="11.7109375" style="115" customWidth="1"/>
    <col min="15367" max="15367" width="12" style="115" bestFit="1" customWidth="1"/>
    <col min="15368" max="15368" width="21.7109375" style="115" customWidth="1"/>
    <col min="15369" max="15616" width="9.140625" style="115"/>
    <col min="15617" max="15617" width="4.5703125" style="115" customWidth="1"/>
    <col min="15618" max="15618" width="6.85546875" style="115" customWidth="1"/>
    <col min="15619" max="15619" width="81.7109375" style="115" customWidth="1"/>
    <col min="15620" max="15620" width="37.140625" style="115" customWidth="1"/>
    <col min="15621" max="15621" width="24.7109375" style="115" customWidth="1"/>
    <col min="15622" max="15622" width="11.7109375" style="115" customWidth="1"/>
    <col min="15623" max="15623" width="12" style="115" bestFit="1" customWidth="1"/>
    <col min="15624" max="15624" width="21.7109375" style="115" customWidth="1"/>
    <col min="15625" max="15872" width="9.140625" style="115"/>
    <col min="15873" max="15873" width="4.5703125" style="115" customWidth="1"/>
    <col min="15874" max="15874" width="6.85546875" style="115" customWidth="1"/>
    <col min="15875" max="15875" width="81.7109375" style="115" customWidth="1"/>
    <col min="15876" max="15876" width="37.140625" style="115" customWidth="1"/>
    <col min="15877" max="15877" width="24.7109375" style="115" customWidth="1"/>
    <col min="15878" max="15878" width="11.7109375" style="115" customWidth="1"/>
    <col min="15879" max="15879" width="12" style="115" bestFit="1" customWidth="1"/>
    <col min="15880" max="15880" width="21.7109375" style="115" customWidth="1"/>
    <col min="15881" max="16128" width="9.140625" style="115"/>
    <col min="16129" max="16129" width="4.5703125" style="115" customWidth="1"/>
    <col min="16130" max="16130" width="6.85546875" style="115" customWidth="1"/>
    <col min="16131" max="16131" width="81.7109375" style="115" customWidth="1"/>
    <col min="16132" max="16132" width="37.140625" style="115" customWidth="1"/>
    <col min="16133" max="16133" width="24.7109375" style="115" customWidth="1"/>
    <col min="16134" max="16134" width="11.7109375" style="115" customWidth="1"/>
    <col min="16135" max="16135" width="12" style="115" bestFit="1" customWidth="1"/>
    <col min="16136" max="16136" width="21.7109375" style="115" customWidth="1"/>
    <col min="16137" max="16384" width="9.140625" style="115"/>
  </cols>
  <sheetData>
    <row r="1" spans="1:9" ht="30" customHeight="1">
      <c r="A1" s="258" t="s">
        <v>257</v>
      </c>
      <c r="B1" s="258" t="s">
        <v>4465</v>
      </c>
      <c r="C1" s="258" t="s">
        <v>4466</v>
      </c>
      <c r="D1" s="258" t="s">
        <v>4467</v>
      </c>
      <c r="E1" s="258" t="s">
        <v>4467</v>
      </c>
      <c r="F1" s="258" t="s">
        <v>4468</v>
      </c>
      <c r="G1" s="258" t="s">
        <v>4469</v>
      </c>
    </row>
    <row r="2" spans="1:9" s="116" customFormat="1" ht="12" customHeight="1">
      <c r="A2">
        <v>19</v>
      </c>
      <c r="B2" t="s">
        <v>2140</v>
      </c>
      <c r="C2" t="s">
        <v>3713</v>
      </c>
      <c r="D2" t="str">
        <f t="shared" ref="D2:D65" si="0">A2&amp;" "&amp;B2</f>
        <v>19 HRVATSKI SABOR</v>
      </c>
      <c r="E2" t="s">
        <v>3714</v>
      </c>
      <c r="F2" t="s">
        <v>2141</v>
      </c>
      <c r="G2" t="s">
        <v>3715</v>
      </c>
    </row>
    <row r="3" spans="1:9" s="117" customFormat="1" ht="15" customHeight="1">
      <c r="A3">
        <v>35</v>
      </c>
      <c r="B3" t="s">
        <v>2148</v>
      </c>
      <c r="C3" t="s">
        <v>3713</v>
      </c>
      <c r="D3" t="str">
        <f t="shared" si="0"/>
        <v>35 URED PREDSJEDNIKA REPUBLIKE HRVATSKE</v>
      </c>
      <c r="E3" t="s">
        <v>3717</v>
      </c>
      <c r="F3" t="s">
        <v>2149</v>
      </c>
      <c r="G3" t="s">
        <v>3715</v>
      </c>
    </row>
    <row r="4" spans="1:9" s="117" customFormat="1" ht="15" customHeight="1">
      <c r="A4">
        <v>51</v>
      </c>
      <c r="B4" t="s">
        <v>2153</v>
      </c>
      <c r="C4" t="s">
        <v>3713</v>
      </c>
      <c r="D4" t="str">
        <f t="shared" si="0"/>
        <v>51 VLADA REPUBLIKE HRVATSKE</v>
      </c>
      <c r="E4" t="s">
        <v>3721</v>
      </c>
      <c r="F4" t="s">
        <v>2154</v>
      </c>
      <c r="G4" t="s">
        <v>3715</v>
      </c>
    </row>
    <row r="5" spans="1:9" s="117" customFormat="1" ht="15" customHeight="1">
      <c r="A5">
        <v>115</v>
      </c>
      <c r="B5" t="s">
        <v>2162</v>
      </c>
      <c r="C5" t="s">
        <v>3773</v>
      </c>
      <c r="D5" t="str">
        <f t="shared" si="0"/>
        <v>115 URED ZA ZAKONODAVSTVO</v>
      </c>
      <c r="E5" t="s">
        <v>3779</v>
      </c>
      <c r="F5" t="s">
        <v>2163</v>
      </c>
      <c r="G5" t="s">
        <v>3715</v>
      </c>
    </row>
    <row r="6" spans="1:9" s="117" customFormat="1" ht="15" customHeight="1">
      <c r="A6">
        <v>123</v>
      </c>
      <c r="B6" t="s">
        <v>3780</v>
      </c>
      <c r="C6" t="s">
        <v>3773</v>
      </c>
      <c r="D6" t="str">
        <f t="shared" si="0"/>
        <v>123 URED ZA OPĆE POSLOVE HRVATSKOG  SABORA I VLADE REPUBLIKE HRVATSKE</v>
      </c>
      <c r="E6" t="s">
        <v>3781</v>
      </c>
      <c r="F6" t="s">
        <v>2164</v>
      </c>
      <c r="G6" t="s">
        <v>3715</v>
      </c>
    </row>
    <row r="7" spans="1:9" ht="15" customHeight="1">
      <c r="A7">
        <v>174</v>
      </c>
      <c r="B7" t="s">
        <v>2185</v>
      </c>
      <c r="C7" t="s">
        <v>3713</v>
      </c>
      <c r="D7" t="str">
        <f t="shared" si="0"/>
        <v>174 MINISTARSTVO OBRANE</v>
      </c>
      <c r="E7" t="s">
        <v>3724</v>
      </c>
      <c r="F7" t="s">
        <v>2186</v>
      </c>
      <c r="G7" t="s">
        <v>3715</v>
      </c>
      <c r="I7" s="117"/>
    </row>
    <row r="8" spans="1:9" s="117" customFormat="1" ht="15" customHeight="1">
      <c r="A8">
        <v>713</v>
      </c>
      <c r="B8" t="s">
        <v>2199</v>
      </c>
      <c r="C8" t="s">
        <v>3713</v>
      </c>
      <c r="D8" t="str">
        <f t="shared" si="0"/>
        <v>713 MINISTARSTVO UNUTARNJIH POSLOVA</v>
      </c>
      <c r="E8" t="s">
        <v>3727</v>
      </c>
      <c r="F8" t="s">
        <v>2200</v>
      </c>
      <c r="G8" t="s">
        <v>3715</v>
      </c>
    </row>
    <row r="9" spans="1:9" s="117" customFormat="1" ht="15" customHeight="1">
      <c r="A9">
        <v>721</v>
      </c>
      <c r="B9" t="s">
        <v>3729</v>
      </c>
      <c r="C9" t="s">
        <v>3713</v>
      </c>
      <c r="D9" t="str">
        <f t="shared" si="0"/>
        <v>721 MINISTARSTVO VANJSKIH I EUROPSKIH POSLOVA REPUBLIKE HRVATSKE</v>
      </c>
      <c r="E9" t="s">
        <v>3730</v>
      </c>
      <c r="F9" t="s">
        <v>2208</v>
      </c>
      <c r="G9" t="s">
        <v>3715</v>
      </c>
    </row>
    <row r="10" spans="1:9" s="117" customFormat="1" ht="15" customHeight="1">
      <c r="A10">
        <v>756</v>
      </c>
      <c r="B10" t="s">
        <v>2211</v>
      </c>
      <c r="C10" t="s">
        <v>3713</v>
      </c>
      <c r="D10" t="str">
        <f t="shared" si="0"/>
        <v>756 MINISTARSTVO KULTURE I MEDIJA</v>
      </c>
      <c r="E10" t="s">
        <v>3732</v>
      </c>
      <c r="F10" t="s">
        <v>2212</v>
      </c>
      <c r="G10" t="s">
        <v>3715</v>
      </c>
    </row>
    <row r="11" spans="1:9" ht="15" customHeight="1">
      <c r="A11">
        <v>764</v>
      </c>
      <c r="B11" t="s">
        <v>2244</v>
      </c>
      <c r="C11" t="s">
        <v>3810</v>
      </c>
      <c r="D11" t="str">
        <f t="shared" si="0"/>
        <v>764 HRVATSKI DRŽAVNI ARHIV</v>
      </c>
      <c r="E11" t="s">
        <v>3824</v>
      </c>
      <c r="F11" t="s">
        <v>2245</v>
      </c>
      <c r="G11" t="s">
        <v>3715</v>
      </c>
      <c r="I11" s="117"/>
    </row>
    <row r="12" spans="1:9" ht="15" customHeight="1">
      <c r="A12">
        <v>789</v>
      </c>
      <c r="B12" t="s">
        <v>2213</v>
      </c>
      <c r="C12" t="s">
        <v>3810</v>
      </c>
      <c r="D12" t="str">
        <f t="shared" si="0"/>
        <v>789 DRŽAVNI ARHIV U BJELOVARU</v>
      </c>
      <c r="E12" t="s">
        <v>3822</v>
      </c>
      <c r="F12" t="s">
        <v>2214</v>
      </c>
      <c r="G12" t="s">
        <v>3715</v>
      </c>
      <c r="I12" s="117"/>
    </row>
    <row r="13" spans="1:9" ht="15" customHeight="1">
      <c r="A13">
        <v>797</v>
      </c>
      <c r="B13" t="s">
        <v>2215</v>
      </c>
      <c r="C13" t="s">
        <v>3810</v>
      </c>
      <c r="D13" t="str">
        <f t="shared" si="0"/>
        <v>797 DRŽAVNI ARHIV U DUBROVNIKU</v>
      </c>
      <c r="E13" t="s">
        <v>3826</v>
      </c>
      <c r="F13" t="s">
        <v>2216</v>
      </c>
      <c r="G13" t="s">
        <v>3715</v>
      </c>
      <c r="I13" s="117"/>
    </row>
    <row r="14" spans="1:9" ht="15" customHeight="1">
      <c r="A14">
        <v>801</v>
      </c>
      <c r="B14" t="s">
        <v>2219</v>
      </c>
      <c r="C14" t="s">
        <v>3810</v>
      </c>
      <c r="D14" t="str">
        <f t="shared" si="0"/>
        <v>801 DRŽAVNI ARHIV U KARLOVCU</v>
      </c>
      <c r="E14" t="s">
        <v>3828</v>
      </c>
      <c r="F14" t="s">
        <v>2220</v>
      </c>
      <c r="G14" t="s">
        <v>3715</v>
      </c>
      <c r="I14" s="117"/>
    </row>
    <row r="15" spans="1:9" ht="15" customHeight="1">
      <c r="A15">
        <v>810</v>
      </c>
      <c r="B15" t="s">
        <v>2221</v>
      </c>
      <c r="C15" t="s">
        <v>3810</v>
      </c>
      <c r="D15" t="str">
        <f t="shared" si="0"/>
        <v>810 DRŽAVNI ARHIV U OSIJEKU</v>
      </c>
      <c r="E15" t="s">
        <v>3814</v>
      </c>
      <c r="F15" t="s">
        <v>2222</v>
      </c>
      <c r="G15" t="s">
        <v>3715</v>
      </c>
      <c r="I15" s="117"/>
    </row>
    <row r="16" spans="1:9" ht="15" customHeight="1">
      <c r="A16">
        <v>828</v>
      </c>
      <c r="B16" t="s">
        <v>2223</v>
      </c>
      <c r="C16" t="s">
        <v>3810</v>
      </c>
      <c r="D16" t="str">
        <f t="shared" si="0"/>
        <v>828 DRŽAVNI ARHIV U PAZINU</v>
      </c>
      <c r="E16" t="s">
        <v>3820</v>
      </c>
      <c r="F16" t="s">
        <v>2224</v>
      </c>
      <c r="G16" t="s">
        <v>3715</v>
      </c>
      <c r="I16" s="117"/>
    </row>
    <row r="17" spans="1:9" ht="15" customHeight="1">
      <c r="A17">
        <v>836</v>
      </c>
      <c r="B17" t="s">
        <v>2225</v>
      </c>
      <c r="C17" t="s">
        <v>3810</v>
      </c>
      <c r="D17" t="str">
        <f t="shared" si="0"/>
        <v>836 DRŽAVNI ARHIV U RIJECI</v>
      </c>
      <c r="E17" t="s">
        <v>3823</v>
      </c>
      <c r="F17" t="s">
        <v>2226</v>
      </c>
      <c r="G17" t="s">
        <v>3715</v>
      </c>
      <c r="I17" s="117"/>
    </row>
    <row r="18" spans="1:9" ht="15" customHeight="1">
      <c r="A18">
        <v>844</v>
      </c>
      <c r="B18" t="s">
        <v>2227</v>
      </c>
      <c r="C18" t="s">
        <v>3810</v>
      </c>
      <c r="D18" t="str">
        <f t="shared" si="0"/>
        <v>844 DRŽAVNI ARHIV U SISKU</v>
      </c>
      <c r="E18" t="s">
        <v>3827</v>
      </c>
      <c r="F18" t="s">
        <v>2228</v>
      </c>
      <c r="G18" t="s">
        <v>3715</v>
      </c>
      <c r="I18" s="117"/>
    </row>
    <row r="19" spans="1:9" ht="15" customHeight="1">
      <c r="A19">
        <v>852</v>
      </c>
      <c r="B19" t="s">
        <v>2229</v>
      </c>
      <c r="C19" t="s">
        <v>3810</v>
      </c>
      <c r="D19" t="str">
        <f t="shared" si="0"/>
        <v>852 DRŽAVNI ARHIV U SLAVONSKOM BRODU</v>
      </c>
      <c r="E19" t="s">
        <v>3825</v>
      </c>
      <c r="F19" t="s">
        <v>2230</v>
      </c>
      <c r="G19" t="s">
        <v>3715</v>
      </c>
      <c r="I19" s="117"/>
    </row>
    <row r="20" spans="1:9">
      <c r="A20">
        <v>869</v>
      </c>
      <c r="B20" t="s">
        <v>2231</v>
      </c>
      <c r="C20" t="s">
        <v>3810</v>
      </c>
      <c r="D20" t="str">
        <f t="shared" si="0"/>
        <v>869 DRŽAVNI ARHIV U SPLITU</v>
      </c>
      <c r="E20" t="s">
        <v>3816</v>
      </c>
      <c r="F20" t="s">
        <v>2232</v>
      </c>
      <c r="G20" t="s">
        <v>3715</v>
      </c>
      <c r="I20" s="117"/>
    </row>
    <row r="21" spans="1:9" ht="15" customHeight="1">
      <c r="A21">
        <v>877</v>
      </c>
      <c r="B21" t="s">
        <v>2235</v>
      </c>
      <c r="C21" t="s">
        <v>3810</v>
      </c>
      <c r="D21" t="str">
        <f t="shared" si="0"/>
        <v>877 DRŽAVNI ARHIV U VARAŽDINU</v>
      </c>
      <c r="E21" t="s">
        <v>3821</v>
      </c>
      <c r="F21" t="s">
        <v>2236</v>
      </c>
      <c r="G21" t="s">
        <v>3715</v>
      </c>
      <c r="I21" s="117"/>
    </row>
    <row r="22" spans="1:9" ht="15" customHeight="1">
      <c r="A22">
        <v>885</v>
      </c>
      <c r="B22" t="s">
        <v>2239</v>
      </c>
      <c r="C22" t="s">
        <v>3810</v>
      </c>
      <c r="D22" t="str">
        <f t="shared" si="0"/>
        <v>885 DRŽAVNI ARHIV U ZADRU</v>
      </c>
      <c r="E22" t="s">
        <v>3830</v>
      </c>
      <c r="F22" t="s">
        <v>2240</v>
      </c>
      <c r="G22" t="s">
        <v>3715</v>
      </c>
      <c r="I22" s="117"/>
    </row>
    <row r="23" spans="1:9" ht="15" customHeight="1">
      <c r="A23">
        <v>893</v>
      </c>
      <c r="B23" t="s">
        <v>2241</v>
      </c>
      <c r="C23" t="s">
        <v>3810</v>
      </c>
      <c r="D23" t="str">
        <f t="shared" si="0"/>
        <v>893 DRŽAVNI ARHIV U ZAGREBU</v>
      </c>
      <c r="E23" t="s">
        <v>3815</v>
      </c>
      <c r="F23" t="s">
        <v>2242</v>
      </c>
      <c r="G23" t="s">
        <v>3715</v>
      </c>
      <c r="H23" s="118"/>
      <c r="I23" s="117"/>
    </row>
    <row r="24" spans="1:9" s="117" customFormat="1" ht="15" customHeight="1">
      <c r="A24">
        <v>908</v>
      </c>
      <c r="B24" t="s">
        <v>2254</v>
      </c>
      <c r="C24" t="s">
        <v>3810</v>
      </c>
      <c r="D24" t="str">
        <f t="shared" si="0"/>
        <v>908 ARHEOLOŠKI MUZEJ U SPLITU</v>
      </c>
      <c r="E24" t="s">
        <v>3848</v>
      </c>
      <c r="F24" t="s">
        <v>2255</v>
      </c>
      <c r="G24" t="s">
        <v>3715</v>
      </c>
    </row>
    <row r="25" spans="1:9" ht="15" customHeight="1">
      <c r="A25">
        <v>916</v>
      </c>
      <c r="B25" t="s">
        <v>2256</v>
      </c>
      <c r="C25" t="s">
        <v>3810</v>
      </c>
      <c r="D25" t="str">
        <f t="shared" si="0"/>
        <v>916 ARHEOLOŠKI MUZEJ ZADAR</v>
      </c>
      <c r="E25" t="s">
        <v>3838</v>
      </c>
      <c r="F25" t="s">
        <v>2257</v>
      </c>
      <c r="G25" t="s">
        <v>3715</v>
      </c>
      <c r="I25" s="117"/>
    </row>
    <row r="26" spans="1:9" ht="15" customHeight="1">
      <c r="A26">
        <v>924</v>
      </c>
      <c r="B26" t="s">
        <v>2248</v>
      </c>
      <c r="C26" t="s">
        <v>3810</v>
      </c>
      <c r="D26" t="str">
        <f t="shared" si="0"/>
        <v>924 ARHEOLOŠKI MUZEJ ISTRE</v>
      </c>
      <c r="E26" t="s">
        <v>3857</v>
      </c>
      <c r="F26" t="s">
        <v>2249</v>
      </c>
      <c r="G26" t="s">
        <v>3715</v>
      </c>
      <c r="I26" s="117"/>
    </row>
    <row r="27" spans="1:9" s="117" customFormat="1" ht="15" customHeight="1">
      <c r="A27">
        <v>932</v>
      </c>
      <c r="B27" t="s">
        <v>3849</v>
      </c>
      <c r="C27" t="s">
        <v>3810</v>
      </c>
      <c r="D27" t="str">
        <f t="shared" si="0"/>
        <v>932 DVOR TRAKOŠĆAN</v>
      </c>
      <c r="E27" t="s">
        <v>3850</v>
      </c>
      <c r="F27" t="s">
        <v>2258</v>
      </c>
      <c r="G27" t="s">
        <v>3715</v>
      </c>
    </row>
    <row r="28" spans="1:9" s="117" customFormat="1" ht="15" customHeight="1">
      <c r="A28">
        <v>949</v>
      </c>
      <c r="B28" t="s">
        <v>3853</v>
      </c>
      <c r="C28" t="s">
        <v>3810</v>
      </c>
      <c r="D28" t="str">
        <f t="shared" si="0"/>
        <v>949 MUZEJI IVANA MEŠTROVIĆA</v>
      </c>
      <c r="E28" t="s">
        <v>3854</v>
      </c>
      <c r="F28" t="s">
        <v>2279</v>
      </c>
      <c r="G28" t="s">
        <v>3715</v>
      </c>
    </row>
    <row r="29" spans="1:9" s="117" customFormat="1" ht="15" customHeight="1">
      <c r="A29">
        <v>965</v>
      </c>
      <c r="B29" t="s">
        <v>2264</v>
      </c>
      <c r="C29" t="s">
        <v>3810</v>
      </c>
      <c r="D29" t="str">
        <f t="shared" si="0"/>
        <v>965 HRVATSKI POVIJESNI MUZEJ</v>
      </c>
      <c r="E29" t="s">
        <v>3858</v>
      </c>
      <c r="F29" t="s">
        <v>2265</v>
      </c>
      <c r="G29" t="s">
        <v>3715</v>
      </c>
    </row>
    <row r="30" spans="1:9" s="117" customFormat="1" ht="15" customHeight="1">
      <c r="A30">
        <v>973</v>
      </c>
      <c r="B30" t="s">
        <v>3845</v>
      </c>
      <c r="C30" t="s">
        <v>3810</v>
      </c>
      <c r="D30" t="str">
        <f t="shared" si="0"/>
        <v>973 NACIONALNI MUZEJ MODERNE UMJETNOSTI</v>
      </c>
      <c r="E30" t="s">
        <v>3846</v>
      </c>
      <c r="F30" t="s">
        <v>2271</v>
      </c>
      <c r="G30" t="s">
        <v>3715</v>
      </c>
    </row>
    <row r="31" spans="1:9" s="117" customFormat="1" ht="15" customHeight="1">
      <c r="A31">
        <v>990</v>
      </c>
      <c r="B31" t="s">
        <v>2273</v>
      </c>
      <c r="C31" t="s">
        <v>3810</v>
      </c>
      <c r="D31" t="str">
        <f t="shared" si="0"/>
        <v>990 MUZEJ HRVATSKIH ARHEOLOŠKIH SPOMENIKA SPLIT</v>
      </c>
      <c r="E31" t="s">
        <v>3861</v>
      </c>
      <c r="F31" t="s">
        <v>2274</v>
      </c>
      <c r="G31" t="s">
        <v>3715</v>
      </c>
    </row>
    <row r="32" spans="1:9" s="117" customFormat="1" ht="15" customHeight="1">
      <c r="A32">
        <v>1003</v>
      </c>
      <c r="B32" t="s">
        <v>3839</v>
      </c>
      <c r="C32" t="s">
        <v>3810</v>
      </c>
      <c r="D32" t="str">
        <f t="shared" si="0"/>
        <v>1003 MUZEJ SLAVONIJE</v>
      </c>
      <c r="E32" t="s">
        <v>3840</v>
      </c>
      <c r="F32" t="s">
        <v>2276</v>
      </c>
      <c r="G32" t="s">
        <v>3715</v>
      </c>
    </row>
    <row r="33" spans="1:9" s="117" customFormat="1" ht="15" customHeight="1">
      <c r="A33">
        <v>1011</v>
      </c>
      <c r="B33" t="s">
        <v>3859</v>
      </c>
      <c r="C33" t="s">
        <v>3810</v>
      </c>
      <c r="D33" t="str">
        <f t="shared" si="0"/>
        <v>1011 MUZEJI HRVATSKOG ZAGORJA</v>
      </c>
      <c r="E33" t="s">
        <v>3860</v>
      </c>
      <c r="F33" t="s">
        <v>2275</v>
      </c>
      <c r="G33" t="s">
        <v>3715</v>
      </c>
    </row>
    <row r="34" spans="1:9" s="117" customFormat="1" ht="15" customHeight="1">
      <c r="A34">
        <v>1020</v>
      </c>
      <c r="B34" t="s">
        <v>2280</v>
      </c>
      <c r="C34" t="s">
        <v>3810</v>
      </c>
      <c r="D34" t="str">
        <f t="shared" si="0"/>
        <v>1020 MUZEJSKI DOKUMENTACIJSKI CENTAR</v>
      </c>
      <c r="E34" t="s">
        <v>3835</v>
      </c>
      <c r="F34" t="s">
        <v>2281</v>
      </c>
      <c r="G34" t="s">
        <v>3715</v>
      </c>
    </row>
    <row r="35" spans="1:9" s="117" customFormat="1" ht="15" customHeight="1">
      <c r="A35">
        <v>1038</v>
      </c>
      <c r="B35" t="s">
        <v>2282</v>
      </c>
      <c r="C35" t="s">
        <v>3810</v>
      </c>
      <c r="D35" t="str">
        <f t="shared" si="0"/>
        <v>1038 TIFLOLOŠKI MUZEJ</v>
      </c>
      <c r="E35" t="s">
        <v>3837</v>
      </c>
      <c r="F35" t="s">
        <v>2283</v>
      </c>
      <c r="G35" t="s">
        <v>3715</v>
      </c>
    </row>
    <row r="36" spans="1:9" s="117" customFormat="1" ht="15" customHeight="1">
      <c r="A36">
        <v>1046</v>
      </c>
      <c r="B36" t="s">
        <v>3867</v>
      </c>
      <c r="C36" t="s">
        <v>3810</v>
      </c>
      <c r="D36" t="str">
        <f t="shared" si="0"/>
        <v>1046 ANSAMBL NARODNIH PLESOVA I PJESAMA HRVATSKE LADO</v>
      </c>
      <c r="E36" t="s">
        <v>3868</v>
      </c>
      <c r="F36" t="s">
        <v>2287</v>
      </c>
      <c r="G36" t="s">
        <v>3715</v>
      </c>
    </row>
    <row r="37" spans="1:9" s="117" customFormat="1" ht="15" customHeight="1">
      <c r="A37">
        <v>1079</v>
      </c>
      <c r="B37" t="s">
        <v>3733</v>
      </c>
      <c r="C37" t="s">
        <v>3713</v>
      </c>
      <c r="D37" t="str">
        <f t="shared" si="0"/>
        <v>1079 MINISTARSTVO POLJOPRIVREDE, ŠUMARSTVA I RIBARSTVA</v>
      </c>
      <c r="E37" t="s">
        <v>3734</v>
      </c>
      <c r="F37" t="s">
        <v>2297</v>
      </c>
      <c r="G37" t="s">
        <v>3715</v>
      </c>
    </row>
    <row r="38" spans="1:9" s="117" customFormat="1" ht="15" customHeight="1">
      <c r="A38">
        <v>1087</v>
      </c>
      <c r="B38" t="s">
        <v>2308</v>
      </c>
      <c r="C38" t="s">
        <v>3713</v>
      </c>
      <c r="D38" t="str">
        <f t="shared" si="0"/>
        <v>1087 MINISTARSTVO MORA, PROMETA I INFRASTRUKTURE</v>
      </c>
      <c r="E38" t="s">
        <v>3737</v>
      </c>
      <c r="F38" t="s">
        <v>2309</v>
      </c>
      <c r="G38" t="s">
        <v>3715</v>
      </c>
    </row>
    <row r="39" spans="1:9" s="117" customFormat="1" ht="15" customHeight="1">
      <c r="A39">
        <v>1222</v>
      </c>
      <c r="B39" t="s">
        <v>3741</v>
      </c>
      <c r="C39" t="s">
        <v>3713</v>
      </c>
      <c r="D39" t="str">
        <f t="shared" si="0"/>
        <v>1222 MINISTARSTVO ZNANOSTI, OBRAZOVANJA I MLADIH</v>
      </c>
      <c r="E39" t="s">
        <v>3742</v>
      </c>
      <c r="F39" t="s">
        <v>1217</v>
      </c>
      <c r="G39" t="s">
        <v>3715</v>
      </c>
    </row>
    <row r="40" spans="1:9" ht="15" customHeight="1">
      <c r="A40">
        <v>1757</v>
      </c>
      <c r="B40" t="s">
        <v>4013</v>
      </c>
      <c r="C40" t="s">
        <v>3936</v>
      </c>
      <c r="D40" t="str">
        <f t="shared" si="0"/>
        <v>1757 SVEUČILIŠTE U ZAGREBU FAKULTET ELEKTROTEHNIKE I RAČUNARSTVA</v>
      </c>
      <c r="E40" t="s">
        <v>4014</v>
      </c>
      <c r="F40" t="s">
        <v>408</v>
      </c>
      <c r="G40" t="s">
        <v>3715</v>
      </c>
      <c r="I40" s="117"/>
    </row>
    <row r="41" spans="1:9" ht="15" customHeight="1">
      <c r="A41">
        <v>1781</v>
      </c>
      <c r="B41" t="s">
        <v>459</v>
      </c>
      <c r="C41" t="s">
        <v>3936</v>
      </c>
      <c r="D41" t="str">
        <f t="shared" si="0"/>
        <v>1781 SVEUČILIŠTE U ZAGREBU - PRIRODOSLOVNO-MATEMATIČKI FAKULTET</v>
      </c>
      <c r="E41" t="s">
        <v>3951</v>
      </c>
      <c r="F41" t="s">
        <v>461</v>
      </c>
      <c r="G41" t="s">
        <v>3715</v>
      </c>
      <c r="I41" s="117"/>
    </row>
    <row r="42" spans="1:9" s="117" customFormat="1" ht="15" customHeight="1">
      <c r="A42">
        <v>1790</v>
      </c>
      <c r="B42" t="s">
        <v>3958</v>
      </c>
      <c r="C42" t="s">
        <v>3936</v>
      </c>
      <c r="D42" t="str">
        <f t="shared" si="0"/>
        <v>1790 SVEUČILIŠTE U ZAGREBU FAKULTET KEMIJSKOG INŽENJERSTVA I TEHNOLOGIJE</v>
      </c>
      <c r="E42" t="s">
        <v>3959</v>
      </c>
      <c r="F42" t="s">
        <v>415</v>
      </c>
      <c r="G42" t="s">
        <v>3715</v>
      </c>
    </row>
    <row r="43" spans="1:9" s="117" customFormat="1" ht="15" customHeight="1">
      <c r="A43">
        <v>1804</v>
      </c>
      <c r="B43" t="s">
        <v>3952</v>
      </c>
      <c r="C43" t="s">
        <v>3936</v>
      </c>
      <c r="D43" t="str">
        <f t="shared" si="0"/>
        <v>1804 SVEUČILIŠTE U ZAGREBU - TEKSTILNO-TEHNOLOŠKI FAKULTET</v>
      </c>
      <c r="E43" t="s">
        <v>3953</v>
      </c>
      <c r="F43" t="s">
        <v>471</v>
      </c>
      <c r="G43" t="s">
        <v>3715</v>
      </c>
    </row>
    <row r="44" spans="1:9" s="117" customFormat="1" ht="15.75" customHeight="1">
      <c r="A44">
        <v>1812</v>
      </c>
      <c r="B44" t="s">
        <v>4033</v>
      </c>
      <c r="C44" t="s">
        <v>3936</v>
      </c>
      <c r="D44" t="str">
        <f t="shared" si="0"/>
        <v>1812 Sveučilište u Zagrebu FAKULTET PROMETNIH ZNANOSTI</v>
      </c>
      <c r="E44" t="s">
        <v>4034</v>
      </c>
      <c r="F44" t="s">
        <v>421</v>
      </c>
      <c r="G44" t="s">
        <v>3715</v>
      </c>
    </row>
    <row r="45" spans="1:9" s="117" customFormat="1" ht="15" customHeight="1">
      <c r="A45">
        <v>1829</v>
      </c>
      <c r="B45" t="s">
        <v>4007</v>
      </c>
      <c r="C45" t="s">
        <v>3936</v>
      </c>
      <c r="D45" t="str">
        <f t="shared" si="0"/>
        <v>1829 SVEUČILIŠTE U ZAGREBU, FAKULTET STROJARSTVA I BRODOGRADNJE</v>
      </c>
      <c r="E45" t="s">
        <v>4008</v>
      </c>
      <c r="F45" t="s">
        <v>424</v>
      </c>
      <c r="G45" t="s">
        <v>3715</v>
      </c>
    </row>
    <row r="46" spans="1:9" s="117" customFormat="1" ht="15" customHeight="1">
      <c r="A46">
        <v>1837</v>
      </c>
      <c r="B46" t="s">
        <v>4057</v>
      </c>
      <c r="C46" t="s">
        <v>3936</v>
      </c>
      <c r="D46" t="str">
        <f t="shared" si="0"/>
        <v>1837 SVEUČILIŠTE U ZAGREBU  GRAĐEVINSKI FAKULTET</v>
      </c>
      <c r="E46" t="s">
        <v>4058</v>
      </c>
      <c r="F46" t="s">
        <v>439</v>
      </c>
      <c r="G46" t="s">
        <v>3715</v>
      </c>
    </row>
    <row r="47" spans="1:9" s="117" customFormat="1" ht="15" customHeight="1">
      <c r="A47">
        <v>1845</v>
      </c>
      <c r="B47" t="s">
        <v>4021</v>
      </c>
      <c r="C47" t="s">
        <v>3936</v>
      </c>
      <c r="D47" t="str">
        <f t="shared" si="0"/>
        <v>1845 SVEUČILIŠTE U ZAGREBU - PREHRAMBENO-BIOTEHNOLOŠKI FAKULTET</v>
      </c>
      <c r="E47" t="s">
        <v>4022</v>
      </c>
      <c r="F47" t="s">
        <v>458</v>
      </c>
      <c r="G47" t="s">
        <v>3715</v>
      </c>
    </row>
    <row r="48" spans="1:9" s="117" customFormat="1" ht="15" customHeight="1">
      <c r="A48">
        <v>1853</v>
      </c>
      <c r="B48" t="s">
        <v>431</v>
      </c>
      <c r="C48" t="s">
        <v>3936</v>
      </c>
      <c r="D48" t="str">
        <f t="shared" si="0"/>
        <v>1853 SVEUČILIŠTE U ZAGREBU - GEODETSKI FAKULTET</v>
      </c>
      <c r="E48" t="s">
        <v>4071</v>
      </c>
      <c r="F48" t="s">
        <v>432</v>
      </c>
      <c r="G48" t="s">
        <v>3715</v>
      </c>
    </row>
    <row r="49" spans="1:7" s="117" customFormat="1" ht="15" customHeight="1">
      <c r="A49">
        <v>1861</v>
      </c>
      <c r="B49" t="s">
        <v>4005</v>
      </c>
      <c r="C49" t="s">
        <v>3936</v>
      </c>
      <c r="D49" t="str">
        <f t="shared" si="0"/>
        <v>1861 SVEUČILIŠTE U ZAGREBU - ARHITEKTONSKI FAKULTET</v>
      </c>
      <c r="E49" t="s">
        <v>4006</v>
      </c>
      <c r="F49" t="s">
        <v>400</v>
      </c>
      <c r="G49" t="s">
        <v>3715</v>
      </c>
    </row>
    <row r="50" spans="1:7" s="117" customFormat="1" ht="15" customHeight="1">
      <c r="A50">
        <v>1870</v>
      </c>
      <c r="B50" t="s">
        <v>465</v>
      </c>
      <c r="C50" t="s">
        <v>3936</v>
      </c>
      <c r="D50" t="str">
        <f t="shared" si="0"/>
        <v>1870 SVEUČILIŠTE U ZAGREBU - STOMATOLOŠKI FAKULTET</v>
      </c>
      <c r="E50" t="s">
        <v>3972</v>
      </c>
      <c r="F50" t="s">
        <v>467</v>
      </c>
      <c r="G50" t="s">
        <v>3715</v>
      </c>
    </row>
    <row r="51" spans="1:7" s="117" customFormat="1" ht="15" customHeight="1">
      <c r="A51">
        <v>1888</v>
      </c>
      <c r="B51" t="s">
        <v>3999</v>
      </c>
      <c r="C51" t="s">
        <v>3936</v>
      </c>
      <c r="D51" t="str">
        <f t="shared" si="0"/>
        <v>1888 SVEUČILIŠTE U ZAGREBU, MEDICINSKI FAKULTET</v>
      </c>
      <c r="E51" t="s">
        <v>4000</v>
      </c>
      <c r="F51" t="s">
        <v>448</v>
      </c>
      <c r="G51" t="s">
        <v>3715</v>
      </c>
    </row>
    <row r="52" spans="1:7" s="117" customFormat="1" ht="15" customHeight="1">
      <c r="A52">
        <v>1896</v>
      </c>
      <c r="B52" t="s">
        <v>1239</v>
      </c>
      <c r="C52" t="s">
        <v>3936</v>
      </c>
      <c r="D52" t="str">
        <f t="shared" si="0"/>
        <v>1896 SVEUČILIŠTE U ZAGREBU - FAKULTET ŠUMARSTVA I DRVNE TEHNOLOGIJE</v>
      </c>
      <c r="E52" t="s">
        <v>4039</v>
      </c>
      <c r="F52" t="s">
        <v>468</v>
      </c>
      <c r="G52" t="s">
        <v>3715</v>
      </c>
    </row>
    <row r="53" spans="1:7" s="117" customFormat="1" ht="15" customHeight="1">
      <c r="A53">
        <v>1907</v>
      </c>
      <c r="B53" t="s">
        <v>416</v>
      </c>
      <c r="C53" t="s">
        <v>3936</v>
      </c>
      <c r="D53" t="str">
        <f t="shared" si="0"/>
        <v>1907 SVEUČILIŠTE U ZAGREBU - FAKULTET POLITIČKIH ZNANOSTI</v>
      </c>
      <c r="E53" t="s">
        <v>3963</v>
      </c>
      <c r="F53" t="s">
        <v>418</v>
      </c>
      <c r="G53" t="s">
        <v>3715</v>
      </c>
    </row>
    <row r="54" spans="1:7" s="117" customFormat="1" ht="15" customHeight="1">
      <c r="A54">
        <v>1915</v>
      </c>
      <c r="B54" t="s">
        <v>454</v>
      </c>
      <c r="C54" t="s">
        <v>3936</v>
      </c>
      <c r="D54" t="str">
        <f t="shared" si="0"/>
        <v>1915 SVEUČILIŠTE U ZAGREBU - PRAVNI FAKULTET</v>
      </c>
      <c r="E54" t="s">
        <v>3938</v>
      </c>
      <c r="F54" t="s">
        <v>456</v>
      </c>
      <c r="G54" t="s">
        <v>3715</v>
      </c>
    </row>
    <row r="55" spans="1:7" s="117" customFormat="1" ht="15" customHeight="1">
      <c r="A55">
        <v>1923</v>
      </c>
      <c r="B55" t="s">
        <v>389</v>
      </c>
      <c r="C55" t="s">
        <v>3936</v>
      </c>
      <c r="D55" t="str">
        <f t="shared" si="0"/>
        <v>1923 SVEUČILIŠTE U ZAGREBU - AGRONOMSKI FAKULTET</v>
      </c>
      <c r="E55" t="s">
        <v>3937</v>
      </c>
      <c r="F55" t="s">
        <v>391</v>
      </c>
      <c r="G55" t="s">
        <v>3715</v>
      </c>
    </row>
    <row r="56" spans="1:7" s="117" customFormat="1" ht="15" customHeight="1">
      <c r="A56">
        <v>1931</v>
      </c>
      <c r="B56" t="s">
        <v>404</v>
      </c>
      <c r="C56" t="s">
        <v>3936</v>
      </c>
      <c r="D56" t="str">
        <f t="shared" si="0"/>
        <v>1931 SVEUČILIŠTE U ZAGREBU - EKONOMSKI FAKULTET</v>
      </c>
      <c r="E56" t="s">
        <v>4026</v>
      </c>
      <c r="F56" t="s">
        <v>405</v>
      </c>
      <c r="G56" t="s">
        <v>3715</v>
      </c>
    </row>
    <row r="57" spans="1:7" s="117" customFormat="1" ht="15" customHeight="1">
      <c r="A57">
        <v>1940</v>
      </c>
      <c r="B57" t="s">
        <v>472</v>
      </c>
      <c r="C57" t="s">
        <v>3936</v>
      </c>
      <c r="D57" t="str">
        <f t="shared" si="0"/>
        <v>1940 SVEUČILIŠTE U ZAGREBU - UČITELJSKI FAKULTET</v>
      </c>
      <c r="E57" t="s">
        <v>4061</v>
      </c>
      <c r="F57" t="s">
        <v>474</v>
      </c>
      <c r="G57" t="s">
        <v>3715</v>
      </c>
    </row>
    <row r="58" spans="1:7" s="117" customFormat="1" ht="15" customHeight="1">
      <c r="A58">
        <v>1958</v>
      </c>
      <c r="B58" t="s">
        <v>428</v>
      </c>
      <c r="C58" t="s">
        <v>3936</v>
      </c>
      <c r="D58" t="str">
        <f t="shared" si="0"/>
        <v>1958 SVEUČILIŠTE U ZAGREBU - FILOZOFSKI FAKULTET</v>
      </c>
      <c r="E58" t="s">
        <v>3973</v>
      </c>
      <c r="F58" t="s">
        <v>430</v>
      </c>
      <c r="G58" t="s">
        <v>3715</v>
      </c>
    </row>
    <row r="59" spans="1:7" s="117" customFormat="1" ht="15" customHeight="1">
      <c r="A59">
        <v>1966</v>
      </c>
      <c r="B59" t="s">
        <v>3964</v>
      </c>
      <c r="C59" t="s">
        <v>3936</v>
      </c>
      <c r="D59" t="str">
        <f t="shared" si="0"/>
        <v>1966 SVEUČILIŠTE U ZAGREBU - EDUKCIJSKO-REHABILITACIJSKI FAKULTET</v>
      </c>
      <c r="E59" t="s">
        <v>3965</v>
      </c>
      <c r="F59" t="s">
        <v>403</v>
      </c>
      <c r="G59" t="s">
        <v>3715</v>
      </c>
    </row>
    <row r="60" spans="1:7" s="117" customFormat="1" ht="15" customHeight="1">
      <c r="A60">
        <v>1974</v>
      </c>
      <c r="B60" t="s">
        <v>4052</v>
      </c>
      <c r="C60" t="s">
        <v>3936</v>
      </c>
      <c r="D60" t="str">
        <f t="shared" si="0"/>
        <v xml:space="preserve">1974 SVEUČILIŠTE U ZAGREBU - AKADEMIJA DRAMSKE UMJETNOSTI </v>
      </c>
      <c r="E60" t="s">
        <v>4053</v>
      </c>
      <c r="F60" t="s">
        <v>394</v>
      </c>
      <c r="G60" t="s">
        <v>3715</v>
      </c>
    </row>
    <row r="61" spans="1:7" s="117" customFormat="1" ht="15" customHeight="1">
      <c r="A61">
        <v>1982</v>
      </c>
      <c r="B61" t="s">
        <v>4048</v>
      </c>
      <c r="C61" t="s">
        <v>3936</v>
      </c>
      <c r="D61" t="str">
        <f t="shared" si="0"/>
        <v>1982 SVEUČILIŠTE U ZAGREBU AKADEMIJA LIKOVNIH UMJETNOSTI</v>
      </c>
      <c r="E61" t="s">
        <v>4049</v>
      </c>
      <c r="F61" t="s">
        <v>397</v>
      </c>
      <c r="G61" t="s">
        <v>3715</v>
      </c>
    </row>
    <row r="62" spans="1:7" s="117" customFormat="1" ht="15" customHeight="1">
      <c r="A62">
        <v>1999</v>
      </c>
      <c r="B62" t="s">
        <v>452</v>
      </c>
      <c r="C62" t="s">
        <v>3936</v>
      </c>
      <c r="D62" t="str">
        <f t="shared" si="0"/>
        <v>1999 SVEUČILIŠTE U ZAGREBU - MUZIČKA AKADEMIJA</v>
      </c>
      <c r="E62" t="s">
        <v>4036</v>
      </c>
      <c r="F62" t="s">
        <v>453</v>
      </c>
      <c r="G62" t="s">
        <v>3715</v>
      </c>
    </row>
    <row r="63" spans="1:7" s="117" customFormat="1" ht="15" customHeight="1">
      <c r="A63">
        <v>2006</v>
      </c>
      <c r="B63" t="s">
        <v>3986</v>
      </c>
      <c r="C63" t="s">
        <v>3936</v>
      </c>
      <c r="D63" t="str">
        <f t="shared" si="0"/>
        <v>2006 SVEUČILIŠTE U ZAGREBU KINEZIOLOŠKI FAKULTET</v>
      </c>
      <c r="E63" t="s">
        <v>3987</v>
      </c>
      <c r="F63" t="s">
        <v>445</v>
      </c>
      <c r="G63" t="s">
        <v>3715</v>
      </c>
    </row>
    <row r="64" spans="1:7" s="117" customFormat="1" ht="15" customHeight="1">
      <c r="A64">
        <v>2014</v>
      </c>
      <c r="B64" t="s">
        <v>3956</v>
      </c>
      <c r="C64" t="s">
        <v>3936</v>
      </c>
      <c r="D64" t="str">
        <f t="shared" si="0"/>
        <v>2014 SVEUČILIŠTE U ZAGREBU FARMACEUTSKO-BIOKEMIJSKI FAKULTET</v>
      </c>
      <c r="E64" t="s">
        <v>3957</v>
      </c>
      <c r="F64" t="s">
        <v>427</v>
      </c>
      <c r="G64" t="s">
        <v>3715</v>
      </c>
    </row>
    <row r="65" spans="1:7" s="117" customFormat="1" ht="15" customHeight="1">
      <c r="A65">
        <v>2022</v>
      </c>
      <c r="B65" t="s">
        <v>3994</v>
      </c>
      <c r="C65" t="s">
        <v>3936</v>
      </c>
      <c r="D65" t="str">
        <f t="shared" si="0"/>
        <v>2022 SVEUČILIŠTE U ZAGREBU VETERINARSKI FAKULTET</v>
      </c>
      <c r="E65" t="s">
        <v>3995</v>
      </c>
      <c r="F65" t="s">
        <v>477</v>
      </c>
      <c r="G65" t="s">
        <v>3715</v>
      </c>
    </row>
    <row r="66" spans="1:7" s="117" customFormat="1" ht="15" customHeight="1">
      <c r="A66">
        <v>2047</v>
      </c>
      <c r="B66" t="s">
        <v>3948</v>
      </c>
      <c r="C66" t="s">
        <v>3936</v>
      </c>
      <c r="D66" t="str">
        <f t="shared" ref="D66:D129" si="1">A66&amp;" "&amp;B66</f>
        <v>2047 SVEUČILIŠTE U ZAGREBU RUDARSKO-GEOLOŠKO-NAFTNI FAKULTET</v>
      </c>
      <c r="E66" t="s">
        <v>3949</v>
      </c>
      <c r="F66" t="s">
        <v>464</v>
      </c>
      <c r="G66" t="s">
        <v>3715</v>
      </c>
    </row>
    <row r="67" spans="1:7" s="117" customFormat="1" ht="15" customHeight="1">
      <c r="A67">
        <v>2063</v>
      </c>
      <c r="B67" t="s">
        <v>3943</v>
      </c>
      <c r="C67" t="s">
        <v>3936</v>
      </c>
      <c r="D67" t="str">
        <f t="shared" si="1"/>
        <v>2063 SVEUČILIŠTE U ZAGREBU FAKULTET ORGANIZACIJE I INFORMATIKE</v>
      </c>
      <c r="E67" t="s">
        <v>3944</v>
      </c>
      <c r="F67" t="s">
        <v>480</v>
      </c>
      <c r="G67" t="s">
        <v>3715</v>
      </c>
    </row>
    <row r="68" spans="1:7" s="117" customFormat="1" ht="15" customHeight="1">
      <c r="A68">
        <v>2071</v>
      </c>
      <c r="B68" t="s">
        <v>449</v>
      </c>
      <c r="C68" t="s">
        <v>3936</v>
      </c>
      <c r="D68" t="str">
        <f t="shared" si="1"/>
        <v>2071 SVEUČILIŠTE U ZAGREBU - METALURŠKI FAKULTET SISAK</v>
      </c>
      <c r="E68" t="s">
        <v>4037</v>
      </c>
      <c r="F68" t="s">
        <v>451</v>
      </c>
      <c r="G68" t="s">
        <v>3715</v>
      </c>
    </row>
    <row r="69" spans="1:7" s="117" customFormat="1" ht="15" customHeight="1">
      <c r="A69">
        <v>2080</v>
      </c>
      <c r="B69" t="s">
        <v>440</v>
      </c>
      <c r="C69" t="s">
        <v>3936</v>
      </c>
      <c r="D69" t="str">
        <f t="shared" si="1"/>
        <v>2080 SVEUČILIŠTE U ZAGREBU - GRAFIČKI FAKULTET</v>
      </c>
      <c r="E69" t="s">
        <v>3971</v>
      </c>
      <c r="F69" t="s">
        <v>442</v>
      </c>
      <c r="G69" t="s">
        <v>3715</v>
      </c>
    </row>
    <row r="70" spans="1:7" s="117" customFormat="1" ht="15" customHeight="1">
      <c r="A70">
        <v>2102</v>
      </c>
      <c r="B70" t="s">
        <v>433</v>
      </c>
      <c r="C70" t="s">
        <v>3936</v>
      </c>
      <c r="D70" t="str">
        <f t="shared" si="1"/>
        <v>2102 SVEUČILIŠTE U ZAGREBU - GEOTEHNIČKI FAKULTET</v>
      </c>
      <c r="E70" t="s">
        <v>3962</v>
      </c>
      <c r="F70" t="s">
        <v>436</v>
      </c>
      <c r="G70" t="s">
        <v>3715</v>
      </c>
    </row>
    <row r="71" spans="1:7" s="117" customFormat="1" ht="15" customHeight="1">
      <c r="A71">
        <v>2135</v>
      </c>
      <c r="B71" t="s">
        <v>3968</v>
      </c>
      <c r="C71" t="s">
        <v>3936</v>
      </c>
      <c r="D71" t="str">
        <f t="shared" si="1"/>
        <v>2135 SVEUČILIŠTE U ZAGREBU - KATOLIČKI BOGOSLOVNI FAKULTET</v>
      </c>
      <c r="E71" t="s">
        <v>3969</v>
      </c>
      <c r="F71" t="s">
        <v>3970</v>
      </c>
      <c r="G71" t="s">
        <v>3715</v>
      </c>
    </row>
    <row r="72" spans="1:7" s="117" customFormat="1" ht="15" customHeight="1">
      <c r="A72">
        <v>2151</v>
      </c>
      <c r="B72" t="s">
        <v>339</v>
      </c>
      <c r="C72" t="s">
        <v>3936</v>
      </c>
      <c r="D72" t="str">
        <f t="shared" si="1"/>
        <v>2151 SVEUČILIŠTE U RIJECI - TEHNIČKI FAKULTET</v>
      </c>
      <c r="E72" t="s">
        <v>4072</v>
      </c>
      <c r="F72" t="s">
        <v>341</v>
      </c>
      <c r="G72" t="s">
        <v>3715</v>
      </c>
    </row>
    <row r="73" spans="1:7" s="117" customFormat="1" ht="15" customHeight="1">
      <c r="A73">
        <v>2160</v>
      </c>
      <c r="B73" t="s">
        <v>1183</v>
      </c>
      <c r="C73" t="s">
        <v>3936</v>
      </c>
      <c r="D73" t="str">
        <f t="shared" si="1"/>
        <v>2160 SVEUČILIŠTE U RIJECI - GRAĐEVINSKI FAKULTET</v>
      </c>
      <c r="E73" t="s">
        <v>4050</v>
      </c>
      <c r="F73" t="s">
        <v>326</v>
      </c>
      <c r="G73" t="s">
        <v>3715</v>
      </c>
    </row>
    <row r="74" spans="1:7" s="117" customFormat="1" ht="15" customHeight="1">
      <c r="A74">
        <v>2186</v>
      </c>
      <c r="B74" t="s">
        <v>3954</v>
      </c>
      <c r="C74" t="s">
        <v>3936</v>
      </c>
      <c r="D74" t="str">
        <f t="shared" si="1"/>
        <v>2186 SVEUČILIŠTE U RIJECI, EKONOMSKI FAKULTET</v>
      </c>
      <c r="E74" t="s">
        <v>3955</v>
      </c>
      <c r="F74" t="s">
        <v>317</v>
      </c>
      <c r="G74" t="s">
        <v>3715</v>
      </c>
    </row>
    <row r="75" spans="1:7" s="117" customFormat="1" ht="15" customHeight="1">
      <c r="A75">
        <v>2194</v>
      </c>
      <c r="B75" t="s">
        <v>318</v>
      </c>
      <c r="C75" t="s">
        <v>3936</v>
      </c>
      <c r="D75" t="str">
        <f t="shared" si="1"/>
        <v>2194 SVEUČILIŠTE U RIJECI - FAKULTET ZA MENADŽMENT U TURIZMU I UGOSTITELJSTVU</v>
      </c>
      <c r="E75" t="s">
        <v>3982</v>
      </c>
      <c r="F75" t="s">
        <v>321</v>
      </c>
      <c r="G75" t="s">
        <v>3715</v>
      </c>
    </row>
    <row r="76" spans="1:7" s="117" customFormat="1" ht="15" customHeight="1">
      <c r="A76">
        <v>2217</v>
      </c>
      <c r="B76" t="s">
        <v>3966</v>
      </c>
      <c r="C76" t="s">
        <v>3936</v>
      </c>
      <c r="D76" t="str">
        <f t="shared" si="1"/>
        <v>2217 SVEUČILIŠTE U RIJECI, PRAVNI FAKULTET</v>
      </c>
      <c r="E76" t="s">
        <v>3967</v>
      </c>
      <c r="F76" t="s">
        <v>335</v>
      </c>
      <c r="G76" t="s">
        <v>3715</v>
      </c>
    </row>
    <row r="77" spans="1:7" s="117" customFormat="1" ht="15" customHeight="1">
      <c r="A77">
        <v>2225</v>
      </c>
      <c r="B77" t="s">
        <v>327</v>
      </c>
      <c r="C77" t="s">
        <v>3936</v>
      </c>
      <c r="D77" t="str">
        <f t="shared" si="1"/>
        <v>2225 SVEUČILIŠTE U RIJECI - MEDICINSKI FAKULTET</v>
      </c>
      <c r="E77" t="s">
        <v>3980</v>
      </c>
      <c r="F77" t="s">
        <v>329</v>
      </c>
      <c r="G77" t="s">
        <v>3715</v>
      </c>
    </row>
    <row r="78" spans="1:7" s="117" customFormat="1" ht="15" customHeight="1">
      <c r="A78">
        <v>2250</v>
      </c>
      <c r="B78" t="s">
        <v>3996</v>
      </c>
      <c r="C78" t="s">
        <v>3936</v>
      </c>
      <c r="D78" t="str">
        <f t="shared" si="1"/>
        <v>2250 SVEUČILIŠTE JOSIPA JURJA  STROSSMAYERA U OSIJEKU, GRAĐEVINSKI I ARHITEKTONSKI FAKULTET OSIJEK</v>
      </c>
      <c r="E78" t="s">
        <v>3997</v>
      </c>
      <c r="F78" t="s">
        <v>278</v>
      </c>
      <c r="G78" t="s">
        <v>3715</v>
      </c>
    </row>
    <row r="79" spans="1:7" s="117" customFormat="1" ht="15" customHeight="1">
      <c r="A79">
        <v>2268</v>
      </c>
      <c r="B79" t="s">
        <v>4019</v>
      </c>
      <c r="C79" t="s">
        <v>3936</v>
      </c>
      <c r="D79" t="str">
        <f t="shared" si="1"/>
        <v>2268 SVEUČILIŠTE J.J. STROSSMAYERA U OSIJEKU - FAKULTET AGROBIOTEHNIČKIH ZNANOSTI OSIJEK</v>
      </c>
      <c r="E79" t="s">
        <v>4020</v>
      </c>
      <c r="F79" t="s">
        <v>282</v>
      </c>
      <c r="G79" t="s">
        <v>3715</v>
      </c>
    </row>
    <row r="80" spans="1:7" s="117" customFormat="1" ht="15" customHeight="1">
      <c r="A80">
        <v>2276</v>
      </c>
      <c r="B80" t="s">
        <v>3978</v>
      </c>
      <c r="C80" t="s">
        <v>3936</v>
      </c>
      <c r="D80" t="str">
        <f t="shared" si="1"/>
        <v>2276 SVEUČILIŠTE J.J. STROSSMAYERA U OSIJEKU - PREHRAMBENO-TEHNOLOŠKI FAKULTET</v>
      </c>
      <c r="E80" t="s">
        <v>3979</v>
      </c>
      <c r="F80" t="s">
        <v>285</v>
      </c>
      <c r="G80" t="s">
        <v>3715</v>
      </c>
    </row>
    <row r="81" spans="1:9" s="117" customFormat="1" ht="15" customHeight="1">
      <c r="A81">
        <v>2284</v>
      </c>
      <c r="B81" t="s">
        <v>3939</v>
      </c>
      <c r="C81" t="s">
        <v>3936</v>
      </c>
      <c r="D81" t="str">
        <f t="shared" si="1"/>
        <v>2284 SVEUČILIŠTE J.J. STROSSMAYERA U OSIJEKU - EKONOMSKI FAKULTET</v>
      </c>
      <c r="E81" t="s">
        <v>3940</v>
      </c>
      <c r="F81" t="s">
        <v>271</v>
      </c>
      <c r="G81" t="s">
        <v>3715</v>
      </c>
    </row>
    <row r="82" spans="1:9" s="117" customFormat="1" ht="15" customHeight="1">
      <c r="A82">
        <v>2292</v>
      </c>
      <c r="B82" t="s">
        <v>3983</v>
      </c>
      <c r="C82" t="s">
        <v>3936</v>
      </c>
      <c r="D82" t="str">
        <f t="shared" si="1"/>
        <v>2292 SVEUČILIŠTE JOSIPA JURJA STROSSMAYERA U OSIJEKU - PRAVNI FAKULTET</v>
      </c>
      <c r="E82" t="s">
        <v>3984</v>
      </c>
      <c r="F82" t="s">
        <v>284</v>
      </c>
      <c r="G82" t="s">
        <v>3715</v>
      </c>
    </row>
    <row r="83" spans="1:9" s="117" customFormat="1" ht="15" customHeight="1">
      <c r="A83">
        <v>2313</v>
      </c>
      <c r="B83" t="s">
        <v>4054</v>
      </c>
      <c r="C83" t="s">
        <v>3936</v>
      </c>
      <c r="D83" t="str">
        <f t="shared" si="1"/>
        <v>2313 SVEUČILIŠTE J.J. STROSSMAYERA  U OSIJEKU - FAKULTET ELEKTROTEHNIKE, RAČUNARSTVA I INFORMACIJSKIH TEHNOLOGIJA OSIJEK</v>
      </c>
      <c r="E83" t="s">
        <v>4055</v>
      </c>
      <c r="F83" t="s">
        <v>273</v>
      </c>
      <c r="G83" t="s">
        <v>3715</v>
      </c>
    </row>
    <row r="84" spans="1:9" s="117" customFormat="1" ht="15" customHeight="1">
      <c r="A84">
        <v>2321</v>
      </c>
      <c r="B84" t="s">
        <v>3976</v>
      </c>
      <c r="C84" t="s">
        <v>3936</v>
      </c>
      <c r="D84" t="str">
        <f t="shared" si="1"/>
        <v>2321 SVEUČILIŠTE J.J. STROSSMAYERA U OSIJEKU - FILOZOFSKI FAKULTET</v>
      </c>
      <c r="E84" t="s">
        <v>3977</v>
      </c>
      <c r="F84" t="s">
        <v>275</v>
      </c>
      <c r="G84" t="s">
        <v>3715</v>
      </c>
    </row>
    <row r="85" spans="1:9" s="117" customFormat="1" ht="15" customHeight="1">
      <c r="A85">
        <v>2330</v>
      </c>
      <c r="B85" t="s">
        <v>4029</v>
      </c>
      <c r="C85" t="s">
        <v>3936</v>
      </c>
      <c r="D85" t="str">
        <f t="shared" si="1"/>
        <v>2330 SVEUČILIŠTE U SPLITU, FAKULTET ELEKTROTEHNIKE, STROJARSTVA I BRODOGRADNJE</v>
      </c>
      <c r="E85" t="s">
        <v>4030</v>
      </c>
      <c r="F85" t="s">
        <v>357</v>
      </c>
      <c r="G85" t="s">
        <v>3715</v>
      </c>
    </row>
    <row r="86" spans="1:9" ht="15" customHeight="1">
      <c r="A86">
        <v>2348</v>
      </c>
      <c r="B86" t="s">
        <v>361</v>
      </c>
      <c r="C86" t="s">
        <v>3936</v>
      </c>
      <c r="D86" t="str">
        <f t="shared" si="1"/>
        <v>2348 SVEUČILIŠTE U SPLITU - FAKULTET GRAĐEVINARSTVA, ARHITEKTURE I GEODEZIJE</v>
      </c>
      <c r="E86" t="s">
        <v>3961</v>
      </c>
      <c r="F86" t="s">
        <v>363</v>
      </c>
      <c r="G86" t="s">
        <v>3715</v>
      </c>
      <c r="I86" s="117"/>
    </row>
    <row r="87" spans="1:9" ht="15" customHeight="1">
      <c r="A87">
        <v>2356</v>
      </c>
      <c r="B87" t="s">
        <v>364</v>
      </c>
      <c r="C87" t="s">
        <v>3936</v>
      </c>
      <c r="D87" t="str">
        <f t="shared" si="1"/>
        <v>2356 SVEUČILIŠTE U SPLITU - KEMIJSKO-TEHNOLOŠKI FAKULTET</v>
      </c>
      <c r="E87" t="s">
        <v>4051</v>
      </c>
      <c r="F87" t="s">
        <v>365</v>
      </c>
      <c r="G87" t="s">
        <v>3715</v>
      </c>
      <c r="I87" s="117"/>
    </row>
    <row r="88" spans="1:9" ht="15" customHeight="1">
      <c r="A88">
        <v>2372</v>
      </c>
      <c r="B88" t="s">
        <v>352</v>
      </c>
      <c r="C88" t="s">
        <v>3936</v>
      </c>
      <c r="D88" t="str">
        <f t="shared" si="1"/>
        <v>2372 SVEUČILIŠTE U SPLITU - EKONOMSKI FAKULTET</v>
      </c>
      <c r="E88" t="s">
        <v>4047</v>
      </c>
      <c r="F88" t="s">
        <v>354</v>
      </c>
      <c r="G88" t="s">
        <v>3715</v>
      </c>
      <c r="I88" s="117"/>
    </row>
    <row r="89" spans="1:9" ht="15" customHeight="1">
      <c r="A89">
        <v>2397</v>
      </c>
      <c r="B89" t="s">
        <v>3988</v>
      </c>
      <c r="C89" t="s">
        <v>3936</v>
      </c>
      <c r="D89" t="str">
        <f t="shared" si="1"/>
        <v>2397 SVEUČILIŠTE U SPLITU -  PRAVNI FAKULTET</v>
      </c>
      <c r="E89" t="s">
        <v>3989</v>
      </c>
      <c r="F89" t="s">
        <v>378</v>
      </c>
      <c r="G89" t="s">
        <v>3715</v>
      </c>
      <c r="I89" s="117"/>
    </row>
    <row r="90" spans="1:9" ht="15" customHeight="1">
      <c r="A90">
        <v>2410</v>
      </c>
      <c r="B90" t="s">
        <v>4062</v>
      </c>
      <c r="C90" t="s">
        <v>3936</v>
      </c>
      <c r="D90" t="str">
        <f t="shared" si="1"/>
        <v>2410 SVEUČILIŠTE U SPLITU, PRIRODOSLOVNO-MATEMATIČKI FAKULTET</v>
      </c>
      <c r="E90" t="s">
        <v>4063</v>
      </c>
      <c r="F90" t="s">
        <v>380</v>
      </c>
      <c r="G90" t="s">
        <v>3715</v>
      </c>
      <c r="I90" s="117"/>
    </row>
    <row r="91" spans="1:9" ht="15" customHeight="1">
      <c r="A91">
        <v>2436</v>
      </c>
      <c r="B91" t="s">
        <v>387</v>
      </c>
      <c r="C91" t="s">
        <v>3936</v>
      </c>
      <c r="D91" t="str">
        <f t="shared" si="1"/>
        <v>2436 SVEUČILIŠTE U ZAGREBU</v>
      </c>
      <c r="E91" t="s">
        <v>4038</v>
      </c>
      <c r="F91" t="s">
        <v>388</v>
      </c>
      <c r="G91" t="s">
        <v>3715</v>
      </c>
      <c r="I91" s="117"/>
    </row>
    <row r="92" spans="1:9" ht="15" customHeight="1">
      <c r="A92">
        <v>2444</v>
      </c>
      <c r="B92" t="s">
        <v>308</v>
      </c>
      <c r="C92" t="s">
        <v>3936</v>
      </c>
      <c r="D92" t="str">
        <f t="shared" si="1"/>
        <v>2444 SVEUČILIŠTE U RIJECI</v>
      </c>
      <c r="E92" t="s">
        <v>4044</v>
      </c>
      <c r="F92" t="s">
        <v>311</v>
      </c>
      <c r="G92" t="s">
        <v>3715</v>
      </c>
      <c r="I92" s="117"/>
    </row>
    <row r="93" spans="1:9" s="117" customFormat="1" ht="15" customHeight="1">
      <c r="A93">
        <v>2452</v>
      </c>
      <c r="B93" t="s">
        <v>4003</v>
      </c>
      <c r="C93" t="s">
        <v>3936</v>
      </c>
      <c r="D93" t="str">
        <f t="shared" si="1"/>
        <v>2452 SVEUČILIŠTE J.J. STROSSMAYERA U OSIJEKU</v>
      </c>
      <c r="E93" t="s">
        <v>4004</v>
      </c>
      <c r="F93" t="s">
        <v>269</v>
      </c>
      <c r="G93" t="s">
        <v>3715</v>
      </c>
    </row>
    <row r="94" spans="1:9" ht="15" customHeight="1">
      <c r="A94">
        <v>2469</v>
      </c>
      <c r="B94" t="s">
        <v>349</v>
      </c>
      <c r="C94" t="s">
        <v>3936</v>
      </c>
      <c r="D94" t="str">
        <f t="shared" si="1"/>
        <v>2469 SVEUČILIŠTE U SPLITU</v>
      </c>
      <c r="E94" t="s">
        <v>4035</v>
      </c>
      <c r="F94" t="s">
        <v>351</v>
      </c>
      <c r="G94" t="s">
        <v>3715</v>
      </c>
      <c r="I94" s="117"/>
    </row>
    <row r="95" spans="1:9" ht="15" customHeight="1">
      <c r="A95">
        <v>2493</v>
      </c>
      <c r="B95" t="s">
        <v>336</v>
      </c>
      <c r="C95" t="s">
        <v>3936</v>
      </c>
      <c r="D95" t="str">
        <f t="shared" si="1"/>
        <v>2493 SVEUČILIŠTE U RIJECI - SVEUČILIŠNA KNJIŽNICA</v>
      </c>
      <c r="E95" t="s">
        <v>4070</v>
      </c>
      <c r="F95" t="s">
        <v>338</v>
      </c>
      <c r="G95" t="s">
        <v>3715</v>
      </c>
      <c r="I95" s="117"/>
    </row>
    <row r="96" spans="1:9" ht="15" customHeight="1">
      <c r="A96">
        <v>2508</v>
      </c>
      <c r="B96" t="s">
        <v>4010</v>
      </c>
      <c r="C96" t="s">
        <v>3936</v>
      </c>
      <c r="D96" t="str">
        <f t="shared" si="1"/>
        <v>2508 SVEUČILIŠTE JOSIPA JURJA STROSSMAYERA U OSIJEKU GRADSKA I SVEUČILIŠNA KNJIŽNICA OSIJEK</v>
      </c>
      <c r="E96" t="s">
        <v>4011</v>
      </c>
      <c r="F96" t="s">
        <v>277</v>
      </c>
      <c r="G96" t="s">
        <v>3715</v>
      </c>
      <c r="I96" s="117"/>
    </row>
    <row r="97" spans="1:9" s="117" customFormat="1" ht="15" customHeight="1">
      <c r="A97">
        <v>2524</v>
      </c>
      <c r="B97" t="s">
        <v>381</v>
      </c>
      <c r="C97" t="s">
        <v>3936</v>
      </c>
      <c r="D97" t="str">
        <f t="shared" si="1"/>
        <v>2524 SVEUČILIŠTE U SPLITU - SVEUČILIŠNA KNJIŽNICA</v>
      </c>
      <c r="E97" t="s">
        <v>4031</v>
      </c>
      <c r="F97" t="s">
        <v>383</v>
      </c>
      <c r="G97" t="s">
        <v>3715</v>
      </c>
    </row>
    <row r="98" spans="1:9" ht="15" customHeight="1">
      <c r="A98">
        <v>2532</v>
      </c>
      <c r="B98" t="s">
        <v>3695</v>
      </c>
      <c r="C98" t="s">
        <v>3936</v>
      </c>
      <c r="D98" t="str">
        <f t="shared" si="1"/>
        <v xml:space="preserve">2532 SVEUČILIŠTE U ZADRU, ZNANSTVENA KNJIŽNICA </v>
      </c>
      <c r="E98" t="s">
        <v>3696</v>
      </c>
      <c r="F98" t="s">
        <v>3697</v>
      </c>
      <c r="G98" t="s">
        <v>3715</v>
      </c>
      <c r="I98" s="117"/>
    </row>
    <row r="99" spans="1:9" ht="15" customHeight="1">
      <c r="A99">
        <v>2900</v>
      </c>
      <c r="B99" t="s">
        <v>573</v>
      </c>
      <c r="C99" t="s">
        <v>3936</v>
      </c>
      <c r="D99" t="str">
        <f t="shared" si="1"/>
        <v>2900 INSTITUT ZA OCEANOGRAFIJU I RIBARSTVO</v>
      </c>
      <c r="E99" t="s">
        <v>4076</v>
      </c>
      <c r="F99" t="s">
        <v>574</v>
      </c>
      <c r="G99" t="s">
        <v>3715</v>
      </c>
      <c r="I99" s="117"/>
    </row>
    <row r="100" spans="1:9" s="117" customFormat="1" ht="15" customHeight="1">
      <c r="A100">
        <v>2918</v>
      </c>
      <c r="B100" t="s">
        <v>2397</v>
      </c>
      <c r="C100" t="s">
        <v>3936</v>
      </c>
      <c r="D100" t="str">
        <f t="shared" si="1"/>
        <v>2918 EKONOMSKI INSTITUT, ZAGREB</v>
      </c>
      <c r="E100" t="s">
        <v>4084</v>
      </c>
      <c r="F100" t="s">
        <v>526</v>
      </c>
      <c r="G100" t="s">
        <v>3715</v>
      </c>
    </row>
    <row r="101" spans="1:9" ht="15" customHeight="1">
      <c r="A101">
        <v>2934</v>
      </c>
      <c r="B101" t="s">
        <v>527</v>
      </c>
      <c r="C101" t="s">
        <v>3936</v>
      </c>
      <c r="D101" t="str">
        <f t="shared" si="1"/>
        <v>2934 HRVATSKI INSTITUT ZA POVIJEST</v>
      </c>
      <c r="E101" t="s">
        <v>4077</v>
      </c>
      <c r="F101" t="s">
        <v>529</v>
      </c>
      <c r="G101" t="s">
        <v>3715</v>
      </c>
      <c r="I101" s="117"/>
    </row>
    <row r="102" spans="1:9" ht="15" customHeight="1">
      <c r="A102">
        <v>2942</v>
      </c>
      <c r="B102" t="s">
        <v>579</v>
      </c>
      <c r="C102" t="s">
        <v>3936</v>
      </c>
      <c r="D102" t="str">
        <f t="shared" si="1"/>
        <v>2942 INSTITUT ZA POVIJEST UMJETNOSTI</v>
      </c>
      <c r="E102" t="s">
        <v>4079</v>
      </c>
      <c r="F102" t="s">
        <v>581</v>
      </c>
      <c r="G102" t="s">
        <v>3715</v>
      </c>
      <c r="I102" s="117"/>
    </row>
    <row r="103" spans="1:9" ht="15" customHeight="1">
      <c r="A103">
        <v>2959</v>
      </c>
      <c r="B103" t="s">
        <v>565</v>
      </c>
      <c r="C103" t="s">
        <v>3936</v>
      </c>
      <c r="D103" t="str">
        <f t="shared" si="1"/>
        <v>2959 INSTITUT ZA MEDICINSKA ISTRAŽIVANJA I MEDICINU RADA</v>
      </c>
      <c r="E103" t="s">
        <v>4089</v>
      </c>
      <c r="F103" t="s">
        <v>567</v>
      </c>
      <c r="G103" t="s">
        <v>3715</v>
      </c>
      <c r="I103" s="117"/>
    </row>
    <row r="104" spans="1:9" ht="15" customHeight="1">
      <c r="A104">
        <v>2967</v>
      </c>
      <c r="B104" t="s">
        <v>588</v>
      </c>
      <c r="C104" t="s">
        <v>3936</v>
      </c>
      <c r="D104" t="str">
        <f t="shared" si="1"/>
        <v>2967 HRVATSKI ŠUMARSKI INSTITUT</v>
      </c>
      <c r="E104" t="s">
        <v>4099</v>
      </c>
      <c r="F104" t="s">
        <v>591</v>
      </c>
      <c r="G104" t="s">
        <v>3715</v>
      </c>
      <c r="I104" s="117"/>
    </row>
    <row r="105" spans="1:9" ht="15" customHeight="1">
      <c r="A105">
        <v>2975</v>
      </c>
      <c r="B105" t="s">
        <v>551</v>
      </c>
      <c r="C105" t="s">
        <v>3936</v>
      </c>
      <c r="D105" t="str">
        <f t="shared" si="1"/>
        <v>2975 INSTITUT ZA FIZIKU</v>
      </c>
      <c r="E105" t="s">
        <v>4085</v>
      </c>
      <c r="F105" t="s">
        <v>552</v>
      </c>
      <c r="G105" t="s">
        <v>3715</v>
      </c>
      <c r="I105" s="117"/>
    </row>
    <row r="106" spans="1:9" ht="15" customHeight="1">
      <c r="A106">
        <v>2983</v>
      </c>
      <c r="B106" t="s">
        <v>530</v>
      </c>
      <c r="C106" t="s">
        <v>3870</v>
      </c>
      <c r="D106" t="str">
        <f t="shared" si="1"/>
        <v>2983 HRVATSKI VETERINARSKI INSTITUT</v>
      </c>
      <c r="E106" t="s">
        <v>3874</v>
      </c>
      <c r="F106" t="s">
        <v>531</v>
      </c>
      <c r="G106" t="s">
        <v>3715</v>
      </c>
      <c r="I106" s="117"/>
    </row>
    <row r="107" spans="1:9" ht="15" customHeight="1">
      <c r="A107">
        <v>2991</v>
      </c>
      <c r="B107" t="s">
        <v>1203</v>
      </c>
      <c r="C107" t="s">
        <v>3936</v>
      </c>
      <c r="D107" t="str">
        <f t="shared" si="1"/>
        <v>2991 POLJOPRIVREDNI INSTITUT OSIJEK</v>
      </c>
      <c r="E107" t="s">
        <v>4094</v>
      </c>
      <c r="F107" t="s">
        <v>1205</v>
      </c>
      <c r="G107" t="s">
        <v>3715</v>
      </c>
      <c r="I107" s="117"/>
    </row>
    <row r="108" spans="1:9" ht="15" customHeight="1">
      <c r="A108">
        <v>3009</v>
      </c>
      <c r="B108" t="s">
        <v>570</v>
      </c>
      <c r="C108" t="s">
        <v>3936</v>
      </c>
      <c r="D108" t="str">
        <f t="shared" si="1"/>
        <v>3009 INSTITUT ZA MIGRACIJE I NARODNOSTI</v>
      </c>
      <c r="E108" t="s">
        <v>4093</v>
      </c>
      <c r="F108" t="s">
        <v>572</v>
      </c>
      <c r="G108" t="s">
        <v>3715</v>
      </c>
      <c r="I108" s="117"/>
    </row>
    <row r="109" spans="1:9" ht="15" customHeight="1">
      <c r="A109">
        <v>3025</v>
      </c>
      <c r="B109" t="s">
        <v>559</v>
      </c>
      <c r="C109" t="s">
        <v>3936</v>
      </c>
      <c r="D109" t="str">
        <f t="shared" si="1"/>
        <v>3025 INSTITUT ZA JADRANSKE KULTURE I MELIORACIJU KRŠA</v>
      </c>
      <c r="E109" t="s">
        <v>4090</v>
      </c>
      <c r="F109" t="s">
        <v>561</v>
      </c>
      <c r="G109" t="s">
        <v>3715</v>
      </c>
      <c r="I109" s="117"/>
    </row>
    <row r="110" spans="1:9" ht="15" customHeight="1">
      <c r="A110">
        <v>3041</v>
      </c>
      <c r="B110" t="s">
        <v>535</v>
      </c>
      <c r="C110" t="s">
        <v>3936</v>
      </c>
      <c r="D110" t="str">
        <f t="shared" si="1"/>
        <v>3041 INSTITUT RUĐER BOŠKOVIĆ</v>
      </c>
      <c r="E110" t="s">
        <v>4081</v>
      </c>
      <c r="F110" t="s">
        <v>537</v>
      </c>
      <c r="G110" t="s">
        <v>3715</v>
      </c>
      <c r="I110" s="117"/>
    </row>
    <row r="111" spans="1:9" ht="15" customHeight="1">
      <c r="A111">
        <v>3050</v>
      </c>
      <c r="B111" t="s">
        <v>2398</v>
      </c>
      <c r="C111" t="s">
        <v>3936</v>
      </c>
      <c r="D111" t="str">
        <f t="shared" si="1"/>
        <v>3050 INSTITUT ZA DRUŠTVENA ISTRAŽIVANJA U ZAGREBU</v>
      </c>
      <c r="E111" t="s">
        <v>4098</v>
      </c>
      <c r="F111" t="s">
        <v>545</v>
      </c>
      <c r="G111" t="s">
        <v>3715</v>
      </c>
      <c r="I111" s="117"/>
    </row>
    <row r="112" spans="1:9" ht="15" customHeight="1">
      <c r="A112">
        <v>3068</v>
      </c>
      <c r="B112" t="s">
        <v>582</v>
      </c>
      <c r="C112" t="s">
        <v>3936</v>
      </c>
      <c r="D112" t="str">
        <f t="shared" si="1"/>
        <v>3068 INSTITUT ZA TURIZAM</v>
      </c>
      <c r="E112" t="s">
        <v>4075</v>
      </c>
      <c r="F112" t="s">
        <v>584</v>
      </c>
      <c r="G112" t="s">
        <v>3715</v>
      </c>
      <c r="I112" s="117"/>
    </row>
    <row r="113" spans="1:9" ht="15" customHeight="1">
      <c r="A113">
        <v>3076</v>
      </c>
      <c r="B113" t="s">
        <v>575</v>
      </c>
      <c r="C113" t="s">
        <v>3936</v>
      </c>
      <c r="D113" t="str">
        <f t="shared" si="1"/>
        <v>3076 INSTITUT ZA POLJOPRIVREDU I TURIZAM</v>
      </c>
      <c r="E113" t="s">
        <v>4080</v>
      </c>
      <c r="F113" t="s">
        <v>578</v>
      </c>
      <c r="G113" t="s">
        <v>3715</v>
      </c>
      <c r="I113" s="117"/>
    </row>
    <row r="114" spans="1:9" ht="15" customHeight="1">
      <c r="A114">
        <v>3084</v>
      </c>
      <c r="B114" t="s">
        <v>546</v>
      </c>
      <c r="C114" t="s">
        <v>3936</v>
      </c>
      <c r="D114" t="str">
        <f t="shared" si="1"/>
        <v>3084 INSTITUT ZA ETNOLOGIJU I FOLKLORISTIKU</v>
      </c>
      <c r="E114" t="s">
        <v>4086</v>
      </c>
      <c r="F114" t="s">
        <v>548</v>
      </c>
      <c r="G114" t="s">
        <v>3715</v>
      </c>
      <c r="I114" s="117"/>
    </row>
    <row r="115" spans="1:9" ht="15" customHeight="1">
      <c r="A115">
        <v>3092</v>
      </c>
      <c r="B115" t="s">
        <v>549</v>
      </c>
      <c r="C115" t="s">
        <v>3936</v>
      </c>
      <c r="D115" t="str">
        <f t="shared" si="1"/>
        <v>3092 INSTITUT ZA FILOZOFIJU</v>
      </c>
      <c r="E115" t="s">
        <v>4091</v>
      </c>
      <c r="F115" t="s">
        <v>550</v>
      </c>
      <c r="G115" t="s">
        <v>3715</v>
      </c>
      <c r="I115" s="117"/>
    </row>
    <row r="116" spans="1:9" ht="15" customHeight="1">
      <c r="A116">
        <v>3105</v>
      </c>
      <c r="B116" t="s">
        <v>4087</v>
      </c>
      <c r="C116" t="s">
        <v>3936</v>
      </c>
      <c r="D116" t="str">
        <f t="shared" si="1"/>
        <v>3105 INSTITUT DRUŠTVENIH ZNANOSTI  IVO PILAR</v>
      </c>
      <c r="E116" t="s">
        <v>4088</v>
      </c>
      <c r="F116" t="s">
        <v>534</v>
      </c>
      <c r="G116" t="s">
        <v>3715</v>
      </c>
      <c r="I116" s="117"/>
    </row>
    <row r="117" spans="1:9" s="117" customFormat="1" ht="15" customHeight="1">
      <c r="A117">
        <v>3113</v>
      </c>
      <c r="B117" t="s">
        <v>538</v>
      </c>
      <c r="C117" t="s">
        <v>3936</v>
      </c>
      <c r="D117" t="str">
        <f t="shared" si="1"/>
        <v>3113 INSTITUT ZA ANTROPOLOGIJU</v>
      </c>
      <c r="E117" t="s">
        <v>4074</v>
      </c>
      <c r="F117" t="s">
        <v>540</v>
      </c>
      <c r="G117" t="s">
        <v>3715</v>
      </c>
    </row>
    <row r="118" spans="1:9" ht="15" customHeight="1">
      <c r="A118">
        <v>3121</v>
      </c>
      <c r="B118" t="s">
        <v>541</v>
      </c>
      <c r="C118" t="s">
        <v>3936</v>
      </c>
      <c r="D118" t="str">
        <f t="shared" si="1"/>
        <v>3121 INSTITUT ZA ARHEOLOGIJU</v>
      </c>
      <c r="E118" t="s">
        <v>4078</v>
      </c>
      <c r="F118" t="s">
        <v>542</v>
      </c>
      <c r="G118" t="s">
        <v>3715</v>
      </c>
      <c r="I118" s="117"/>
    </row>
    <row r="119" spans="1:9" ht="15" customHeight="1">
      <c r="A119">
        <v>3148</v>
      </c>
      <c r="B119" t="s">
        <v>2608</v>
      </c>
      <c r="C119" t="s">
        <v>4325</v>
      </c>
      <c r="D119" t="str">
        <f t="shared" si="1"/>
        <v>3148 ZATVORSKA BOLNICA U ZAGREBU</v>
      </c>
      <c r="E119" t="s">
        <v>4351</v>
      </c>
      <c r="F119" t="s">
        <v>2609</v>
      </c>
      <c r="G119" t="s">
        <v>3715</v>
      </c>
      <c r="I119" s="117"/>
    </row>
    <row r="120" spans="1:9">
      <c r="A120">
        <v>3156</v>
      </c>
      <c r="B120" t="s">
        <v>2580</v>
      </c>
      <c r="C120" t="s">
        <v>4325</v>
      </c>
      <c r="D120" t="str">
        <f t="shared" si="1"/>
        <v>3156 ODGOJNI ZAVOD TUROPOLJE</v>
      </c>
      <c r="E120" t="s">
        <v>4338</v>
      </c>
      <c r="F120" t="s">
        <v>2581</v>
      </c>
      <c r="G120" t="s">
        <v>3715</v>
      </c>
      <c r="I120" s="117"/>
    </row>
    <row r="121" spans="1:9" s="117" customFormat="1" ht="15" customHeight="1">
      <c r="A121">
        <v>3164</v>
      </c>
      <c r="B121" t="s">
        <v>2571</v>
      </c>
      <c r="C121" t="s">
        <v>4325</v>
      </c>
      <c r="D121" t="str">
        <f t="shared" si="1"/>
        <v>3164 KAZNIONICA U LEPOGLAVI</v>
      </c>
      <c r="E121" t="s">
        <v>4344</v>
      </c>
      <c r="F121" t="s">
        <v>2572</v>
      </c>
      <c r="G121" t="s">
        <v>3715</v>
      </c>
    </row>
    <row r="122" spans="1:9" ht="15" customHeight="1">
      <c r="A122">
        <v>3172</v>
      </c>
      <c r="B122" t="s">
        <v>2573</v>
      </c>
      <c r="C122" t="s">
        <v>4325</v>
      </c>
      <c r="D122" t="str">
        <f t="shared" si="1"/>
        <v>3172 KAZNIONICA U LIPOVICI - POPOVAČA</v>
      </c>
      <c r="E122" t="s">
        <v>4340</v>
      </c>
      <c r="F122" t="s">
        <v>2574</v>
      </c>
      <c r="G122" t="s">
        <v>3715</v>
      </c>
      <c r="I122" s="117"/>
    </row>
    <row r="123" spans="1:9" ht="15" customHeight="1">
      <c r="A123">
        <v>3197</v>
      </c>
      <c r="B123" t="s">
        <v>4335</v>
      </c>
      <c r="C123" t="s">
        <v>4325</v>
      </c>
      <c r="D123" t="str">
        <f t="shared" si="1"/>
        <v>3197 KAZNIONICA U  TUROPOLJU</v>
      </c>
      <c r="E123" t="s">
        <v>4336</v>
      </c>
      <c r="F123" t="s">
        <v>2577</v>
      </c>
      <c r="G123" t="s">
        <v>3715</v>
      </c>
      <c r="I123" s="117"/>
    </row>
    <row r="124" spans="1:9" ht="15" customHeight="1">
      <c r="A124">
        <v>3201</v>
      </c>
      <c r="B124" t="s">
        <v>2578</v>
      </c>
      <c r="C124" t="s">
        <v>4325</v>
      </c>
      <c r="D124" t="str">
        <f t="shared" si="1"/>
        <v>3201 KAZNIONICA U VALTURI</v>
      </c>
      <c r="E124" t="s">
        <v>4333</v>
      </c>
      <c r="F124" t="s">
        <v>2579</v>
      </c>
      <c r="G124" t="s">
        <v>3715</v>
      </c>
      <c r="I124" s="117"/>
    </row>
    <row r="125" spans="1:9" ht="15" customHeight="1">
      <c r="A125">
        <v>3210</v>
      </c>
      <c r="B125" t="s">
        <v>4352</v>
      </c>
      <c r="C125" t="s">
        <v>4325</v>
      </c>
      <c r="D125" t="str">
        <f t="shared" si="1"/>
        <v>3210 ZATVOR U  BJELOVARU</v>
      </c>
      <c r="E125" t="s">
        <v>4353</v>
      </c>
      <c r="F125" t="s">
        <v>2584</v>
      </c>
      <c r="G125" t="s">
        <v>3715</v>
      </c>
      <c r="I125" s="117"/>
    </row>
    <row r="126" spans="1:9" ht="15" customHeight="1">
      <c r="A126">
        <v>3228</v>
      </c>
      <c r="B126" t="s">
        <v>4341</v>
      </c>
      <c r="C126" t="s">
        <v>4325</v>
      </c>
      <c r="D126" t="str">
        <f t="shared" si="1"/>
        <v>3228 ZATVOR U DUBROVNIKU</v>
      </c>
      <c r="E126" t="s">
        <v>4342</v>
      </c>
      <c r="F126" t="s">
        <v>2585</v>
      </c>
      <c r="G126" t="s">
        <v>3715</v>
      </c>
      <c r="I126" s="117"/>
    </row>
    <row r="127" spans="1:9" ht="15" customHeight="1">
      <c r="A127">
        <v>3236</v>
      </c>
      <c r="B127" t="s">
        <v>2586</v>
      </c>
      <c r="C127" t="s">
        <v>4325</v>
      </c>
      <c r="D127" t="str">
        <f t="shared" si="1"/>
        <v>3236 ZATVOR U GOSPIĆU</v>
      </c>
      <c r="E127" t="s">
        <v>4343</v>
      </c>
      <c r="F127" t="s">
        <v>2587</v>
      </c>
      <c r="G127" t="s">
        <v>3715</v>
      </c>
      <c r="I127" s="117"/>
    </row>
    <row r="128" spans="1:9" ht="15" customHeight="1">
      <c r="A128">
        <v>3244</v>
      </c>
      <c r="B128" t="s">
        <v>2588</v>
      </c>
      <c r="C128" t="s">
        <v>4325</v>
      </c>
      <c r="D128" t="str">
        <f t="shared" si="1"/>
        <v>3244 ZATVOR U KARLOVCU</v>
      </c>
      <c r="E128" t="s">
        <v>4350</v>
      </c>
      <c r="F128" t="s">
        <v>2589</v>
      </c>
      <c r="G128" t="s">
        <v>3715</v>
      </c>
      <c r="I128" s="117"/>
    </row>
    <row r="129" spans="1:9" ht="15" customHeight="1">
      <c r="A129">
        <v>3252</v>
      </c>
      <c r="B129" t="s">
        <v>2590</v>
      </c>
      <c r="C129" t="s">
        <v>4325</v>
      </c>
      <c r="D129" t="str">
        <f t="shared" si="1"/>
        <v>3252 ZATVOR U OSIJEKU</v>
      </c>
      <c r="E129" t="s">
        <v>4339</v>
      </c>
      <c r="F129" t="s">
        <v>2591</v>
      </c>
      <c r="G129" t="s">
        <v>3715</v>
      </c>
      <c r="I129" s="117"/>
    </row>
    <row r="130" spans="1:9" ht="15" customHeight="1">
      <c r="A130">
        <v>3277</v>
      </c>
      <c r="B130" t="s">
        <v>4331</v>
      </c>
      <c r="C130" t="s">
        <v>4325</v>
      </c>
      <c r="D130" t="str">
        <f t="shared" ref="D130:D193" si="2">A130&amp;" "&amp;B130</f>
        <v>3277 ZATVOR U PULI-POLA</v>
      </c>
      <c r="E130" t="s">
        <v>4332</v>
      </c>
      <c r="F130" t="s">
        <v>2594</v>
      </c>
      <c r="G130" t="s">
        <v>3715</v>
      </c>
      <c r="I130" s="117"/>
    </row>
    <row r="131" spans="1:9" ht="15" customHeight="1">
      <c r="A131">
        <v>3285</v>
      </c>
      <c r="B131" t="s">
        <v>2595</v>
      </c>
      <c r="C131" t="s">
        <v>4325</v>
      </c>
      <c r="D131" t="str">
        <f t="shared" si="2"/>
        <v>3285 ZATVOR U RIJECI</v>
      </c>
      <c r="E131" t="s">
        <v>4347</v>
      </c>
      <c r="F131" t="s">
        <v>2596</v>
      </c>
      <c r="G131" t="s">
        <v>3715</v>
      </c>
      <c r="I131" s="117"/>
    </row>
    <row r="132" spans="1:9" ht="15" customHeight="1">
      <c r="A132">
        <v>3293</v>
      </c>
      <c r="B132" t="s">
        <v>2597</v>
      </c>
      <c r="C132" t="s">
        <v>4325</v>
      </c>
      <c r="D132" t="str">
        <f t="shared" si="2"/>
        <v>3293 ZATVOR U SISKU</v>
      </c>
      <c r="E132" t="s">
        <v>4337</v>
      </c>
      <c r="F132" t="s">
        <v>2598</v>
      </c>
      <c r="G132" t="s">
        <v>3715</v>
      </c>
      <c r="I132" s="117"/>
    </row>
    <row r="133" spans="1:9" ht="15" customHeight="1">
      <c r="A133">
        <v>3308</v>
      </c>
      <c r="B133" t="s">
        <v>2599</v>
      </c>
      <c r="C133" t="s">
        <v>4325</v>
      </c>
      <c r="D133" t="str">
        <f t="shared" si="2"/>
        <v>3308 ZATVOR U SPLITU</v>
      </c>
      <c r="E133" t="s">
        <v>4334</v>
      </c>
      <c r="F133" t="s">
        <v>2600</v>
      </c>
      <c r="G133" t="s">
        <v>3715</v>
      </c>
      <c r="I133" s="117"/>
    </row>
    <row r="134" spans="1:9" ht="15" customHeight="1">
      <c r="A134">
        <v>3316</v>
      </c>
      <c r="B134" t="s">
        <v>2601</v>
      </c>
      <c r="C134" t="s">
        <v>4325</v>
      </c>
      <c r="D134" t="str">
        <f t="shared" si="2"/>
        <v>3316 ZATVOR U ŠIBENIKU</v>
      </c>
      <c r="E134" t="s">
        <v>4327</v>
      </c>
      <c r="F134" t="s">
        <v>2602</v>
      </c>
      <c r="G134" t="s">
        <v>3715</v>
      </c>
      <c r="I134" s="117"/>
    </row>
    <row r="135" spans="1:9" ht="15" customHeight="1">
      <c r="A135">
        <v>3324</v>
      </c>
      <c r="B135" t="s">
        <v>2603</v>
      </c>
      <c r="C135" t="s">
        <v>4325</v>
      </c>
      <c r="D135" t="str">
        <f t="shared" si="2"/>
        <v>3324 ZATVOR U VARAŽDINU</v>
      </c>
      <c r="E135" t="s">
        <v>4328</v>
      </c>
      <c r="F135" t="s">
        <v>2604</v>
      </c>
      <c r="G135" t="s">
        <v>3715</v>
      </c>
      <c r="I135" s="117"/>
    </row>
    <row r="136" spans="1:9" ht="15" customHeight="1">
      <c r="A136">
        <v>3332</v>
      </c>
      <c r="B136" t="s">
        <v>2605</v>
      </c>
      <c r="C136" t="s">
        <v>4325</v>
      </c>
      <c r="D136" t="str">
        <f t="shared" si="2"/>
        <v>3332 ZATVOR U ZADRU</v>
      </c>
      <c r="E136" t="s">
        <v>4329</v>
      </c>
      <c r="F136" t="s">
        <v>2606</v>
      </c>
      <c r="G136" t="s">
        <v>3715</v>
      </c>
      <c r="I136" s="117"/>
    </row>
    <row r="137" spans="1:9" ht="15" customHeight="1">
      <c r="A137">
        <v>3349</v>
      </c>
      <c r="B137" t="s">
        <v>4345</v>
      </c>
      <c r="C137" t="s">
        <v>4325</v>
      </c>
      <c r="D137" t="str">
        <f t="shared" si="2"/>
        <v>3349 ZATVOR U  ZAGREBU</v>
      </c>
      <c r="E137" t="s">
        <v>4346</v>
      </c>
      <c r="F137" t="s">
        <v>2607</v>
      </c>
      <c r="G137" t="s">
        <v>3715</v>
      </c>
      <c r="I137" s="117"/>
    </row>
    <row r="138" spans="1:9" ht="15" customHeight="1">
      <c r="A138">
        <v>3357</v>
      </c>
      <c r="B138" t="s">
        <v>2610</v>
      </c>
      <c r="C138" t="s">
        <v>4325</v>
      </c>
      <c r="D138" t="str">
        <f t="shared" si="2"/>
        <v>3357 VRHOVNI SUD REPUBLIKE HRVATSKE</v>
      </c>
      <c r="E138" t="s">
        <v>4358</v>
      </c>
      <c r="F138" t="s">
        <v>2611</v>
      </c>
      <c r="G138" t="s">
        <v>3715</v>
      </c>
      <c r="I138" s="117"/>
    </row>
    <row r="139" spans="1:9" ht="15" customHeight="1">
      <c r="A139">
        <v>3365</v>
      </c>
      <c r="B139" t="s">
        <v>2624</v>
      </c>
      <c r="C139" t="s">
        <v>4325</v>
      </c>
      <c r="D139" t="str">
        <f t="shared" si="2"/>
        <v>3365 DRŽAVNO ODVJETNIŠTVO REPUBLIKE HRVATSKE</v>
      </c>
      <c r="E139" t="s">
        <v>4365</v>
      </c>
      <c r="F139" t="s">
        <v>2625</v>
      </c>
      <c r="G139" t="s">
        <v>3715</v>
      </c>
      <c r="I139" s="117"/>
    </row>
    <row r="140" spans="1:9" ht="15" customHeight="1">
      <c r="A140">
        <v>3381</v>
      </c>
      <c r="B140" t="s">
        <v>4368</v>
      </c>
      <c r="C140" t="s">
        <v>4325</v>
      </c>
      <c r="D140" t="str">
        <f t="shared" si="2"/>
        <v>3381 VISOKI PREKRŠAJNI SUD REPUBLIKE HRVATSKE</v>
      </c>
      <c r="E140" t="s">
        <v>4369</v>
      </c>
      <c r="F140" t="s">
        <v>2630</v>
      </c>
      <c r="G140" t="s">
        <v>3715</v>
      </c>
      <c r="I140" s="117"/>
    </row>
    <row r="141" spans="1:9" ht="15" customHeight="1">
      <c r="A141">
        <v>3390</v>
      </c>
      <c r="B141" t="s">
        <v>2635</v>
      </c>
      <c r="C141" t="s">
        <v>4325</v>
      </c>
      <c r="D141" t="str">
        <f t="shared" si="2"/>
        <v>3390 ŽUPANIJSKI SUD U DUBROVNIKU</v>
      </c>
      <c r="E141" t="s">
        <v>4376</v>
      </c>
      <c r="F141" t="s">
        <v>2636</v>
      </c>
      <c r="G141" t="s">
        <v>3715</v>
      </c>
      <c r="I141" s="117"/>
    </row>
    <row r="142" spans="1:9" s="117" customFormat="1" ht="15" customHeight="1">
      <c r="A142">
        <v>3412</v>
      </c>
      <c r="B142" t="s">
        <v>2637</v>
      </c>
      <c r="C142" t="s">
        <v>4325</v>
      </c>
      <c r="D142" t="str">
        <f t="shared" si="2"/>
        <v>3412 ŽUPANIJSKI SUD U KARLOVCU</v>
      </c>
      <c r="E142" t="s">
        <v>4377</v>
      </c>
      <c r="F142" t="s">
        <v>2638</v>
      </c>
      <c r="G142" t="s">
        <v>3715</v>
      </c>
    </row>
    <row r="143" spans="1:9" s="117" customFormat="1" ht="15" customHeight="1">
      <c r="A143">
        <v>3429</v>
      </c>
      <c r="B143" t="s">
        <v>2639</v>
      </c>
      <c r="C143" t="s">
        <v>4325</v>
      </c>
      <c r="D143" t="str">
        <f t="shared" si="2"/>
        <v>3429 ŽUPANIJSKI SUD U OSIJEKU</v>
      </c>
      <c r="E143" t="s">
        <v>4378</v>
      </c>
      <c r="F143" t="s">
        <v>2640</v>
      </c>
      <c r="G143" t="s">
        <v>3715</v>
      </c>
    </row>
    <row r="144" spans="1:9" s="117" customFormat="1" ht="15" customHeight="1">
      <c r="A144">
        <v>3445</v>
      </c>
      <c r="B144" t="s">
        <v>2641</v>
      </c>
      <c r="C144" t="s">
        <v>4325</v>
      </c>
      <c r="D144" t="str">
        <f t="shared" si="2"/>
        <v>3445 ŽUPANIJSKI SUD U PULI - POLA</v>
      </c>
      <c r="E144" t="s">
        <v>4379</v>
      </c>
      <c r="F144" t="s">
        <v>2642</v>
      </c>
      <c r="G144" t="s">
        <v>3715</v>
      </c>
    </row>
    <row r="145" spans="1:9" ht="15" customHeight="1">
      <c r="A145">
        <v>3453</v>
      </c>
      <c r="B145" t="s">
        <v>2643</v>
      </c>
      <c r="C145" t="s">
        <v>4325</v>
      </c>
      <c r="D145" t="str">
        <f t="shared" si="2"/>
        <v>3453 ŽUPANIJSKI SUD U RIJECI</v>
      </c>
      <c r="E145" t="s">
        <v>4380</v>
      </c>
      <c r="F145" t="s">
        <v>2644</v>
      </c>
      <c r="G145" t="s">
        <v>3715</v>
      </c>
      <c r="I145" s="117"/>
    </row>
    <row r="146" spans="1:9" ht="15" customHeight="1">
      <c r="A146">
        <v>3461</v>
      </c>
      <c r="B146" t="s">
        <v>2645</v>
      </c>
      <c r="C146" t="s">
        <v>4325</v>
      </c>
      <c r="D146" t="str">
        <f t="shared" si="2"/>
        <v>3461 ŽUPANIJSKI SUD U SISKU</v>
      </c>
      <c r="E146" t="s">
        <v>4381</v>
      </c>
      <c r="F146" t="s">
        <v>2646</v>
      </c>
      <c r="G146" t="s">
        <v>3715</v>
      </c>
      <c r="I146" s="117"/>
    </row>
    <row r="147" spans="1:9" ht="15" customHeight="1">
      <c r="A147">
        <v>3470</v>
      </c>
      <c r="B147" t="s">
        <v>2649</v>
      </c>
      <c r="C147" t="s">
        <v>4325</v>
      </c>
      <c r="D147" t="str">
        <f t="shared" si="2"/>
        <v>3470 ŽUPANIJSKI SUD U SPLITU</v>
      </c>
      <c r="E147" t="s">
        <v>4383</v>
      </c>
      <c r="F147" t="s">
        <v>2650</v>
      </c>
      <c r="G147" t="s">
        <v>3715</v>
      </c>
      <c r="I147" s="117"/>
    </row>
    <row r="148" spans="1:9" s="117" customFormat="1" ht="15" customHeight="1">
      <c r="A148">
        <v>3488</v>
      </c>
      <c r="B148" t="s">
        <v>2653</v>
      </c>
      <c r="C148" t="s">
        <v>4325</v>
      </c>
      <c r="D148" t="str">
        <f t="shared" si="2"/>
        <v>3488 ŽUPANIJSKI SUD U VARAŽDINU</v>
      </c>
      <c r="E148" t="s">
        <v>4385</v>
      </c>
      <c r="F148" t="s">
        <v>2654</v>
      </c>
      <c r="G148" t="s">
        <v>3715</v>
      </c>
    </row>
    <row r="149" spans="1:9" s="117" customFormat="1" ht="15" customHeight="1">
      <c r="A149">
        <v>3496</v>
      </c>
      <c r="B149" t="s">
        <v>2659</v>
      </c>
      <c r="C149" t="s">
        <v>4325</v>
      </c>
      <c r="D149" t="str">
        <f t="shared" si="2"/>
        <v>3496 ŽUPANIJSKI SUD U ZADRU</v>
      </c>
      <c r="E149" t="s">
        <v>4372</v>
      </c>
      <c r="F149" t="s">
        <v>2660</v>
      </c>
      <c r="G149" t="s">
        <v>3715</v>
      </c>
    </row>
    <row r="150" spans="1:9" ht="15" customHeight="1">
      <c r="A150">
        <v>3507</v>
      </c>
      <c r="B150" t="s">
        <v>4373</v>
      </c>
      <c r="C150" t="s">
        <v>4325</v>
      </c>
      <c r="D150" t="str">
        <f t="shared" si="2"/>
        <v>3507 ŽUPANIJSKI SUD U  ZAGREBU</v>
      </c>
      <c r="E150" t="s">
        <v>4374</v>
      </c>
      <c r="F150" t="s">
        <v>2661</v>
      </c>
      <c r="G150" t="s">
        <v>3715</v>
      </c>
      <c r="I150" s="117"/>
    </row>
    <row r="151" spans="1:9" ht="15" customHeight="1">
      <c r="A151">
        <v>3515</v>
      </c>
      <c r="B151" t="s">
        <v>2662</v>
      </c>
      <c r="C151" t="s">
        <v>4325</v>
      </c>
      <c r="D151" t="str">
        <f t="shared" si="2"/>
        <v>3515 TRGOVAČKI SUD U BJELOVARU</v>
      </c>
      <c r="E151" t="s">
        <v>4388</v>
      </c>
      <c r="F151" t="s">
        <v>2663</v>
      </c>
      <c r="G151" t="s">
        <v>3715</v>
      </c>
      <c r="I151" s="117"/>
    </row>
    <row r="152" spans="1:9" ht="15" customHeight="1">
      <c r="A152">
        <v>3531</v>
      </c>
      <c r="B152" t="s">
        <v>2667</v>
      </c>
      <c r="C152" t="s">
        <v>4325</v>
      </c>
      <c r="D152" t="str">
        <f t="shared" si="2"/>
        <v>3531 TRGOVAČKI SUD U OSIJEKU</v>
      </c>
      <c r="E152" t="s">
        <v>4389</v>
      </c>
      <c r="F152" t="s">
        <v>2668</v>
      </c>
      <c r="G152" t="s">
        <v>3715</v>
      </c>
      <c r="I152" s="117"/>
    </row>
    <row r="153" spans="1:9" ht="24" customHeight="1">
      <c r="A153">
        <v>3540</v>
      </c>
      <c r="B153" t="s">
        <v>2671</v>
      </c>
      <c r="C153" t="s">
        <v>4325</v>
      </c>
      <c r="D153" t="str">
        <f t="shared" si="2"/>
        <v>3540 TRGOVAČKI SUD U RIJECI</v>
      </c>
      <c r="E153" t="s">
        <v>4391</v>
      </c>
      <c r="F153" t="s">
        <v>2672</v>
      </c>
      <c r="G153" t="s">
        <v>3715</v>
      </c>
      <c r="I153" s="117"/>
    </row>
    <row r="154" spans="1:9" ht="15" customHeight="1">
      <c r="A154">
        <v>3566</v>
      </c>
      <c r="B154" t="s">
        <v>2673</v>
      </c>
      <c r="C154" t="s">
        <v>4325</v>
      </c>
      <c r="D154" t="str">
        <f t="shared" si="2"/>
        <v>3566 TRGOVAČKI SUD U SPLITU</v>
      </c>
      <c r="E154" t="s">
        <v>4392</v>
      </c>
      <c r="F154" t="s">
        <v>2674</v>
      </c>
      <c r="G154" t="s">
        <v>3715</v>
      </c>
      <c r="I154" s="117"/>
    </row>
    <row r="155" spans="1:9">
      <c r="A155">
        <v>3574</v>
      </c>
      <c r="B155" t="s">
        <v>2675</v>
      </c>
      <c r="C155" t="s">
        <v>4325</v>
      </c>
      <c r="D155" t="str">
        <f t="shared" si="2"/>
        <v>3574 TRGOVAČKI SUD U VARAŽDINU</v>
      </c>
      <c r="E155" t="s">
        <v>4393</v>
      </c>
      <c r="F155" t="s">
        <v>2676</v>
      </c>
      <c r="G155" t="s">
        <v>3715</v>
      </c>
      <c r="I155" s="117"/>
    </row>
    <row r="156" spans="1:9">
      <c r="A156">
        <v>3582</v>
      </c>
      <c r="B156" t="s">
        <v>2612</v>
      </c>
      <c r="C156" t="s">
        <v>4325</v>
      </c>
      <c r="D156" t="str">
        <f t="shared" si="2"/>
        <v>3582 VISOKI TRGOVAČKI SUD REPUBLIKE HRVATSKE</v>
      </c>
      <c r="E156" t="s">
        <v>4359</v>
      </c>
      <c r="F156" t="s">
        <v>2613</v>
      </c>
      <c r="G156" t="s">
        <v>3715</v>
      </c>
      <c r="I156" s="117"/>
    </row>
    <row r="157" spans="1:9" s="117" customFormat="1">
      <c r="A157">
        <v>3599</v>
      </c>
      <c r="B157" t="s">
        <v>2683</v>
      </c>
      <c r="C157" t="s">
        <v>4325</v>
      </c>
      <c r="D157" t="str">
        <f t="shared" si="2"/>
        <v>3599 ŽUPANIJSKO DRŽAVNO ODVJETNIŠTVO U DUBROVNIKU</v>
      </c>
      <c r="E157" t="s">
        <v>4402</v>
      </c>
      <c r="F157" t="s">
        <v>2684</v>
      </c>
      <c r="G157" t="s">
        <v>3715</v>
      </c>
    </row>
    <row r="158" spans="1:9">
      <c r="A158">
        <v>3611</v>
      </c>
      <c r="B158" t="s">
        <v>2685</v>
      </c>
      <c r="C158" t="s">
        <v>4325</v>
      </c>
      <c r="D158" t="str">
        <f t="shared" si="2"/>
        <v>3611 ŽUPANIJSKO DRŽAVNO ODVJETNIŠTVO U KARLOVCU</v>
      </c>
      <c r="E158" t="s">
        <v>4406</v>
      </c>
      <c r="F158" t="s">
        <v>2686</v>
      </c>
      <c r="G158" t="s">
        <v>3715</v>
      </c>
      <c r="I158" s="117"/>
    </row>
    <row r="159" spans="1:9" ht="15" customHeight="1">
      <c r="A159">
        <v>3620</v>
      </c>
      <c r="B159" t="s">
        <v>2687</v>
      </c>
      <c r="C159" t="s">
        <v>4325</v>
      </c>
      <c r="D159" t="str">
        <f t="shared" si="2"/>
        <v>3620 ŽUPANIJSKO DRŽAVNO ODVJETNIŠTVO U OSIJEKU</v>
      </c>
      <c r="E159" t="s">
        <v>4400</v>
      </c>
      <c r="F159" t="s">
        <v>2688</v>
      </c>
      <c r="G159" t="s">
        <v>3715</v>
      </c>
      <c r="I159" s="117"/>
    </row>
    <row r="160" spans="1:9" ht="15" customHeight="1">
      <c r="A160">
        <v>3646</v>
      </c>
      <c r="B160" t="s">
        <v>2689</v>
      </c>
      <c r="C160" t="s">
        <v>4325</v>
      </c>
      <c r="D160" t="str">
        <f t="shared" si="2"/>
        <v>3646 ŽUPANIJSKO DRŽAVNO ODVJETNIŠTVO U PULI - POLA</v>
      </c>
      <c r="E160" t="s">
        <v>4407</v>
      </c>
      <c r="F160" t="s">
        <v>2690</v>
      </c>
      <c r="G160" t="s">
        <v>3715</v>
      </c>
      <c r="I160" s="117"/>
    </row>
    <row r="161" spans="1:9">
      <c r="A161">
        <v>3654</v>
      </c>
      <c r="B161" t="s">
        <v>2691</v>
      </c>
      <c r="C161" t="s">
        <v>4325</v>
      </c>
      <c r="D161" t="str">
        <f t="shared" si="2"/>
        <v>3654 ŽUPANIJSKO DRŽAVNO ODVJETNIŠTVO U RIJECI</v>
      </c>
      <c r="E161" t="s">
        <v>4404</v>
      </c>
      <c r="F161" t="s">
        <v>2692</v>
      </c>
      <c r="G161" t="s">
        <v>3715</v>
      </c>
      <c r="I161" s="117"/>
    </row>
    <row r="162" spans="1:9" s="117" customFormat="1" ht="15" customHeight="1">
      <c r="A162">
        <v>3662</v>
      </c>
      <c r="B162" t="s">
        <v>2693</v>
      </c>
      <c r="C162" t="s">
        <v>4325</v>
      </c>
      <c r="D162" t="str">
        <f t="shared" si="2"/>
        <v>3662 ŽUPANIJSKO DRŽAVNO ODVJETNIŠTVO U SISKU</v>
      </c>
      <c r="E162" t="s">
        <v>4397</v>
      </c>
      <c r="F162" t="s">
        <v>2694</v>
      </c>
      <c r="G162" t="s">
        <v>3715</v>
      </c>
    </row>
    <row r="163" spans="1:9" ht="15" customHeight="1">
      <c r="A163">
        <v>3679</v>
      </c>
      <c r="B163" t="s">
        <v>2697</v>
      </c>
      <c r="C163" t="s">
        <v>4325</v>
      </c>
      <c r="D163" t="str">
        <f t="shared" si="2"/>
        <v>3679 ŽUPANIJSKO DRŽAVNO ODVJETNIŠTVO U SPLITU</v>
      </c>
      <c r="E163" t="s">
        <v>4395</v>
      </c>
      <c r="F163" t="s">
        <v>2698</v>
      </c>
      <c r="G163" t="s">
        <v>3715</v>
      </c>
      <c r="I163" s="117"/>
    </row>
    <row r="164" spans="1:9" ht="15" customHeight="1">
      <c r="A164">
        <v>3687</v>
      </c>
      <c r="B164" t="s">
        <v>2699</v>
      </c>
      <c r="C164" t="s">
        <v>4325</v>
      </c>
      <c r="D164" t="str">
        <f t="shared" si="2"/>
        <v>3687 ŽUPANIJSKO DRŽAVNO ODVJETNIŠTVO U ŠIBENIKU</v>
      </c>
      <c r="E164" t="s">
        <v>4401</v>
      </c>
      <c r="F164" t="s">
        <v>2700</v>
      </c>
      <c r="G164" t="s">
        <v>3715</v>
      </c>
      <c r="I164" s="117"/>
    </row>
    <row r="165" spans="1:9" s="117" customFormat="1" ht="15" customHeight="1">
      <c r="A165">
        <v>3695</v>
      </c>
      <c r="B165" t="s">
        <v>2701</v>
      </c>
      <c r="C165" t="s">
        <v>4325</v>
      </c>
      <c r="D165" t="str">
        <f t="shared" si="2"/>
        <v>3695 ŽUPANIJSKO DRŽAVNO ODVJETNIŠTVO U VARAŽDINU</v>
      </c>
      <c r="E165" t="s">
        <v>4403</v>
      </c>
      <c r="F165" t="s">
        <v>2702</v>
      </c>
      <c r="G165" t="s">
        <v>3715</v>
      </c>
    </row>
    <row r="166" spans="1:9" ht="15" customHeight="1">
      <c r="A166">
        <v>3700</v>
      </c>
      <c r="B166" t="s">
        <v>2707</v>
      </c>
      <c r="C166" t="s">
        <v>4325</v>
      </c>
      <c r="D166" t="str">
        <f t="shared" si="2"/>
        <v>3700 ŽUPANIJSKO DRŽAVNO ODVJETNIŠTVO U ZADRU</v>
      </c>
      <c r="E166" t="s">
        <v>4398</v>
      </c>
      <c r="F166" t="s">
        <v>2708</v>
      </c>
      <c r="G166" t="s">
        <v>3715</v>
      </c>
      <c r="I166" s="117"/>
    </row>
    <row r="167" spans="1:9" s="254" customFormat="1" ht="15" customHeight="1">
      <c r="A167">
        <v>3718</v>
      </c>
      <c r="B167" t="s">
        <v>2709</v>
      </c>
      <c r="C167" t="s">
        <v>4325</v>
      </c>
      <c r="D167" t="str">
        <f t="shared" si="2"/>
        <v>3718 ŽUPANIJSKO DRŽAVNO ODVJETNIŠTVO U ZAGREBU</v>
      </c>
      <c r="E167" t="s">
        <v>4405</v>
      </c>
      <c r="F167" t="s">
        <v>2710</v>
      </c>
      <c r="G167" t="s">
        <v>3715</v>
      </c>
      <c r="I167" s="255"/>
    </row>
    <row r="168" spans="1:9" s="254" customFormat="1" ht="15" customHeight="1">
      <c r="A168">
        <v>3742</v>
      </c>
      <c r="B168" t="s">
        <v>2721</v>
      </c>
      <c r="C168" t="s">
        <v>4325</v>
      </c>
      <c r="D168" t="str">
        <f t="shared" si="2"/>
        <v>3742 OPĆINSKI SUD U BJELOVARU</v>
      </c>
      <c r="E168" t="s">
        <v>4416</v>
      </c>
      <c r="F168" t="s">
        <v>2722</v>
      </c>
      <c r="G168" t="s">
        <v>3715</v>
      </c>
      <c r="I168" s="255"/>
    </row>
    <row r="169" spans="1:9" s="117" customFormat="1" ht="15" customHeight="1">
      <c r="A169">
        <v>3783</v>
      </c>
      <c r="B169" t="s">
        <v>2726</v>
      </c>
      <c r="C169" t="s">
        <v>4325</v>
      </c>
      <c r="D169" t="str">
        <f t="shared" si="2"/>
        <v>3783 OPĆINSKI SUD U ČAKOVCU</v>
      </c>
      <c r="E169" t="s">
        <v>4417</v>
      </c>
      <c r="F169" t="s">
        <v>2727</v>
      </c>
      <c r="G169" t="s">
        <v>3715</v>
      </c>
    </row>
    <row r="170" spans="1:9" s="117" customFormat="1" ht="15" customHeight="1">
      <c r="A170">
        <v>3847</v>
      </c>
      <c r="B170" t="s">
        <v>2728</v>
      </c>
      <c r="C170" t="s">
        <v>4325</v>
      </c>
      <c r="D170" t="str">
        <f t="shared" si="2"/>
        <v>3847 OPĆINSKI SUD U DUBROVNIKU</v>
      </c>
      <c r="E170" t="s">
        <v>4418</v>
      </c>
      <c r="F170" t="s">
        <v>2729</v>
      </c>
      <c r="G170" t="s">
        <v>3715</v>
      </c>
    </row>
    <row r="171" spans="1:9" s="119" customFormat="1" ht="15" customHeight="1">
      <c r="A171">
        <v>3919</v>
      </c>
      <c r="B171" t="s">
        <v>2733</v>
      </c>
      <c r="C171" t="s">
        <v>4325</v>
      </c>
      <c r="D171" t="str">
        <f t="shared" si="2"/>
        <v>3919 OPĆINSKI SUD U GOSPIĆU</v>
      </c>
      <c r="E171" t="s">
        <v>4419</v>
      </c>
      <c r="F171" t="s">
        <v>2734</v>
      </c>
      <c r="G171" t="s">
        <v>3715</v>
      </c>
      <c r="I171" s="117"/>
    </row>
    <row r="172" spans="1:9" s="117" customFormat="1" ht="15" customHeight="1">
      <c r="A172">
        <v>3994</v>
      </c>
      <c r="B172" t="s">
        <v>2737</v>
      </c>
      <c r="C172" t="s">
        <v>4325</v>
      </c>
      <c r="D172" t="str">
        <f t="shared" si="2"/>
        <v>3994 OPĆINSKI SUD U KOPRIVNICI</v>
      </c>
      <c r="E172" t="s">
        <v>4421</v>
      </c>
      <c r="F172" t="s">
        <v>2738</v>
      </c>
      <c r="G172" t="s">
        <v>3715</v>
      </c>
    </row>
    <row r="173" spans="1:9" ht="15" customHeight="1">
      <c r="A173">
        <v>4132</v>
      </c>
      <c r="B173" t="s">
        <v>2750</v>
      </c>
      <c r="C173" t="s">
        <v>4325</v>
      </c>
      <c r="D173" t="str">
        <f t="shared" si="2"/>
        <v>4132 OPĆINSKI SUD U OSIJEKU</v>
      </c>
      <c r="E173" t="s">
        <v>4422</v>
      </c>
      <c r="F173" t="s">
        <v>2751</v>
      </c>
      <c r="G173" t="s">
        <v>3715</v>
      </c>
      <c r="I173" s="117"/>
    </row>
    <row r="174" spans="1:9" ht="15" customHeight="1">
      <c r="A174">
        <v>4212</v>
      </c>
      <c r="B174" t="s">
        <v>4423</v>
      </c>
      <c r="C174" t="s">
        <v>4325</v>
      </c>
      <c r="D174" t="str">
        <f t="shared" si="2"/>
        <v>4212 OPĆINSKI SUD  U POŽEGI</v>
      </c>
      <c r="E174" t="s">
        <v>4424</v>
      </c>
      <c r="F174" t="s">
        <v>2755</v>
      </c>
      <c r="G174" t="s">
        <v>3715</v>
      </c>
      <c r="I174" s="117"/>
    </row>
    <row r="175" spans="1:9" ht="15" customHeight="1">
      <c r="A175">
        <v>4237</v>
      </c>
      <c r="B175" t="s">
        <v>2756</v>
      </c>
      <c r="C175" t="s">
        <v>4325</v>
      </c>
      <c r="D175" t="str">
        <f t="shared" si="2"/>
        <v>4237 OPĆINSKI SUD U PULI - POLA</v>
      </c>
      <c r="E175" t="s">
        <v>4425</v>
      </c>
      <c r="F175" t="s">
        <v>2757</v>
      </c>
      <c r="G175" t="s">
        <v>3715</v>
      </c>
      <c r="I175" s="117"/>
    </row>
    <row r="176" spans="1:9" ht="15" customHeight="1">
      <c r="A176">
        <v>4253</v>
      </c>
      <c r="B176" t="s">
        <v>2758</v>
      </c>
      <c r="C176" t="s">
        <v>4325</v>
      </c>
      <c r="D176" t="str">
        <f t="shared" si="2"/>
        <v>4253 OPĆINSKI SUD U RIJECI</v>
      </c>
      <c r="E176" t="s">
        <v>4426</v>
      </c>
      <c r="F176" t="s">
        <v>2759</v>
      </c>
      <c r="G176" t="s">
        <v>3715</v>
      </c>
      <c r="I176" s="117"/>
    </row>
    <row r="177" spans="1:9" s="117" customFormat="1" ht="15" customHeight="1">
      <c r="A177">
        <v>4307</v>
      </c>
      <c r="B177" t="s">
        <v>2763</v>
      </c>
      <c r="C177" t="s">
        <v>4325</v>
      </c>
      <c r="D177" t="str">
        <f t="shared" si="2"/>
        <v>4307 OPĆINSKI SUD U SISKU</v>
      </c>
      <c r="E177" t="s">
        <v>4427</v>
      </c>
      <c r="F177" t="s">
        <v>2764</v>
      </c>
      <c r="G177" t="s">
        <v>3715</v>
      </c>
    </row>
    <row r="178" spans="1:9" ht="15" customHeight="1">
      <c r="A178">
        <v>4323</v>
      </c>
      <c r="B178" t="s">
        <v>2765</v>
      </c>
      <c r="C178" t="s">
        <v>4325</v>
      </c>
      <c r="D178" t="str">
        <f t="shared" si="2"/>
        <v>4323 OPĆINSKI SUD U SLAVONSKOM BRODU</v>
      </c>
      <c r="E178" t="s">
        <v>4428</v>
      </c>
      <c r="F178" t="s">
        <v>2766</v>
      </c>
      <c r="G178" t="s">
        <v>3715</v>
      </c>
      <c r="I178" s="117"/>
    </row>
    <row r="179" spans="1:9" ht="15" customHeight="1">
      <c r="A179">
        <v>4340</v>
      </c>
      <c r="B179" t="s">
        <v>2769</v>
      </c>
      <c r="C179" t="s">
        <v>4325</v>
      </c>
      <c r="D179" t="str">
        <f t="shared" si="2"/>
        <v>4340 OPĆINSKI SUD U ŠIBENIKU</v>
      </c>
      <c r="E179" t="s">
        <v>4430</v>
      </c>
      <c r="F179" t="s">
        <v>2770</v>
      </c>
      <c r="G179" t="s">
        <v>3715</v>
      </c>
      <c r="I179" s="117"/>
    </row>
    <row r="180" spans="1:9" s="117" customFormat="1" ht="15" customHeight="1">
      <c r="A180">
        <v>4366</v>
      </c>
      <c r="B180" t="s">
        <v>2771</v>
      </c>
      <c r="C180" t="s">
        <v>4325</v>
      </c>
      <c r="D180" t="str">
        <f t="shared" si="2"/>
        <v>4366 OPĆINSKI SUD U VARAŽDINU</v>
      </c>
      <c r="E180" t="s">
        <v>4431</v>
      </c>
      <c r="F180" t="s">
        <v>2772</v>
      </c>
      <c r="G180" t="s">
        <v>3715</v>
      </c>
    </row>
    <row r="181" spans="1:9" ht="15" customHeight="1">
      <c r="A181">
        <v>4374</v>
      </c>
      <c r="B181" t="s">
        <v>2773</v>
      </c>
      <c r="C181" t="s">
        <v>4325</v>
      </c>
      <c r="D181" t="str">
        <f t="shared" si="2"/>
        <v>4374 OPĆINSKI SUD U VELIKOJ GORICI</v>
      </c>
      <c r="E181" t="s">
        <v>4432</v>
      </c>
      <c r="F181" t="s">
        <v>2774</v>
      </c>
      <c r="G181" t="s">
        <v>3715</v>
      </c>
      <c r="I181" s="117"/>
    </row>
    <row r="182" spans="1:9" ht="15" customHeight="1">
      <c r="A182">
        <v>4399</v>
      </c>
      <c r="B182" t="s">
        <v>2778</v>
      </c>
      <c r="C182" t="s">
        <v>4325</v>
      </c>
      <c r="D182" t="str">
        <f t="shared" si="2"/>
        <v>4399 OPĆINSKI SUD U VIROVITICI</v>
      </c>
      <c r="E182" t="s">
        <v>4433</v>
      </c>
      <c r="F182" t="s">
        <v>2779</v>
      </c>
      <c r="G182" t="s">
        <v>3715</v>
      </c>
      <c r="I182" s="117"/>
    </row>
    <row r="183" spans="1:9" ht="15" customHeight="1">
      <c r="A183">
        <v>4420</v>
      </c>
      <c r="B183" t="s">
        <v>2780</v>
      </c>
      <c r="C183" t="s">
        <v>4325</v>
      </c>
      <c r="D183" t="str">
        <f t="shared" si="2"/>
        <v>4420 OPĆINSKI SUD U VUKOVARU</v>
      </c>
      <c r="E183" t="s">
        <v>4434</v>
      </c>
      <c r="F183" t="s">
        <v>2781</v>
      </c>
      <c r="G183" t="s">
        <v>3715</v>
      </c>
      <c r="I183" s="117"/>
    </row>
    <row r="184" spans="1:9" ht="15" customHeight="1">
      <c r="A184">
        <v>4446</v>
      </c>
      <c r="B184" t="s">
        <v>2782</v>
      </c>
      <c r="C184" t="s">
        <v>4325</v>
      </c>
      <c r="D184" t="str">
        <f t="shared" si="2"/>
        <v>4446 OPĆINSKI SUD U ZADRU</v>
      </c>
      <c r="E184" t="s">
        <v>4435</v>
      </c>
      <c r="F184" t="s">
        <v>2783</v>
      </c>
      <c r="G184" t="s">
        <v>3715</v>
      </c>
      <c r="I184" s="117"/>
    </row>
    <row r="185" spans="1:9" s="117" customFormat="1" ht="15" customHeight="1">
      <c r="A185">
        <v>4462</v>
      </c>
      <c r="B185" t="s">
        <v>2784</v>
      </c>
      <c r="C185" t="s">
        <v>4325</v>
      </c>
      <c r="D185" t="str">
        <f t="shared" si="2"/>
        <v>4462 OPĆINSKI SUD U ZLATARU</v>
      </c>
      <c r="E185" t="s">
        <v>4436</v>
      </c>
      <c r="F185" t="s">
        <v>2785</v>
      </c>
      <c r="G185" t="s">
        <v>3715</v>
      </c>
    </row>
    <row r="186" spans="1:9" ht="15" customHeight="1">
      <c r="A186">
        <v>4500</v>
      </c>
      <c r="B186" t="s">
        <v>2786</v>
      </c>
      <c r="C186" t="s">
        <v>4325</v>
      </c>
      <c r="D186" t="str">
        <f t="shared" si="2"/>
        <v>4500 OPĆINSKO DRŽAVNO ODVJETNIŠTVO U BJELOVARU</v>
      </c>
      <c r="E186" t="s">
        <v>4449</v>
      </c>
      <c r="F186" t="s">
        <v>2787</v>
      </c>
      <c r="G186" t="s">
        <v>3715</v>
      </c>
      <c r="I186" s="117"/>
    </row>
    <row r="187" spans="1:9" ht="15" customHeight="1">
      <c r="A187">
        <v>4526</v>
      </c>
      <c r="B187" t="s">
        <v>2788</v>
      </c>
      <c r="C187" t="s">
        <v>4325</v>
      </c>
      <c r="D187" t="str">
        <f t="shared" si="2"/>
        <v>4526 OPĆINSKO DRŽAVNO ODVJETNIŠTVO U ČAKOVCU</v>
      </c>
      <c r="E187" t="s">
        <v>4453</v>
      </c>
      <c r="F187" t="s">
        <v>2789</v>
      </c>
      <c r="G187" t="s">
        <v>3715</v>
      </c>
      <c r="I187" s="117"/>
    </row>
    <row r="188" spans="1:9" ht="15" customHeight="1">
      <c r="A188">
        <v>4567</v>
      </c>
      <c r="B188" t="s">
        <v>2790</v>
      </c>
      <c r="C188" t="s">
        <v>4325</v>
      </c>
      <c r="D188" t="str">
        <f t="shared" si="2"/>
        <v>4567 OPĆINSKO DRŽAVNO ODVJETNIŠTVO U DUBROVNIKU</v>
      </c>
      <c r="E188" t="s">
        <v>4452</v>
      </c>
      <c r="F188" t="s">
        <v>2791</v>
      </c>
      <c r="G188" t="s">
        <v>3715</v>
      </c>
      <c r="I188" s="117"/>
    </row>
    <row r="189" spans="1:9" ht="15" customHeight="1">
      <c r="A189">
        <v>4606</v>
      </c>
      <c r="B189" t="s">
        <v>2792</v>
      </c>
      <c r="C189" t="s">
        <v>4325</v>
      </c>
      <c r="D189" t="str">
        <f t="shared" si="2"/>
        <v>4606 OPĆINSKO DRŽAVNO ODVJETNIŠTVO U GOSPIĆU</v>
      </c>
      <c r="E189" t="s">
        <v>4447</v>
      </c>
      <c r="F189" t="s">
        <v>2793</v>
      </c>
      <c r="G189" t="s">
        <v>3715</v>
      </c>
      <c r="I189" s="117"/>
    </row>
    <row r="190" spans="1:9" ht="15" customHeight="1">
      <c r="A190">
        <v>4655</v>
      </c>
      <c r="B190" t="s">
        <v>2796</v>
      </c>
      <c r="C190" t="s">
        <v>4325</v>
      </c>
      <c r="D190" t="str">
        <f t="shared" si="2"/>
        <v>4655 OPĆINSKO DRŽAVNO ODVJETNIŠTVO U KOPRIVNICI</v>
      </c>
      <c r="E190" t="s">
        <v>4438</v>
      </c>
      <c r="F190" t="s">
        <v>2797</v>
      </c>
      <c r="G190" t="s">
        <v>3715</v>
      </c>
      <c r="I190" s="117"/>
    </row>
    <row r="191" spans="1:9" ht="15" customHeight="1">
      <c r="A191">
        <v>4760</v>
      </c>
      <c r="B191" t="s">
        <v>2803</v>
      </c>
      <c r="C191" t="s">
        <v>4325</v>
      </c>
      <c r="D191" t="str">
        <f t="shared" si="2"/>
        <v>4760 OPĆINSKO DRŽAVNO ODVJETNIŠTVO U OSIJEKU</v>
      </c>
      <c r="E191" t="s">
        <v>4458</v>
      </c>
      <c r="F191" t="s">
        <v>2804</v>
      </c>
      <c r="G191" t="s">
        <v>3715</v>
      </c>
      <c r="I191" s="117"/>
    </row>
    <row r="192" spans="1:9" ht="15" customHeight="1">
      <c r="A192">
        <v>4809</v>
      </c>
      <c r="B192" t="s">
        <v>2808</v>
      </c>
      <c r="C192" t="s">
        <v>4325</v>
      </c>
      <c r="D192" t="str">
        <f t="shared" si="2"/>
        <v>4809 OPĆINSKO DRŽAVNO ODVJETNIŠTVO U POŽEGI</v>
      </c>
      <c r="E192" t="s">
        <v>4448</v>
      </c>
      <c r="F192" t="s">
        <v>2809</v>
      </c>
      <c r="G192" t="s">
        <v>3715</v>
      </c>
      <c r="I192" s="117"/>
    </row>
    <row r="193" spans="1:9" ht="15" customHeight="1">
      <c r="A193">
        <v>4817</v>
      </c>
      <c r="B193" t="s">
        <v>2810</v>
      </c>
      <c r="C193" t="s">
        <v>4325</v>
      </c>
      <c r="D193" t="str">
        <f t="shared" si="2"/>
        <v>4817 OPĆINSKO DRŽAVNO ODVJETNIŠTVO U PULI - POLA</v>
      </c>
      <c r="E193" t="s">
        <v>4445</v>
      </c>
      <c r="F193" t="s">
        <v>2811</v>
      </c>
      <c r="G193" t="s">
        <v>3715</v>
      </c>
      <c r="I193" s="117"/>
    </row>
    <row r="194" spans="1:9" ht="15" customHeight="1">
      <c r="A194">
        <v>4825</v>
      </c>
      <c r="B194" t="s">
        <v>2812</v>
      </c>
      <c r="C194" t="s">
        <v>4325</v>
      </c>
      <c r="D194" t="str">
        <f t="shared" ref="D194:D257" si="3">A194&amp;" "&amp;B194</f>
        <v>4825 OPĆINSKO DRŽAVNO ODVJETNIŠTVO U RIJECI</v>
      </c>
      <c r="E194" t="s">
        <v>4444</v>
      </c>
      <c r="F194" t="s">
        <v>2813</v>
      </c>
      <c r="G194" t="s">
        <v>3715</v>
      </c>
      <c r="I194" s="117"/>
    </row>
    <row r="195" spans="1:9" ht="15" customHeight="1">
      <c r="A195">
        <v>4868</v>
      </c>
      <c r="B195" t="s">
        <v>2814</v>
      </c>
      <c r="C195" t="s">
        <v>4325</v>
      </c>
      <c r="D195" t="str">
        <f t="shared" si="3"/>
        <v>4868 OPĆINSKO DRŽAVNO ODVJETNIŠTVO U SISKU</v>
      </c>
      <c r="E195" t="s">
        <v>4439</v>
      </c>
      <c r="F195" t="s">
        <v>2815</v>
      </c>
      <c r="G195" t="s">
        <v>3715</v>
      </c>
      <c r="I195" s="117"/>
    </row>
    <row r="196" spans="1:9" ht="15" customHeight="1">
      <c r="A196">
        <v>4876</v>
      </c>
      <c r="B196" t="s">
        <v>2816</v>
      </c>
      <c r="C196" t="s">
        <v>4325</v>
      </c>
      <c r="D196" t="str">
        <f t="shared" si="3"/>
        <v>4876 OPĆINSKO DRŽAVNO ODVJETNIŠTVO U SLAVONSKOM BRODU</v>
      </c>
      <c r="E196" t="s">
        <v>4450</v>
      </c>
      <c r="F196" t="s">
        <v>2817</v>
      </c>
      <c r="G196" t="s">
        <v>3715</v>
      </c>
      <c r="I196" s="117"/>
    </row>
    <row r="197" spans="1:9" ht="15" customHeight="1">
      <c r="A197">
        <v>4884</v>
      </c>
      <c r="B197" t="s">
        <v>2818</v>
      </c>
      <c r="C197" t="s">
        <v>4325</v>
      </c>
      <c r="D197" t="str">
        <f t="shared" si="3"/>
        <v>4884 OPĆINSKO DRŽAVNO ODVJETNIŠTVO U SPLITU</v>
      </c>
      <c r="E197" t="s">
        <v>4456</v>
      </c>
      <c r="F197" t="s">
        <v>2819</v>
      </c>
      <c r="G197" t="s">
        <v>3715</v>
      </c>
      <c r="I197" s="117"/>
    </row>
    <row r="198" spans="1:9" ht="15" customHeight="1">
      <c r="A198">
        <v>4892</v>
      </c>
      <c r="B198" t="s">
        <v>2820</v>
      </c>
      <c r="C198" t="s">
        <v>4325</v>
      </c>
      <c r="D198" t="str">
        <f t="shared" si="3"/>
        <v>4892 OPĆINSKO DRŽAVNO ODVJETNIŠTVO U ŠIBENIKU</v>
      </c>
      <c r="E198" t="s">
        <v>4442</v>
      </c>
      <c r="F198" t="s">
        <v>2821</v>
      </c>
      <c r="G198" t="s">
        <v>3715</v>
      </c>
      <c r="I198" s="117"/>
    </row>
    <row r="199" spans="1:9" ht="15" customHeight="1">
      <c r="A199">
        <v>4913</v>
      </c>
      <c r="B199" t="s">
        <v>2822</v>
      </c>
      <c r="C199" t="s">
        <v>4325</v>
      </c>
      <c r="D199" t="str">
        <f t="shared" si="3"/>
        <v>4913 OPĆINSKO DRŽAVNO ODVJETNIŠTVO U VARAŽDINU</v>
      </c>
      <c r="E199" t="s">
        <v>4451</v>
      </c>
      <c r="F199" t="s">
        <v>2823</v>
      </c>
      <c r="G199" t="s">
        <v>3715</v>
      </c>
      <c r="I199" s="117"/>
    </row>
    <row r="200" spans="1:9" ht="15" customHeight="1">
      <c r="A200">
        <v>4921</v>
      </c>
      <c r="B200" t="s">
        <v>2824</v>
      </c>
      <c r="C200" t="s">
        <v>4325</v>
      </c>
      <c r="D200" t="str">
        <f t="shared" si="3"/>
        <v>4921 OPĆINSKO DRŽAVNO ODVJETNIŠTVO U VELIKOJ GORICI</v>
      </c>
      <c r="E200" t="s">
        <v>4446</v>
      </c>
      <c r="F200" t="s">
        <v>2825</v>
      </c>
      <c r="G200" t="s">
        <v>3715</v>
      </c>
      <c r="I200" s="117"/>
    </row>
    <row r="201" spans="1:9" ht="15" customHeight="1">
      <c r="A201">
        <v>4948</v>
      </c>
      <c r="B201" t="s">
        <v>2829</v>
      </c>
      <c r="C201" t="s">
        <v>4325</v>
      </c>
      <c r="D201" t="str">
        <f t="shared" si="3"/>
        <v>4948 OPĆINSKO DRŽAVNO ODVJETNIŠTVO U VIROVITICI</v>
      </c>
      <c r="E201" t="s">
        <v>4437</v>
      </c>
      <c r="F201" t="s">
        <v>2830</v>
      </c>
      <c r="G201" t="s">
        <v>3715</v>
      </c>
      <c r="I201" s="117"/>
    </row>
    <row r="202" spans="1:9" ht="15" customHeight="1">
      <c r="A202">
        <v>4956</v>
      </c>
      <c r="B202" t="s">
        <v>2831</v>
      </c>
      <c r="C202" t="s">
        <v>4325</v>
      </c>
      <c r="D202" t="str">
        <f t="shared" si="3"/>
        <v>4956 OPĆINSKO DRŽAVNO ODVJETNIŠTVO U VUKOVARU</v>
      </c>
      <c r="E202" t="s">
        <v>4454</v>
      </c>
      <c r="F202" t="s">
        <v>2832</v>
      </c>
      <c r="G202" t="s">
        <v>3715</v>
      </c>
      <c r="I202" s="117"/>
    </row>
    <row r="203" spans="1:9" ht="15" customHeight="1">
      <c r="A203">
        <v>4972</v>
      </c>
      <c r="B203" t="s">
        <v>2833</v>
      </c>
      <c r="C203" t="s">
        <v>4325</v>
      </c>
      <c r="D203" t="str">
        <f t="shared" si="3"/>
        <v>4972 OPĆINSKO DRŽAVNO ODVJETNIŠTVO U ZADRU</v>
      </c>
      <c r="E203" t="s">
        <v>4440</v>
      </c>
      <c r="F203" t="s">
        <v>2834</v>
      </c>
      <c r="G203" t="s">
        <v>3715</v>
      </c>
      <c r="I203" s="117"/>
    </row>
    <row r="204" spans="1:9" ht="15" customHeight="1">
      <c r="A204">
        <v>4989</v>
      </c>
      <c r="B204" t="s">
        <v>2835</v>
      </c>
      <c r="C204" t="s">
        <v>4325</v>
      </c>
      <c r="D204" t="str">
        <f t="shared" si="3"/>
        <v>4989 OPĆINSKO KAZNENO DRŽAVNO ODVJETNIŠTVO U ZAGREBU</v>
      </c>
      <c r="E204" t="s">
        <v>4443</v>
      </c>
      <c r="F204" t="s">
        <v>2836</v>
      </c>
      <c r="G204" t="s">
        <v>3715</v>
      </c>
      <c r="I204" s="117"/>
    </row>
    <row r="205" spans="1:9" ht="15" customHeight="1">
      <c r="A205">
        <v>4997</v>
      </c>
      <c r="B205" t="s">
        <v>2837</v>
      </c>
      <c r="C205" t="s">
        <v>4325</v>
      </c>
      <c r="D205" t="str">
        <f t="shared" si="3"/>
        <v>4997 OPĆINSKO DRŽAVNO ODVJETNIŠTVO U ZLATARU</v>
      </c>
      <c r="E205" t="s">
        <v>4457</v>
      </c>
      <c r="F205" t="s">
        <v>2838</v>
      </c>
      <c r="G205" t="s">
        <v>3715</v>
      </c>
      <c r="I205" s="117"/>
    </row>
    <row r="206" spans="1:9" ht="15" customHeight="1">
      <c r="A206">
        <v>6031</v>
      </c>
      <c r="B206" t="s">
        <v>3718</v>
      </c>
      <c r="C206" t="s">
        <v>3713</v>
      </c>
      <c r="D206" t="str">
        <f t="shared" si="3"/>
        <v>6031 USTAVNI SUD RH</v>
      </c>
      <c r="E206" t="s">
        <v>3719</v>
      </c>
      <c r="F206" t="s">
        <v>2150</v>
      </c>
      <c r="G206" t="s">
        <v>3715</v>
      </c>
      <c r="I206" s="117"/>
    </row>
    <row r="207" spans="1:9" ht="15" customHeight="1">
      <c r="A207">
        <v>6040</v>
      </c>
      <c r="B207" t="s">
        <v>3748</v>
      </c>
      <c r="C207" t="s">
        <v>3713</v>
      </c>
      <c r="D207" t="str">
        <f t="shared" si="3"/>
        <v>6040 PUČKI PRAVOBRANITELJ</v>
      </c>
      <c r="E207" t="s">
        <v>3749</v>
      </c>
      <c r="F207" t="s">
        <v>2844</v>
      </c>
      <c r="G207" t="s">
        <v>3715</v>
      </c>
      <c r="I207" s="117"/>
    </row>
    <row r="208" spans="1:9" ht="15" customHeight="1">
      <c r="A208">
        <v>6066</v>
      </c>
      <c r="B208" t="s">
        <v>2320</v>
      </c>
      <c r="C208" t="s">
        <v>3879</v>
      </c>
      <c r="D208" t="str">
        <f t="shared" si="3"/>
        <v>6066 HRVATSKI HIDROGRAFSKI INSTITUT</v>
      </c>
      <c r="E208" t="s">
        <v>3882</v>
      </c>
      <c r="F208" t="s">
        <v>2321</v>
      </c>
      <c r="G208" t="s">
        <v>3715</v>
      </c>
      <c r="I208" s="117"/>
    </row>
    <row r="209" spans="1:9" ht="15" customHeight="1">
      <c r="A209">
        <v>6082</v>
      </c>
      <c r="B209" t="s">
        <v>3890</v>
      </c>
      <c r="C209" t="s">
        <v>3889</v>
      </c>
      <c r="D209" t="str">
        <f t="shared" si="3"/>
        <v>6082 DRŽAVNI ZAVOD ZA  MJERITELJSTVO</v>
      </c>
      <c r="E209" t="s">
        <v>3891</v>
      </c>
      <c r="F209" t="s">
        <v>2388</v>
      </c>
      <c r="G209" t="s">
        <v>3715</v>
      </c>
      <c r="I209" s="117"/>
    </row>
    <row r="210" spans="1:9" ht="15" customHeight="1">
      <c r="A210">
        <v>6099</v>
      </c>
      <c r="B210" t="s">
        <v>2850</v>
      </c>
      <c r="C210" t="s">
        <v>3713</v>
      </c>
      <c r="D210" t="str">
        <f t="shared" si="3"/>
        <v>6099 DRŽAVNI ZAVOD ZA STATISTIKU</v>
      </c>
      <c r="E210" t="s">
        <v>3754</v>
      </c>
      <c r="F210" t="s">
        <v>2851</v>
      </c>
      <c r="G210" t="s">
        <v>3715</v>
      </c>
      <c r="I210" s="117"/>
    </row>
    <row r="211" spans="1:9" ht="15" customHeight="1">
      <c r="A211">
        <v>6120</v>
      </c>
      <c r="B211" t="s">
        <v>2357</v>
      </c>
      <c r="C211" t="s">
        <v>3885</v>
      </c>
      <c r="D211" t="str">
        <f t="shared" si="3"/>
        <v>6120 DRŽAVNA GEODETSKA UPRAVA</v>
      </c>
      <c r="E211" t="s">
        <v>3887</v>
      </c>
      <c r="F211" t="s">
        <v>2358</v>
      </c>
      <c r="G211" t="s">
        <v>3715</v>
      </c>
      <c r="I211" s="117"/>
    </row>
    <row r="212" spans="1:9" ht="15" customHeight="1">
      <c r="A212">
        <v>6138</v>
      </c>
      <c r="B212" t="s">
        <v>2852</v>
      </c>
      <c r="C212" t="s">
        <v>3713</v>
      </c>
      <c r="D212" t="str">
        <f t="shared" si="3"/>
        <v>6138 DRŽAVNI URED ZA REVIZIJU</v>
      </c>
      <c r="E212" t="s">
        <v>3755</v>
      </c>
      <c r="F212" t="s">
        <v>2853</v>
      </c>
      <c r="G212" t="s">
        <v>3715</v>
      </c>
      <c r="I212" s="117"/>
    </row>
    <row r="213" spans="1:9" ht="15" customHeight="1">
      <c r="A213">
        <v>6146</v>
      </c>
      <c r="B213" t="s">
        <v>2260</v>
      </c>
      <c r="C213" t="s">
        <v>3810</v>
      </c>
      <c r="D213" t="str">
        <f t="shared" si="3"/>
        <v>6146 HRVATSKI MUZEJ NAIVNE UMJETNOSTI</v>
      </c>
      <c r="E213" t="s">
        <v>3832</v>
      </c>
      <c r="F213" t="s">
        <v>2261</v>
      </c>
      <c r="G213" t="s">
        <v>3715</v>
      </c>
      <c r="I213" s="117"/>
    </row>
    <row r="214" spans="1:9" ht="15" customHeight="1">
      <c r="A214">
        <v>6154</v>
      </c>
      <c r="B214" t="s">
        <v>1189</v>
      </c>
      <c r="C214" t="s">
        <v>3936</v>
      </c>
      <c r="D214" t="str">
        <f t="shared" si="3"/>
        <v>6154 SVEUČILIŠTE U ZAGREBU - FAKULTET FILOZOFIJE I RELIGIJSKIH ZNANOSTI</v>
      </c>
      <c r="E214" t="s">
        <v>4018</v>
      </c>
      <c r="F214" t="s">
        <v>410</v>
      </c>
      <c r="G214" t="s">
        <v>3715</v>
      </c>
      <c r="I214" s="117"/>
    </row>
    <row r="215" spans="1:9" ht="15" customHeight="1">
      <c r="A215">
        <v>6179</v>
      </c>
      <c r="B215" t="s">
        <v>593</v>
      </c>
      <c r="C215" t="s">
        <v>3936</v>
      </c>
      <c r="D215" t="str">
        <f t="shared" si="3"/>
        <v>6179 DRŽAVNI ZAVOD ZA INTELEKTUALNO VLASNIŠTVO</v>
      </c>
      <c r="E215" t="s">
        <v>4100</v>
      </c>
      <c r="F215" t="s">
        <v>595</v>
      </c>
      <c r="G215" t="s">
        <v>3715</v>
      </c>
      <c r="I215" s="117"/>
    </row>
    <row r="216" spans="1:9" ht="15" customHeight="1">
      <c r="A216">
        <v>7083</v>
      </c>
      <c r="B216" t="s">
        <v>4127</v>
      </c>
      <c r="C216" t="s">
        <v>4119</v>
      </c>
      <c r="D216" t="str">
        <f t="shared" si="3"/>
        <v>7083 CENTAR ZA PRUŽANJE USLUGA U ZAJEDNICI MASLINA</v>
      </c>
      <c r="E216" t="s">
        <v>4128</v>
      </c>
      <c r="F216" t="s">
        <v>2478</v>
      </c>
      <c r="G216" t="s">
        <v>3715</v>
      </c>
      <c r="I216" s="117"/>
    </row>
    <row r="217" spans="1:9" ht="15" customHeight="1">
      <c r="A217">
        <v>7091</v>
      </c>
      <c r="B217" t="s">
        <v>2451</v>
      </c>
      <c r="C217" t="s">
        <v>4119</v>
      </c>
      <c r="D217" t="str">
        <f t="shared" si="3"/>
        <v>7091 CENTAR ZA PRUŽANJE USLUGA U ZAJEDNICI VLADIMIR NAZOR</v>
      </c>
      <c r="E217" t="s">
        <v>4213</v>
      </c>
      <c r="F217" t="s">
        <v>2452</v>
      </c>
      <c r="G217" t="s">
        <v>3715</v>
      </c>
      <c r="I217" s="117"/>
    </row>
    <row r="218" spans="1:9" ht="15" customHeight="1">
      <c r="A218">
        <v>7106</v>
      </c>
      <c r="B218" t="s">
        <v>2449</v>
      </c>
      <c r="C218" t="s">
        <v>4119</v>
      </c>
      <c r="D218" t="str">
        <f t="shared" si="3"/>
        <v>7106 CENTAR ZA PRUŽANJE USLUGA U ZAJEDNICI SVITANJE</v>
      </c>
      <c r="E218" t="s">
        <v>4221</v>
      </c>
      <c r="F218" t="s">
        <v>2450</v>
      </c>
      <c r="G218" t="s">
        <v>3715</v>
      </c>
      <c r="I218" s="117"/>
    </row>
    <row r="219" spans="1:9" ht="15" customHeight="1">
      <c r="A219">
        <v>7114</v>
      </c>
      <c r="B219" t="s">
        <v>2440</v>
      </c>
      <c r="C219" t="s">
        <v>4119</v>
      </c>
      <c r="D219" t="str">
        <f t="shared" si="3"/>
        <v>7114 CENTAR ZA PRUŽANJE USLUGA U ZAJEDNICI LIPIK</v>
      </c>
      <c r="E219" t="s">
        <v>4201</v>
      </c>
      <c r="F219" t="s">
        <v>2441</v>
      </c>
      <c r="G219" t="s">
        <v>3715</v>
      </c>
      <c r="I219" s="117"/>
    </row>
    <row r="220" spans="1:9" ht="15" customHeight="1">
      <c r="A220">
        <v>7122</v>
      </c>
      <c r="B220" t="s">
        <v>4193</v>
      </c>
      <c r="C220" t="s">
        <v>4119</v>
      </c>
      <c r="D220" t="str">
        <f t="shared" si="3"/>
        <v>7122 Centar za pružanje usluga u zajednici Ivana Brlić Mažuranić</v>
      </c>
      <c r="E220" t="s">
        <v>4194</v>
      </c>
      <c r="F220" t="s">
        <v>2472</v>
      </c>
      <c r="G220" t="s">
        <v>3715</v>
      </c>
      <c r="I220" s="117"/>
    </row>
    <row r="221" spans="1:9" ht="15" customHeight="1">
      <c r="A221">
        <v>7147</v>
      </c>
      <c r="B221" t="s">
        <v>2437</v>
      </c>
      <c r="C221" t="s">
        <v>4119</v>
      </c>
      <c r="D221" t="str">
        <f t="shared" si="3"/>
        <v>7147 CENTAR ZA PRUŽANJE USLUGA U ZAJEDNICI KLASJE OSIJEK</v>
      </c>
      <c r="E221" t="s">
        <v>4214</v>
      </c>
      <c r="F221" t="s">
        <v>2438</v>
      </c>
      <c r="G221" t="s">
        <v>3715</v>
      </c>
      <c r="I221" s="117"/>
    </row>
    <row r="222" spans="1:9" ht="15" customHeight="1">
      <c r="A222">
        <v>7155</v>
      </c>
      <c r="B222" t="s">
        <v>4129</v>
      </c>
      <c r="C222" t="s">
        <v>4119</v>
      </c>
      <c r="D222" t="str">
        <f t="shared" si="3"/>
        <v>7155 CENTAR ZA PRUŽANJE USLUGA U ZAJEDNICI RUŽA PETROVIĆ</v>
      </c>
      <c r="E222" t="s">
        <v>4130</v>
      </c>
      <c r="F222" t="s">
        <v>2480</v>
      </c>
      <c r="G222" t="s">
        <v>3715</v>
      </c>
      <c r="I222" s="117"/>
    </row>
    <row r="223" spans="1:9" ht="15" customHeight="1">
      <c r="A223">
        <v>7163</v>
      </c>
      <c r="B223" t="s">
        <v>2435</v>
      </c>
      <c r="C223" t="s">
        <v>4119</v>
      </c>
      <c r="D223" t="str">
        <f t="shared" si="3"/>
        <v>7163 CENTAR ZA PRUŽANJE USLUGA U ZAJEDNICI IZVOR, SELCE</v>
      </c>
      <c r="E223" t="s">
        <v>4222</v>
      </c>
      <c r="F223" t="s">
        <v>2436</v>
      </c>
      <c r="G223" t="s">
        <v>3715</v>
      </c>
      <c r="I223" s="117"/>
    </row>
    <row r="224" spans="1:9" ht="15" customHeight="1">
      <c r="A224">
        <v>7171</v>
      </c>
      <c r="B224" t="s">
        <v>4195</v>
      </c>
      <c r="C224" t="s">
        <v>4119</v>
      </c>
      <c r="D224" t="str">
        <f t="shared" si="3"/>
        <v>7171 CENTAR ZA PRUŽANJE USLUGA U ZAJEDNICI VRBINA SISAK</v>
      </c>
      <c r="E224" t="s">
        <v>4196</v>
      </c>
      <c r="F224" t="s">
        <v>2474</v>
      </c>
      <c r="G224" t="s">
        <v>3715</v>
      </c>
      <c r="I224" s="117"/>
    </row>
    <row r="225" spans="1:9" ht="15" customHeight="1">
      <c r="A225">
        <v>7180</v>
      </c>
      <c r="B225" t="s">
        <v>4215</v>
      </c>
      <c r="C225" t="s">
        <v>4119</v>
      </c>
      <c r="D225" t="str">
        <f t="shared" si="3"/>
        <v>7180 CENTAR ZA PRUŽANJE USLUGA U ZAJEDNICI KUĆA SRETNIH CIGLICA</v>
      </c>
      <c r="E225" t="s">
        <v>4216</v>
      </c>
      <c r="F225" t="s">
        <v>2439</v>
      </c>
      <c r="G225" t="s">
        <v>3715</v>
      </c>
      <c r="I225" s="117"/>
    </row>
    <row r="226" spans="1:9" ht="15" customHeight="1">
      <c r="A226">
        <v>7198</v>
      </c>
      <c r="B226" t="s">
        <v>4131</v>
      </c>
      <c r="C226" t="s">
        <v>4119</v>
      </c>
      <c r="D226" t="str">
        <f t="shared" si="3"/>
        <v>7198 Centar za pružanje usluga u zajednici Maestral</v>
      </c>
      <c r="E226" t="s">
        <v>4132</v>
      </c>
      <c r="F226" t="s">
        <v>2479</v>
      </c>
      <c r="G226" t="s">
        <v>3715</v>
      </c>
      <c r="I226" s="117"/>
    </row>
    <row r="227" spans="1:9" ht="15" customHeight="1">
      <c r="A227">
        <v>7202</v>
      </c>
      <c r="B227" t="s">
        <v>4207</v>
      </c>
      <c r="C227" t="s">
        <v>4119</v>
      </c>
      <c r="D227" t="str">
        <f t="shared" si="3"/>
        <v>7202 DJEČJI DOM SV. ANA VINKOVCI</v>
      </c>
      <c r="E227" t="s">
        <v>4208</v>
      </c>
      <c r="F227" t="s">
        <v>2473</v>
      </c>
      <c r="G227" t="s">
        <v>3715</v>
      </c>
      <c r="I227" s="117"/>
    </row>
    <row r="228" spans="1:9" ht="15" customHeight="1">
      <c r="A228">
        <v>7219</v>
      </c>
      <c r="B228" t="s">
        <v>4133</v>
      </c>
      <c r="C228" t="s">
        <v>4119</v>
      </c>
      <c r="D228" t="str">
        <f t="shared" si="3"/>
        <v>7219 CENTAR ZA PRUŽANJE USLUGA U ZAJEDNICI ZAGREB</v>
      </c>
      <c r="E228" t="s">
        <v>4134</v>
      </c>
      <c r="F228" t="s">
        <v>2481</v>
      </c>
      <c r="G228" t="s">
        <v>3715</v>
      </c>
      <c r="I228" s="117"/>
    </row>
    <row r="229" spans="1:9" ht="15" customHeight="1">
      <c r="A229">
        <v>7227</v>
      </c>
      <c r="B229" t="s">
        <v>4135</v>
      </c>
      <c r="C229" t="s">
        <v>4119</v>
      </c>
      <c r="D229" t="str">
        <f t="shared" si="3"/>
        <v>7227 CENTAR ZA PRUŽANJE USLUGA U ZAJEDNICI ZAGORJE</v>
      </c>
      <c r="E229" t="s">
        <v>4136</v>
      </c>
      <c r="F229" t="s">
        <v>2482</v>
      </c>
      <c r="G229" t="s">
        <v>3715</v>
      </c>
      <c r="I229" s="117"/>
    </row>
    <row r="230" spans="1:9" ht="15" customHeight="1">
      <c r="A230">
        <v>7243</v>
      </c>
      <c r="B230" t="s">
        <v>4137</v>
      </c>
      <c r="C230" t="s">
        <v>4119</v>
      </c>
      <c r="D230" t="str">
        <f t="shared" si="3"/>
        <v>7243 CENTAR ZA PRUŽANJE USLUGA U ZAJEDNICI IVANEC</v>
      </c>
      <c r="E230" t="s">
        <v>4138</v>
      </c>
      <c r="F230" t="s">
        <v>2521</v>
      </c>
      <c r="G230" t="s">
        <v>3715</v>
      </c>
      <c r="I230" s="117"/>
    </row>
    <row r="231" spans="1:9" ht="15" customHeight="1">
      <c r="A231">
        <v>7251</v>
      </c>
      <c r="B231" t="s">
        <v>4139</v>
      </c>
      <c r="C231" t="s">
        <v>4119</v>
      </c>
      <c r="D231" t="str">
        <f t="shared" si="3"/>
        <v>7251 CENTAR ZA PRUŽANJE USLUGA U ZAJEDNICI BANIJA- KARLOVAC</v>
      </c>
      <c r="E231" t="s">
        <v>4140</v>
      </c>
      <c r="F231" t="s">
        <v>2483</v>
      </c>
      <c r="G231" t="s">
        <v>3715</v>
      </c>
      <c r="I231" s="117"/>
    </row>
    <row r="232" spans="1:9" ht="15" customHeight="1">
      <c r="A232">
        <v>7260</v>
      </c>
      <c r="B232" t="s">
        <v>2522</v>
      </c>
      <c r="C232" t="s">
        <v>4119</v>
      </c>
      <c r="D232" t="str">
        <f t="shared" si="3"/>
        <v>7260 ODGOJNI DOM MALI LOŠINJ</v>
      </c>
      <c r="E232" t="s">
        <v>4141</v>
      </c>
      <c r="F232" t="s">
        <v>2523</v>
      </c>
      <c r="G232" t="s">
        <v>3715</v>
      </c>
      <c r="I232" s="117"/>
    </row>
    <row r="233" spans="1:9" ht="15" customHeight="1">
      <c r="A233">
        <v>7278</v>
      </c>
      <c r="B233" t="s">
        <v>4142</v>
      </c>
      <c r="C233" t="s">
        <v>4119</v>
      </c>
      <c r="D233" t="str">
        <f t="shared" si="3"/>
        <v>7278 CENTAR ZA PRUŽANJE USLUGA U ZAJEDNICI OSIJEK</v>
      </c>
      <c r="E233" t="s">
        <v>4143</v>
      </c>
      <c r="F233" t="s">
        <v>2484</v>
      </c>
      <c r="G233" t="s">
        <v>3715</v>
      </c>
      <c r="I233" s="117"/>
    </row>
    <row r="234" spans="1:9" ht="15" customHeight="1">
      <c r="A234">
        <v>7286</v>
      </c>
      <c r="B234" t="s">
        <v>4144</v>
      </c>
      <c r="C234" t="s">
        <v>4119</v>
      </c>
      <c r="D234" t="str">
        <f t="shared" si="3"/>
        <v>7286 CENTAR ZA PRUŽANJE USLUGA U ZAJEDNICI PULA-POLA</v>
      </c>
      <c r="E234" t="s">
        <v>4145</v>
      </c>
      <c r="F234" t="s">
        <v>2485</v>
      </c>
      <c r="G234" t="s">
        <v>3715</v>
      </c>
      <c r="I234" s="117"/>
    </row>
    <row r="235" spans="1:9" ht="15" customHeight="1">
      <c r="A235">
        <v>7294</v>
      </c>
      <c r="B235" t="s">
        <v>4217</v>
      </c>
      <c r="C235" t="s">
        <v>4119</v>
      </c>
      <c r="D235" t="str">
        <f t="shared" si="3"/>
        <v>7294 CENTAR ZA PRUŽANJE USLUGA U ZAJEDNICI RIJEKA</v>
      </c>
      <c r="E235" t="s">
        <v>4218</v>
      </c>
      <c r="F235" t="s">
        <v>2486</v>
      </c>
      <c r="G235" t="s">
        <v>3715</v>
      </c>
      <c r="I235" s="117"/>
    </row>
    <row r="236" spans="1:9">
      <c r="A236">
        <v>7309</v>
      </c>
      <c r="B236" t="s">
        <v>2447</v>
      </c>
      <c r="C236" t="s">
        <v>4119</v>
      </c>
      <c r="D236" t="str">
        <f t="shared" si="3"/>
        <v>7309 CENTAR ZA PRUŽANJE USLUGA U ZAJEDNICI SPLIT</v>
      </c>
      <c r="E236" t="s">
        <v>4198</v>
      </c>
      <c r="F236" t="s">
        <v>2448</v>
      </c>
      <c r="G236" t="s">
        <v>3715</v>
      </c>
      <c r="I236" s="117"/>
    </row>
    <row r="237" spans="1:9" ht="15" customHeight="1">
      <c r="A237">
        <v>7317</v>
      </c>
      <c r="B237" t="s">
        <v>4146</v>
      </c>
      <c r="C237" t="s">
        <v>4119</v>
      </c>
      <c r="D237" t="str">
        <f t="shared" si="3"/>
        <v>7317 CENTAR ZA PRUŽANJE USLUGA U ZAJEDNICI ZADAR</v>
      </c>
      <c r="E237" t="s">
        <v>4147</v>
      </c>
      <c r="F237" t="s">
        <v>2487</v>
      </c>
      <c r="G237" t="s">
        <v>3715</v>
      </c>
      <c r="I237" s="117"/>
    </row>
    <row r="238" spans="1:9" ht="15" customHeight="1">
      <c r="A238">
        <v>7325</v>
      </c>
      <c r="B238" t="s">
        <v>4223</v>
      </c>
      <c r="C238" t="s">
        <v>4119</v>
      </c>
      <c r="D238" t="str">
        <f t="shared" si="3"/>
        <v>7325 CENTAR ZA PRUŽANJE USLUGA U ZAJEDNICI ZAGREB-DUGAVE</v>
      </c>
      <c r="E238" t="s">
        <v>4224</v>
      </c>
      <c r="F238" t="s">
        <v>2488</v>
      </c>
      <c r="G238" t="s">
        <v>3715</v>
      </c>
      <c r="I238" s="117"/>
    </row>
    <row r="239" spans="1:9" ht="15" customHeight="1">
      <c r="A239">
        <v>7333</v>
      </c>
      <c r="B239" t="s">
        <v>2414</v>
      </c>
      <c r="C239" t="s">
        <v>4119</v>
      </c>
      <c r="D239" t="str">
        <f t="shared" si="3"/>
        <v>7333 CENTAR RUDOLF STEINER DARUVAR</v>
      </c>
      <c r="E239" t="s">
        <v>4148</v>
      </c>
      <c r="F239" t="s">
        <v>2415</v>
      </c>
      <c r="G239" t="s">
        <v>3715</v>
      </c>
      <c r="I239" s="117"/>
    </row>
    <row r="240" spans="1:9" ht="15" customHeight="1">
      <c r="A240">
        <v>7341</v>
      </c>
      <c r="B240" t="s">
        <v>4149</v>
      </c>
      <c r="C240" t="s">
        <v>4119</v>
      </c>
      <c r="D240" t="str">
        <f t="shared" si="3"/>
        <v>7341 Centar za rehabilitaciju Sveti Filip i Jakov</v>
      </c>
      <c r="E240" t="s">
        <v>4150</v>
      </c>
      <c r="F240" t="s">
        <v>2469</v>
      </c>
      <c r="G240" t="s">
        <v>3715</v>
      </c>
      <c r="I240" s="117"/>
    </row>
    <row r="241" spans="1:9" ht="15" customHeight="1">
      <c r="A241">
        <v>7350</v>
      </c>
      <c r="B241" t="s">
        <v>2445</v>
      </c>
      <c r="C241" t="s">
        <v>4119</v>
      </c>
      <c r="D241" t="str">
        <f t="shared" si="3"/>
        <v>7350 CENTAR ZA PRUŽANJE USLUGA U ZAJEDNICI OZALJ</v>
      </c>
      <c r="E241" t="s">
        <v>4197</v>
      </c>
      <c r="F241" t="s">
        <v>2446</v>
      </c>
      <c r="G241" t="s">
        <v>3715</v>
      </c>
      <c r="I241" s="117"/>
    </row>
    <row r="242" spans="1:9" ht="15" customHeight="1">
      <c r="A242">
        <v>7376</v>
      </c>
      <c r="B242" t="s">
        <v>4151</v>
      </c>
      <c r="C242" t="s">
        <v>4119</v>
      </c>
      <c r="D242" t="str">
        <f t="shared" si="3"/>
        <v>7376 CENTAR ZA REHABILITACIJU SLAVA RAŠKAJ RIJEKA</v>
      </c>
      <c r="E242" t="s">
        <v>4152</v>
      </c>
      <c r="F242" t="s">
        <v>2475</v>
      </c>
      <c r="G242" t="s">
        <v>3715</v>
      </c>
      <c r="I242" s="117"/>
    </row>
    <row r="243" spans="1:9" ht="15" customHeight="1">
      <c r="A243">
        <v>7384</v>
      </c>
      <c r="B243" t="s">
        <v>2464</v>
      </c>
      <c r="C243" t="s">
        <v>4119</v>
      </c>
      <c r="D243" t="str">
        <f t="shared" si="3"/>
        <v>7384 CENTAR ZA REHABILITACIJU RIJEKA</v>
      </c>
      <c r="E243" t="s">
        <v>4153</v>
      </c>
      <c r="F243" t="s">
        <v>2465</v>
      </c>
      <c r="G243" t="s">
        <v>3715</v>
      </c>
      <c r="I243" s="117"/>
    </row>
    <row r="244" spans="1:9" ht="15" customHeight="1">
      <c r="A244">
        <v>7392</v>
      </c>
      <c r="B244" t="s">
        <v>4154</v>
      </c>
      <c r="C244" t="s">
        <v>4119</v>
      </c>
      <c r="D244" t="str">
        <f t="shared" si="3"/>
        <v>7392 CENTAR ZA ODGOJ I OBRAZOVANJE SLAVA RAŠKAJ SPLIT</v>
      </c>
      <c r="E244" t="s">
        <v>4155</v>
      </c>
      <c r="F244" t="s">
        <v>2421</v>
      </c>
      <c r="G244" t="s">
        <v>3715</v>
      </c>
      <c r="I244" s="117"/>
    </row>
    <row r="245" spans="1:9" ht="15" customHeight="1">
      <c r="A245">
        <v>7405</v>
      </c>
      <c r="B245" t="s">
        <v>2417</v>
      </c>
      <c r="C245" t="s">
        <v>4119</v>
      </c>
      <c r="D245" t="str">
        <f t="shared" si="3"/>
        <v>7405 CENTAR ZA ODGOJ I OBRAZOVANJE JURAJ BONAČI</v>
      </c>
      <c r="E245" t="s">
        <v>4156</v>
      </c>
      <c r="F245" t="s">
        <v>2418</v>
      </c>
      <c r="G245" t="s">
        <v>3715</v>
      </c>
      <c r="I245" s="117"/>
    </row>
    <row r="246" spans="1:9" ht="15" customHeight="1">
      <c r="A246">
        <v>7413</v>
      </c>
      <c r="B246" t="s">
        <v>4209</v>
      </c>
      <c r="C246" t="s">
        <v>4119</v>
      </c>
      <c r="D246" t="str">
        <f t="shared" si="3"/>
        <v>7413 CENTAR ZA  REHABILITACIJU STANČIĆ</v>
      </c>
      <c r="E246" t="s">
        <v>4210</v>
      </c>
      <c r="F246" t="s">
        <v>2468</v>
      </c>
      <c r="G246" t="s">
        <v>3715</v>
      </c>
      <c r="I246" s="117"/>
    </row>
    <row r="247" spans="1:9" ht="15" customHeight="1">
      <c r="A247">
        <v>7421</v>
      </c>
      <c r="B247" t="s">
        <v>2424</v>
      </c>
      <c r="C247" t="s">
        <v>4119</v>
      </c>
      <c r="D247" t="str">
        <f t="shared" si="3"/>
        <v>7421 CENTAR ZA ODGOJ I OBRAZOVANJE ŠUBIĆEVAC</v>
      </c>
      <c r="E247" t="s">
        <v>4157</v>
      </c>
      <c r="F247" t="s">
        <v>2425</v>
      </c>
      <c r="G247" t="s">
        <v>3715</v>
      </c>
      <c r="I247" s="117"/>
    </row>
    <row r="248" spans="1:9" ht="15" customHeight="1">
      <c r="A248">
        <v>7430</v>
      </c>
      <c r="B248" t="s">
        <v>4158</v>
      </c>
      <c r="C248" t="s">
        <v>4119</v>
      </c>
      <c r="D248" t="str">
        <f t="shared" si="3"/>
        <v>7430 CENTAR ZA REHABILITACIJU PULA</v>
      </c>
      <c r="E248" t="s">
        <v>4159</v>
      </c>
      <c r="F248" t="s">
        <v>2463</v>
      </c>
      <c r="G248" t="s">
        <v>3715</v>
      </c>
      <c r="I248" s="117"/>
    </row>
    <row r="249" spans="1:9" ht="15" customHeight="1">
      <c r="A249">
        <v>7456</v>
      </c>
      <c r="B249" t="s">
        <v>2419</v>
      </c>
      <c r="C249" t="s">
        <v>4119</v>
      </c>
      <c r="D249" t="str">
        <f t="shared" si="3"/>
        <v>7456 CENTAR ZA ODGOJ I OBRAZOVANJE LUG</v>
      </c>
      <c r="E249" t="s">
        <v>4211</v>
      </c>
      <c r="F249" t="s">
        <v>2420</v>
      </c>
      <c r="G249" t="s">
        <v>3715</v>
      </c>
      <c r="I249" s="117"/>
    </row>
    <row r="250" spans="1:9" ht="15" customHeight="1">
      <c r="A250">
        <v>7464</v>
      </c>
      <c r="B250" t="s">
        <v>2470</v>
      </c>
      <c r="C250" t="s">
        <v>4119</v>
      </c>
      <c r="D250" t="str">
        <f t="shared" si="3"/>
        <v>7464 CENTAR ZA REHABILITACIJU ZAGREB</v>
      </c>
      <c r="E250" t="s">
        <v>4160</v>
      </c>
      <c r="F250" t="s">
        <v>2471</v>
      </c>
      <c r="G250" t="s">
        <v>3715</v>
      </c>
      <c r="I250" s="117"/>
    </row>
    <row r="251" spans="1:9" ht="15" customHeight="1">
      <c r="A251">
        <v>7472</v>
      </c>
      <c r="B251" t="s">
        <v>4161</v>
      </c>
      <c r="C251" t="s">
        <v>4119</v>
      </c>
      <c r="D251" t="str">
        <f t="shared" si="3"/>
        <v>7472 CENTAR ZA ODGOJ I OBRAZOVANJE DUBRAVA</v>
      </c>
      <c r="E251" t="s">
        <v>4162</v>
      </c>
      <c r="F251" t="s">
        <v>2416</v>
      </c>
      <c r="G251" t="s">
        <v>3715</v>
      </c>
      <c r="I251" s="117"/>
    </row>
    <row r="252" spans="1:9" ht="15" customHeight="1">
      <c r="A252">
        <v>7489</v>
      </c>
      <c r="B252" t="s">
        <v>2422</v>
      </c>
      <c r="C252" t="s">
        <v>4119</v>
      </c>
      <c r="D252" t="str">
        <f t="shared" si="3"/>
        <v>7489 CENTAR ZA ODGOJ I OBRAZOVANJE SLAVA RAŠKAJ ZAGREB</v>
      </c>
      <c r="E252" t="s">
        <v>4163</v>
      </c>
      <c r="F252" t="s">
        <v>2423</v>
      </c>
      <c r="G252" t="s">
        <v>3715</v>
      </c>
      <c r="I252" s="117"/>
    </row>
    <row r="253" spans="1:9" ht="15" customHeight="1">
      <c r="A253">
        <v>7497</v>
      </c>
      <c r="B253" t="s">
        <v>2429</v>
      </c>
      <c r="C253" t="s">
        <v>4119</v>
      </c>
      <c r="D253" t="str">
        <f t="shared" si="3"/>
        <v>7497 CENTAR ZA ODGOJ I OBRAZOVANJE VINKO BEK</v>
      </c>
      <c r="E253" t="s">
        <v>4164</v>
      </c>
      <c r="F253" t="s">
        <v>2430</v>
      </c>
      <c r="G253" t="s">
        <v>3715</v>
      </c>
      <c r="I253" s="117"/>
    </row>
    <row r="254" spans="1:9" ht="15" customHeight="1">
      <c r="A254">
        <v>7501</v>
      </c>
      <c r="B254" t="s">
        <v>4199</v>
      </c>
      <c r="C254" t="s">
        <v>4119</v>
      </c>
      <c r="D254" t="str">
        <f t="shared" si="3"/>
        <v>7501 CENTAR ZA ODGOJ I OBRAZOVANJE VELIKA GORICA</v>
      </c>
      <c r="E254" t="s">
        <v>4200</v>
      </c>
      <c r="F254" t="s">
        <v>2428</v>
      </c>
      <c r="G254" t="s">
        <v>3715</v>
      </c>
      <c r="I254" s="117"/>
    </row>
    <row r="255" spans="1:9" ht="15" customHeight="1">
      <c r="A255">
        <v>7528</v>
      </c>
      <c r="B255" t="s">
        <v>2426</v>
      </c>
      <c r="C255" t="s">
        <v>4119</v>
      </c>
      <c r="D255" t="str">
        <f t="shared" si="3"/>
        <v>7528 CENTAR ZA ODGOJ I OBRAZOVANJE TUŠKANAC</v>
      </c>
      <c r="E255" t="s">
        <v>4205</v>
      </c>
      <c r="F255" t="s">
        <v>2427</v>
      </c>
      <c r="G255" t="s">
        <v>3715</v>
      </c>
      <c r="I255" s="117"/>
    </row>
    <row r="256" spans="1:9" ht="15" customHeight="1">
      <c r="A256">
        <v>7536</v>
      </c>
      <c r="B256" t="s">
        <v>2431</v>
      </c>
      <c r="C256" t="s">
        <v>4119</v>
      </c>
      <c r="D256" t="str">
        <f t="shared" si="3"/>
        <v>7536 CENTAR ZA ODGOJ I OBRAZOVANJE ZAJEZDA</v>
      </c>
      <c r="E256" t="s">
        <v>4165</v>
      </c>
      <c r="F256" t="s">
        <v>2432</v>
      </c>
      <c r="G256" t="s">
        <v>3715</v>
      </c>
      <c r="I256" s="117"/>
    </row>
    <row r="257" spans="1:9" ht="15" customHeight="1">
      <c r="A257">
        <v>7544</v>
      </c>
      <c r="B257" t="s">
        <v>4166</v>
      </c>
      <c r="C257" t="s">
        <v>4119</v>
      </c>
      <c r="D257" t="str">
        <f t="shared" si="3"/>
        <v>7544 DOM ZA  ODRASLE OSOBE BJELOVAR</v>
      </c>
      <c r="E257" t="s">
        <v>4167</v>
      </c>
      <c r="F257" t="s">
        <v>2503</v>
      </c>
      <c r="G257" t="s">
        <v>3715</v>
      </c>
      <c r="I257" s="117"/>
    </row>
    <row r="258" spans="1:9" ht="15" customHeight="1">
      <c r="A258">
        <v>7569</v>
      </c>
      <c r="B258" t="s">
        <v>2504</v>
      </c>
      <c r="C258" t="s">
        <v>4119</v>
      </c>
      <c r="D258" t="str">
        <f t="shared" ref="D258:D321" si="4">A258&amp;" "&amp;B258</f>
        <v>7569 DOM ZA PSIHIČKI BOLESNE ODRASLE OSOBE BLATO</v>
      </c>
      <c r="E258" t="s">
        <v>4168</v>
      </c>
      <c r="F258" t="s">
        <v>2505</v>
      </c>
      <c r="G258" t="s">
        <v>3715</v>
      </c>
      <c r="I258" s="117"/>
    </row>
    <row r="259" spans="1:9" ht="15" customHeight="1">
      <c r="A259">
        <v>7624</v>
      </c>
      <c r="B259" t="s">
        <v>4169</v>
      </c>
      <c r="C259" t="s">
        <v>4119</v>
      </c>
      <c r="D259" t="str">
        <f t="shared" si="4"/>
        <v>7624 DOM ZA  ODRASLE OSOBE JALŽABET</v>
      </c>
      <c r="E259" t="s">
        <v>4170</v>
      </c>
      <c r="F259" t="s">
        <v>2506</v>
      </c>
      <c r="G259" t="s">
        <v>3715</v>
      </c>
      <c r="I259" s="117"/>
    </row>
    <row r="260" spans="1:9" ht="15" customHeight="1">
      <c r="A260">
        <v>7665</v>
      </c>
      <c r="B260" t="s">
        <v>2476</v>
      </c>
      <c r="C260" t="s">
        <v>4119</v>
      </c>
      <c r="D260" t="str">
        <f t="shared" si="4"/>
        <v>7665 DOM ZA ODRASLE OSOBE LOBOR-GRAD</v>
      </c>
      <c r="E260" t="s">
        <v>4171</v>
      </c>
      <c r="F260" t="s">
        <v>2477</v>
      </c>
      <c r="G260" t="s">
        <v>3715</v>
      </c>
      <c r="I260" s="117"/>
    </row>
    <row r="261" spans="1:9" ht="15" customHeight="1">
      <c r="A261">
        <v>7673</v>
      </c>
      <c r="B261" t="s">
        <v>2495</v>
      </c>
      <c r="C261" t="s">
        <v>4119</v>
      </c>
      <c r="D261" t="str">
        <f t="shared" si="4"/>
        <v>7673 DOM ZA ODRASLE OSOBE LJESKOVICA</v>
      </c>
      <c r="E261" t="s">
        <v>4189</v>
      </c>
      <c r="F261" t="s">
        <v>2496</v>
      </c>
      <c r="G261" t="s">
        <v>3715</v>
      </c>
      <c r="I261" s="117"/>
    </row>
    <row r="262" spans="1:9" ht="15" customHeight="1">
      <c r="A262">
        <v>7690</v>
      </c>
      <c r="B262" t="s">
        <v>2507</v>
      </c>
      <c r="C262" t="s">
        <v>4119</v>
      </c>
      <c r="D262" t="str">
        <f t="shared" si="4"/>
        <v>7690 DOM ZA PSIHIČKI BOLESNE ODRASLE OSOBE MOTOVUN</v>
      </c>
      <c r="E262" t="s">
        <v>4172</v>
      </c>
      <c r="F262" t="s">
        <v>2508</v>
      </c>
      <c r="G262" t="s">
        <v>3715</v>
      </c>
      <c r="I262" s="117"/>
    </row>
    <row r="263" spans="1:9" ht="15" customHeight="1">
      <c r="A263">
        <v>7704</v>
      </c>
      <c r="B263" t="s">
        <v>4173</v>
      </c>
      <c r="C263" t="s">
        <v>4119</v>
      </c>
      <c r="D263" t="str">
        <f t="shared" si="4"/>
        <v>7704 DOM ZA ODRASLE OSOBE NEDEŠĆINA</v>
      </c>
      <c r="E263" t="s">
        <v>4174</v>
      </c>
      <c r="F263" t="s">
        <v>2510</v>
      </c>
      <c r="G263" t="s">
        <v>3715</v>
      </c>
      <c r="I263" s="117"/>
    </row>
    <row r="264" spans="1:9" ht="15" customHeight="1">
      <c r="A264">
        <v>7729</v>
      </c>
      <c r="B264" t="s">
        <v>2497</v>
      </c>
      <c r="C264" t="s">
        <v>4119</v>
      </c>
      <c r="D264" t="str">
        <f t="shared" si="4"/>
        <v>7729 DOM ZA ODRASLE OSOBE NUŠTAR</v>
      </c>
      <c r="E264" t="s">
        <v>4192</v>
      </c>
      <c r="F264" t="s">
        <v>2498</v>
      </c>
      <c r="G264" t="s">
        <v>3715</v>
      </c>
      <c r="I264" s="117"/>
    </row>
    <row r="265" spans="1:9" ht="15" customHeight="1">
      <c r="A265">
        <v>7745</v>
      </c>
      <c r="B265" t="s">
        <v>2499</v>
      </c>
      <c r="C265" t="s">
        <v>4119</v>
      </c>
      <c r="D265" t="str">
        <f t="shared" si="4"/>
        <v>7745 DOM ZA ODRASLE OSOBE OREHOVICA</v>
      </c>
      <c r="E265" t="s">
        <v>4187</v>
      </c>
      <c r="F265" t="s">
        <v>2500</v>
      </c>
      <c r="G265" t="s">
        <v>3715</v>
      </c>
      <c r="I265" s="117"/>
    </row>
    <row r="266" spans="1:9" ht="15" customHeight="1">
      <c r="A266">
        <v>7761</v>
      </c>
      <c r="B266" t="s">
        <v>2443</v>
      </c>
      <c r="C266" t="s">
        <v>4119</v>
      </c>
      <c r="D266" t="str">
        <f t="shared" si="4"/>
        <v>7761 CENTAR ZA PRUŽANJE USLUGA U ZAJEDNICI OSIJEK - JA KAO I TI</v>
      </c>
      <c r="E266" t="s">
        <v>4186</v>
      </c>
      <c r="F266" t="s">
        <v>2444</v>
      </c>
      <c r="G266" t="s">
        <v>3715</v>
      </c>
      <c r="I266" s="117"/>
    </row>
    <row r="267" spans="1:9" ht="15" customHeight="1">
      <c r="A267">
        <v>7840</v>
      </c>
      <c r="B267" t="s">
        <v>2491</v>
      </c>
      <c r="C267" t="s">
        <v>4119</v>
      </c>
      <c r="D267" t="str">
        <f t="shared" si="4"/>
        <v>7840 DOM ZA ODRASLE OSOBE BOROVA</v>
      </c>
      <c r="E267" t="s">
        <v>4188</v>
      </c>
      <c r="F267" t="s">
        <v>2492</v>
      </c>
      <c r="G267" t="s">
        <v>3715</v>
      </c>
      <c r="I267" s="117"/>
    </row>
    <row r="268" spans="1:9" ht="15" customHeight="1">
      <c r="A268">
        <v>7866</v>
      </c>
      <c r="B268" t="s">
        <v>2511</v>
      </c>
      <c r="C268" t="s">
        <v>4119</v>
      </c>
      <c r="D268" t="str">
        <f t="shared" si="4"/>
        <v>7866 DOM ZA PSIHIČKI BOLESNE ODRASLE OSOBE TROGIR</v>
      </c>
      <c r="E268" t="s">
        <v>4175</v>
      </c>
      <c r="F268" t="s">
        <v>2512</v>
      </c>
      <c r="G268" t="s">
        <v>3715</v>
      </c>
      <c r="I268" s="117"/>
    </row>
    <row r="269" spans="1:9" ht="15" customHeight="1">
      <c r="A269">
        <v>7938</v>
      </c>
      <c r="B269" t="s">
        <v>4219</v>
      </c>
      <c r="C269" t="s">
        <v>4119</v>
      </c>
      <c r="D269" t="str">
        <f t="shared" si="4"/>
        <v>7938 DOM ZA ODRASLE OSOBE SVETI FRANE ZADAR</v>
      </c>
      <c r="E269" t="s">
        <v>4220</v>
      </c>
      <c r="F269" t="s">
        <v>2509</v>
      </c>
      <c r="G269" t="s">
        <v>3715</v>
      </c>
      <c r="I269" s="117"/>
    </row>
    <row r="270" spans="1:9" ht="15" customHeight="1">
      <c r="A270">
        <v>8051</v>
      </c>
      <c r="B270" t="s">
        <v>2514</v>
      </c>
      <c r="C270" t="s">
        <v>4119</v>
      </c>
      <c r="D270" t="str">
        <f t="shared" si="4"/>
        <v>8051 DOM ZA PSIHIČKI BOLESNE ODRASLE OSOBE ZAGREB</v>
      </c>
      <c r="E270" t="s">
        <v>4176</v>
      </c>
      <c r="F270" t="s">
        <v>2515</v>
      </c>
      <c r="G270" t="s">
        <v>3715</v>
      </c>
      <c r="I270" s="117"/>
    </row>
    <row r="271" spans="1:9" ht="15" customHeight="1">
      <c r="A271">
        <v>20157</v>
      </c>
      <c r="B271" t="s">
        <v>2176</v>
      </c>
      <c r="C271" t="s">
        <v>3713</v>
      </c>
      <c r="D271" t="str">
        <f t="shared" si="4"/>
        <v>20157 MINISTARSTVO FINANCIJA</v>
      </c>
      <c r="E271" t="s">
        <v>3722</v>
      </c>
      <c r="F271" t="s">
        <v>2177</v>
      </c>
      <c r="G271" t="s">
        <v>3715</v>
      </c>
      <c r="I271" s="117"/>
    </row>
    <row r="272" spans="1:9" ht="15" customHeight="1">
      <c r="A272">
        <v>20165</v>
      </c>
      <c r="B272" t="s">
        <v>3791</v>
      </c>
      <c r="C272" t="s">
        <v>3792</v>
      </c>
      <c r="D272" t="str">
        <f t="shared" si="4"/>
        <v>20165 CARINSKA UPRAVA, SREDIŠNJI URED</v>
      </c>
      <c r="E272" t="s">
        <v>3722</v>
      </c>
      <c r="F272" t="s">
        <v>2177</v>
      </c>
      <c r="G272" t="s">
        <v>3715</v>
      </c>
      <c r="I272" s="117"/>
    </row>
    <row r="273" spans="1:9" ht="15" customHeight="1">
      <c r="A273">
        <v>20181</v>
      </c>
      <c r="B273" t="s">
        <v>3793</v>
      </c>
      <c r="C273" t="s">
        <v>3792</v>
      </c>
      <c r="D273" t="str">
        <f t="shared" si="4"/>
        <v>20181 POREZNA UPRAVA</v>
      </c>
      <c r="E273" t="s">
        <v>3722</v>
      </c>
      <c r="F273" t="s">
        <v>2177</v>
      </c>
      <c r="G273" t="s">
        <v>3715</v>
      </c>
      <c r="I273" s="117"/>
    </row>
    <row r="274" spans="1:9" ht="15" customHeight="1">
      <c r="A274">
        <v>20270</v>
      </c>
      <c r="B274" t="s">
        <v>2794</v>
      </c>
      <c r="C274" t="s">
        <v>4325</v>
      </c>
      <c r="D274" t="str">
        <f t="shared" si="4"/>
        <v>20270 OPĆINSKO DRŽAVNO ODVJETNIŠTVO U KARLOVCU</v>
      </c>
      <c r="E274" t="s">
        <v>4441</v>
      </c>
      <c r="F274" t="s">
        <v>2795</v>
      </c>
      <c r="G274" t="s">
        <v>3715</v>
      </c>
      <c r="I274" s="117"/>
    </row>
    <row r="275" spans="1:9" ht="15" customHeight="1">
      <c r="A275">
        <v>20454</v>
      </c>
      <c r="B275" t="s">
        <v>2717</v>
      </c>
      <c r="C275" t="s">
        <v>4325</v>
      </c>
      <c r="D275" t="str">
        <f t="shared" si="4"/>
        <v>20454 OPĆINSKI PREKRŠAJNI SUD U ZAGREBU</v>
      </c>
      <c r="E275" t="s">
        <v>4412</v>
      </c>
      <c r="F275" t="s">
        <v>2718</v>
      </c>
      <c r="G275" t="s">
        <v>3715</v>
      </c>
      <c r="I275" s="117"/>
    </row>
    <row r="276" spans="1:9" ht="15" customHeight="1">
      <c r="A276">
        <v>20622</v>
      </c>
      <c r="B276" t="s">
        <v>2715</v>
      </c>
      <c r="C276" t="s">
        <v>4325</v>
      </c>
      <c r="D276" t="str">
        <f t="shared" si="4"/>
        <v>20622 OPĆINSKI PREKRŠAJNI SUD U SPLITU</v>
      </c>
      <c r="E276" t="s">
        <v>4411</v>
      </c>
      <c r="F276" t="s">
        <v>2716</v>
      </c>
      <c r="G276" t="s">
        <v>3715</v>
      </c>
      <c r="I276" s="117"/>
    </row>
    <row r="277" spans="1:9" ht="15" customHeight="1">
      <c r="A277">
        <v>20639</v>
      </c>
      <c r="B277" t="s">
        <v>2614</v>
      </c>
      <c r="C277" t="s">
        <v>4325</v>
      </c>
      <c r="D277" t="str">
        <f t="shared" si="4"/>
        <v>20639 VISOKI UPRAVNI SUD REPUBLIKE HRVATSKE</v>
      </c>
      <c r="E277" t="s">
        <v>4360</v>
      </c>
      <c r="F277" t="s">
        <v>2615</v>
      </c>
      <c r="G277" t="s">
        <v>3715</v>
      </c>
      <c r="I277" s="117"/>
    </row>
    <row r="278" spans="1:9" ht="15" customHeight="1">
      <c r="A278">
        <v>20647</v>
      </c>
      <c r="B278" t="s">
        <v>2681</v>
      </c>
      <c r="C278" t="s">
        <v>4325</v>
      </c>
      <c r="D278" t="str">
        <f t="shared" si="4"/>
        <v>20647 ŽUPANIJSKO DRŽAVNO ODVJETNIŠTVO U BJELOVARU</v>
      </c>
      <c r="E278" t="s">
        <v>4399</v>
      </c>
      <c r="F278" t="s">
        <v>2682</v>
      </c>
      <c r="G278" t="s">
        <v>3715</v>
      </c>
      <c r="I278" s="117"/>
    </row>
    <row r="279" spans="1:9" ht="15" customHeight="1">
      <c r="A279">
        <v>20727</v>
      </c>
      <c r="B279" t="s">
        <v>2569</v>
      </c>
      <c r="C279" t="s">
        <v>4325</v>
      </c>
      <c r="D279" t="str">
        <f t="shared" si="4"/>
        <v>20727 KAZNIONICA U GLINI</v>
      </c>
      <c r="E279" t="s">
        <v>4330</v>
      </c>
      <c r="F279" t="s">
        <v>2570</v>
      </c>
      <c r="G279" t="s">
        <v>3715</v>
      </c>
      <c r="I279" s="117"/>
    </row>
    <row r="280" spans="1:9" ht="15" customHeight="1">
      <c r="A280">
        <v>20735</v>
      </c>
      <c r="B280" t="s">
        <v>2679</v>
      </c>
      <c r="C280" t="s">
        <v>4325</v>
      </c>
      <c r="D280" t="str">
        <f t="shared" si="4"/>
        <v>20735 TRGOVAČKI SUD U ZAGREBU</v>
      </c>
      <c r="E280" t="s">
        <v>4394</v>
      </c>
      <c r="F280" t="s">
        <v>2680</v>
      </c>
      <c r="G280" t="s">
        <v>3715</v>
      </c>
      <c r="I280" s="117"/>
    </row>
    <row r="281" spans="1:9" ht="15" customHeight="1">
      <c r="A281">
        <v>20743</v>
      </c>
      <c r="B281" t="s">
        <v>2633</v>
      </c>
      <c r="C281" t="s">
        <v>4325</v>
      </c>
      <c r="D281" t="str">
        <f t="shared" si="4"/>
        <v>20743 ŽUPANIJSKI SUD U BJELOVARU</v>
      </c>
      <c r="E281" t="s">
        <v>4375</v>
      </c>
      <c r="F281" t="s">
        <v>2634</v>
      </c>
      <c r="G281" t="s">
        <v>3715</v>
      </c>
      <c r="I281" s="117"/>
    </row>
    <row r="282" spans="1:9" ht="15" customHeight="1">
      <c r="A282">
        <v>20778</v>
      </c>
      <c r="B282" t="s">
        <v>2647</v>
      </c>
      <c r="C282" t="s">
        <v>4325</v>
      </c>
      <c r="D282" t="str">
        <f t="shared" si="4"/>
        <v>20778 ŽUPANIJSKI SUD U SLAVONSKOM BRODU</v>
      </c>
      <c r="E282" t="s">
        <v>4382</v>
      </c>
      <c r="F282" t="s">
        <v>2648</v>
      </c>
      <c r="G282" t="s">
        <v>3715</v>
      </c>
      <c r="I282" s="117"/>
    </row>
    <row r="283" spans="1:9" s="117" customFormat="1" ht="15" customHeight="1">
      <c r="A283">
        <v>20786</v>
      </c>
      <c r="B283" t="s">
        <v>2651</v>
      </c>
      <c r="C283" t="s">
        <v>4325</v>
      </c>
      <c r="D283" t="str">
        <f t="shared" si="4"/>
        <v>20786 ŽUPANIJSKI SUD U ŠIBENIKU</v>
      </c>
      <c r="E283" t="s">
        <v>4384</v>
      </c>
      <c r="F283" t="s">
        <v>2652</v>
      </c>
      <c r="G283" t="s">
        <v>3715</v>
      </c>
    </row>
    <row r="284" spans="1:9" s="117" customFormat="1" ht="15" customHeight="1">
      <c r="A284">
        <v>20809</v>
      </c>
      <c r="B284" t="s">
        <v>2657</v>
      </c>
      <c r="C284" t="s">
        <v>4325</v>
      </c>
      <c r="D284" t="str">
        <f t="shared" si="4"/>
        <v>20809 ŽUPANIJSKI SUD U VUKOVARU</v>
      </c>
      <c r="E284" t="s">
        <v>4371</v>
      </c>
      <c r="F284" t="s">
        <v>2658</v>
      </c>
      <c r="G284" t="s">
        <v>3715</v>
      </c>
    </row>
    <row r="285" spans="1:9">
      <c r="A285">
        <v>20833</v>
      </c>
      <c r="B285" t="s">
        <v>2151</v>
      </c>
      <c r="C285" t="s">
        <v>3713</v>
      </c>
      <c r="D285" t="str">
        <f t="shared" si="4"/>
        <v>20833 AGENCIJA ZA ZAŠTITU TRŽIŠNOG NATJECANJA</v>
      </c>
      <c r="E285" t="s">
        <v>3720</v>
      </c>
      <c r="F285" t="s">
        <v>2152</v>
      </c>
      <c r="G285" t="s">
        <v>3715</v>
      </c>
      <c r="I285" s="117"/>
    </row>
    <row r="286" spans="1:9" ht="15" customHeight="1">
      <c r="A286">
        <v>20892</v>
      </c>
      <c r="B286" t="s">
        <v>2735</v>
      </c>
      <c r="C286" t="s">
        <v>4325</v>
      </c>
      <c r="D286" t="str">
        <f t="shared" si="4"/>
        <v>20892 OPĆINSKI SUD U KARLOVCU</v>
      </c>
      <c r="E286" t="s">
        <v>4420</v>
      </c>
      <c r="F286" t="s">
        <v>2736</v>
      </c>
      <c r="G286" t="s">
        <v>3715</v>
      </c>
      <c r="I286" s="117"/>
    </row>
    <row r="287" spans="1:9" ht="15" customHeight="1">
      <c r="A287">
        <v>21004</v>
      </c>
      <c r="B287" t="s">
        <v>2767</v>
      </c>
      <c r="C287" t="s">
        <v>4325</v>
      </c>
      <c r="D287" t="str">
        <f t="shared" si="4"/>
        <v>21004 OPĆINSKI SUD U SPLITU</v>
      </c>
      <c r="E287" t="s">
        <v>4429</v>
      </c>
      <c r="F287" t="s">
        <v>2768</v>
      </c>
      <c r="G287" t="s">
        <v>3715</v>
      </c>
      <c r="I287" s="117"/>
    </row>
    <row r="288" spans="1:9" ht="15" customHeight="1">
      <c r="A288">
        <v>21053</v>
      </c>
      <c r="B288" t="s">
        <v>501</v>
      </c>
      <c r="C288" t="s">
        <v>3936</v>
      </c>
      <c r="D288" t="str">
        <f t="shared" si="4"/>
        <v>21053 VELEUČILIŠTE U KARLOVCU</v>
      </c>
      <c r="E288" t="s">
        <v>3981</v>
      </c>
      <c r="F288" t="s">
        <v>504</v>
      </c>
      <c r="G288" t="s">
        <v>3715</v>
      </c>
      <c r="I288" s="117"/>
    </row>
    <row r="289" spans="1:9" ht="15" customHeight="1">
      <c r="A289">
        <v>21061</v>
      </c>
      <c r="B289" t="s">
        <v>556</v>
      </c>
      <c r="C289" t="s">
        <v>3936</v>
      </c>
      <c r="D289" t="str">
        <f t="shared" si="4"/>
        <v>21061 INSTITUT ZA HRVATSKI JEZIK I JEZIKOSLOVLJE</v>
      </c>
      <c r="E289" t="s">
        <v>4083</v>
      </c>
      <c r="F289" t="s">
        <v>558</v>
      </c>
      <c r="G289" t="s">
        <v>3715</v>
      </c>
      <c r="I289" s="117"/>
    </row>
    <row r="290" spans="1:9" ht="15" customHeight="1">
      <c r="A290">
        <v>21070</v>
      </c>
      <c r="B290" t="s">
        <v>585</v>
      </c>
      <c r="C290" t="s">
        <v>3936</v>
      </c>
      <c r="D290" t="str">
        <f t="shared" si="4"/>
        <v>21070 STAROSLAVENSKI INSTITUT</v>
      </c>
      <c r="E290" t="s">
        <v>4092</v>
      </c>
      <c r="F290" t="s">
        <v>587</v>
      </c>
      <c r="G290" t="s">
        <v>3715</v>
      </c>
      <c r="I290" s="117"/>
    </row>
    <row r="291" spans="1:9" ht="15" customHeight="1">
      <c r="A291">
        <v>21609</v>
      </c>
      <c r="B291" t="s">
        <v>2380</v>
      </c>
      <c r="C291" t="s">
        <v>3889</v>
      </c>
      <c r="D291" t="str">
        <f t="shared" si="4"/>
        <v>21609 DRŽAVNI HIDROMETEOROLOŠKI ZAVOD</v>
      </c>
      <c r="E291" t="s">
        <v>3932</v>
      </c>
      <c r="F291" t="s">
        <v>2381</v>
      </c>
      <c r="G291" t="s">
        <v>3715</v>
      </c>
      <c r="I291" s="117"/>
    </row>
    <row r="292" spans="1:9" ht="15" customHeight="1">
      <c r="A292">
        <v>21789</v>
      </c>
      <c r="B292" t="s">
        <v>2466</v>
      </c>
      <c r="C292" t="s">
        <v>4119</v>
      </c>
      <c r="D292" t="str">
        <f t="shared" si="4"/>
        <v>21789 CENTAR ZA REHABILITACIJU SAMARITANAC SPLIT</v>
      </c>
      <c r="E292" t="s">
        <v>4177</v>
      </c>
      <c r="F292" t="s">
        <v>2467</v>
      </c>
      <c r="G292" t="s">
        <v>3715</v>
      </c>
      <c r="I292" s="117"/>
    </row>
    <row r="293" spans="1:9" ht="15" customHeight="1">
      <c r="A293">
        <v>21797</v>
      </c>
      <c r="B293" t="s">
        <v>2455</v>
      </c>
      <c r="C293" t="s">
        <v>4119</v>
      </c>
      <c r="D293" t="str">
        <f t="shared" si="4"/>
        <v>21797 CENTAR ZA REHABILITACIJU JOSIPOVAC</v>
      </c>
      <c r="E293" t="s">
        <v>4178</v>
      </c>
      <c r="F293" t="s">
        <v>2456</v>
      </c>
      <c r="G293" t="s">
        <v>3715</v>
      </c>
      <c r="I293" s="117"/>
    </row>
    <row r="294" spans="1:9" ht="15" customHeight="1">
      <c r="A294">
        <v>21801</v>
      </c>
      <c r="B294" t="s">
        <v>2453</v>
      </c>
      <c r="C294" t="s">
        <v>4119</v>
      </c>
      <c r="D294" t="str">
        <f t="shared" si="4"/>
        <v>21801 CENTAR ZA REHABILITACIJU FRA ANTE SEKELEZ</v>
      </c>
      <c r="E294" t="s">
        <v>4179</v>
      </c>
      <c r="F294" t="s">
        <v>2454</v>
      </c>
      <c r="G294" t="s">
        <v>3715</v>
      </c>
      <c r="I294" s="117"/>
    </row>
    <row r="295" spans="1:9" ht="15" customHeight="1">
      <c r="A295">
        <v>21810</v>
      </c>
      <c r="B295" t="s">
        <v>2461</v>
      </c>
      <c r="C295" t="s">
        <v>4119</v>
      </c>
      <c r="D295" t="str">
        <f t="shared" si="4"/>
        <v>21810 CENTAR ZA REHABILITACIJU MIR</v>
      </c>
      <c r="E295" t="s">
        <v>4180</v>
      </c>
      <c r="F295" t="s">
        <v>2462</v>
      </c>
      <c r="G295" t="s">
        <v>3715</v>
      </c>
      <c r="I295" s="117"/>
    </row>
    <row r="296" spans="1:9" ht="15" customHeight="1">
      <c r="A296">
        <v>21828</v>
      </c>
      <c r="B296" t="s">
        <v>2560</v>
      </c>
      <c r="C296" t="s">
        <v>3713</v>
      </c>
      <c r="D296" t="str">
        <f t="shared" si="4"/>
        <v>21828 HRVATSKA AKADEMIJA ZNANOSTI I UMJETNOSTI</v>
      </c>
      <c r="E296" t="s">
        <v>3747</v>
      </c>
      <c r="F296" t="s">
        <v>2561</v>
      </c>
      <c r="G296" t="s">
        <v>3715</v>
      </c>
      <c r="I296" s="117"/>
    </row>
    <row r="297" spans="1:9" ht="15" customHeight="1">
      <c r="A297">
        <v>21836</v>
      </c>
      <c r="B297" t="s">
        <v>596</v>
      </c>
      <c r="C297" t="s">
        <v>3936</v>
      </c>
      <c r="D297" t="str">
        <f t="shared" si="4"/>
        <v>21836 NACIONALNA I SVEUČILIŠNA KNJIŽNICA U ZAGREBU</v>
      </c>
      <c r="E297" t="s">
        <v>4109</v>
      </c>
      <c r="F297" t="s">
        <v>598</v>
      </c>
      <c r="G297" t="s">
        <v>3715</v>
      </c>
      <c r="I297" s="117"/>
    </row>
    <row r="298" spans="1:9" ht="15" customHeight="1">
      <c r="A298">
        <v>21852</v>
      </c>
      <c r="B298" t="s">
        <v>4110</v>
      </c>
      <c r="C298" t="s">
        <v>3936</v>
      </c>
      <c r="D298" t="str">
        <f t="shared" si="4"/>
        <v>21852 HRVATSKA AKADEMSKA ISTRAŽIVAČKA MREŽA - CARNET</v>
      </c>
      <c r="E298" t="s">
        <v>4111</v>
      </c>
      <c r="F298" t="s">
        <v>601</v>
      </c>
      <c r="G298" t="s">
        <v>3715</v>
      </c>
      <c r="I298" s="117"/>
    </row>
    <row r="299" spans="1:9" ht="15" customHeight="1">
      <c r="A299">
        <v>21869</v>
      </c>
      <c r="B299" t="s">
        <v>602</v>
      </c>
      <c r="C299" t="s">
        <v>3936</v>
      </c>
      <c r="D299" t="str">
        <f t="shared" si="4"/>
        <v>21869 LEKSIKOGRAFSKI ZAVOD MIROSLAV KRLEŽA</v>
      </c>
      <c r="E299" t="s">
        <v>4107</v>
      </c>
      <c r="F299" t="s">
        <v>604</v>
      </c>
      <c r="G299" t="s">
        <v>3715</v>
      </c>
      <c r="I299" s="117"/>
    </row>
    <row r="300" spans="1:9" ht="15" customHeight="1">
      <c r="A300">
        <v>21949</v>
      </c>
      <c r="B300" t="s">
        <v>2705</v>
      </c>
      <c r="C300" t="s">
        <v>4325</v>
      </c>
      <c r="D300" t="str">
        <f t="shared" si="4"/>
        <v>21949 ŽUPANIJSKO DRŽAVNO ODVJETNIŠTVO U VUKOVARU</v>
      </c>
      <c r="E300" t="s">
        <v>4408</v>
      </c>
      <c r="F300" t="s">
        <v>2706</v>
      </c>
      <c r="G300" t="s">
        <v>3715</v>
      </c>
      <c r="I300" s="117"/>
    </row>
    <row r="301" spans="1:9" ht="15" customHeight="1">
      <c r="A301">
        <v>22058</v>
      </c>
      <c r="B301" t="s">
        <v>2355</v>
      </c>
      <c r="C301" t="s">
        <v>3885</v>
      </c>
      <c r="D301" t="str">
        <f t="shared" si="4"/>
        <v>22058 AGENCIJA ZA PRAVNI PROMET I POSREDOVANJE NEKRETNINAMA</v>
      </c>
      <c r="E301" t="s">
        <v>3886</v>
      </c>
      <c r="F301" t="s">
        <v>2356</v>
      </c>
      <c r="G301" t="s">
        <v>3715</v>
      </c>
      <c r="I301" s="117"/>
    </row>
    <row r="302" spans="1:9" ht="15" customHeight="1">
      <c r="A302">
        <v>22138</v>
      </c>
      <c r="B302" t="s">
        <v>3899</v>
      </c>
      <c r="C302" t="s">
        <v>3889</v>
      </c>
      <c r="D302" t="str">
        <f t="shared" si="4"/>
        <v>22138 JAVNA USTANOVA NACIONALNI PARK  KORNATI</v>
      </c>
      <c r="E302" t="s">
        <v>3900</v>
      </c>
      <c r="F302" t="s">
        <v>2361</v>
      </c>
      <c r="G302" t="s">
        <v>3715</v>
      </c>
      <c r="I302" s="117"/>
    </row>
    <row r="303" spans="1:9" ht="15" customHeight="1">
      <c r="A303">
        <v>22154</v>
      </c>
      <c r="B303" t="s">
        <v>3901</v>
      </c>
      <c r="C303" t="s">
        <v>3889</v>
      </c>
      <c r="D303" t="str">
        <f t="shared" si="4"/>
        <v>22154 J. U.  PARK PRIRODE KOPAČKI RIT</v>
      </c>
      <c r="E303" t="s">
        <v>3902</v>
      </c>
      <c r="F303" t="s">
        <v>2370</v>
      </c>
      <c r="G303" t="s">
        <v>3715</v>
      </c>
      <c r="I303" s="117"/>
    </row>
    <row r="304" spans="1:9" ht="15" customHeight="1">
      <c r="A304">
        <v>22162</v>
      </c>
      <c r="B304" t="s">
        <v>3921</v>
      </c>
      <c r="C304" t="s">
        <v>3889</v>
      </c>
      <c r="D304" t="str">
        <f t="shared" si="4"/>
        <v>22162 JAVNA USTANOVA NACIONALNI PARK BRIJUNI</v>
      </c>
      <c r="E304" t="s">
        <v>3922</v>
      </c>
      <c r="F304" t="s">
        <v>2360</v>
      </c>
      <c r="G304" t="s">
        <v>3715</v>
      </c>
      <c r="I304" s="117"/>
    </row>
    <row r="305" spans="1:9" ht="15" customHeight="1">
      <c r="A305">
        <v>22179</v>
      </c>
      <c r="B305" t="s">
        <v>3903</v>
      </c>
      <c r="C305" t="s">
        <v>3889</v>
      </c>
      <c r="D305" t="str">
        <f t="shared" si="4"/>
        <v>22179 J. U.  N. P.  MLJET</v>
      </c>
      <c r="E305" t="s">
        <v>3904</v>
      </c>
      <c r="F305" t="s">
        <v>2363</v>
      </c>
      <c r="G305" t="s">
        <v>3715</v>
      </c>
      <c r="I305" s="117"/>
    </row>
    <row r="306" spans="1:9" ht="15" customHeight="1">
      <c r="A306">
        <v>22187</v>
      </c>
      <c r="B306" t="s">
        <v>3905</v>
      </c>
      <c r="C306" t="s">
        <v>3889</v>
      </c>
      <c r="D306" t="str">
        <f t="shared" si="4"/>
        <v>22187 J. U.  N. P.  RISNJAK</v>
      </c>
      <c r="E306" t="s">
        <v>3906</v>
      </c>
      <c r="F306" t="s">
        <v>2366</v>
      </c>
      <c r="G306" t="s">
        <v>3715</v>
      </c>
      <c r="I306" s="117"/>
    </row>
    <row r="307" spans="1:9" ht="15" customHeight="1">
      <c r="A307">
        <v>22195</v>
      </c>
      <c r="B307" t="s">
        <v>3907</v>
      </c>
      <c r="C307" t="s">
        <v>3889</v>
      </c>
      <c r="D307" t="str">
        <f t="shared" si="4"/>
        <v>22195 J. U.  PARK PRIRODE TELAŠĆICA</v>
      </c>
      <c r="E307" t="s">
        <v>3908</v>
      </c>
      <c r="F307" t="s">
        <v>2375</v>
      </c>
      <c r="G307" t="s">
        <v>3715</v>
      </c>
      <c r="I307" s="117"/>
    </row>
    <row r="308" spans="1:9" ht="15" customHeight="1">
      <c r="A308">
        <v>22200</v>
      </c>
      <c r="B308" t="s">
        <v>3909</v>
      </c>
      <c r="C308" t="s">
        <v>3889</v>
      </c>
      <c r="D308" t="str">
        <f t="shared" si="4"/>
        <v>22200 J. U.  N. P.  PAKLENICA</v>
      </c>
      <c r="E308" t="s">
        <v>3910</v>
      </c>
      <c r="F308" t="s">
        <v>2364</v>
      </c>
      <c r="G308" t="s">
        <v>3715</v>
      </c>
      <c r="I308" s="117"/>
    </row>
    <row r="309" spans="1:9" ht="15" customHeight="1">
      <c r="A309">
        <v>22218</v>
      </c>
      <c r="B309" t="s">
        <v>3911</v>
      </c>
      <c r="C309" t="s">
        <v>3889</v>
      </c>
      <c r="D309" t="str">
        <f t="shared" si="4"/>
        <v>22218 Javna ustanova Nacionalni park Plitvička jezera</v>
      </c>
      <c r="E309" t="s">
        <v>3912</v>
      </c>
      <c r="F309" t="s">
        <v>2365</v>
      </c>
      <c r="G309" t="s">
        <v>3715</v>
      </c>
      <c r="I309" s="117"/>
    </row>
    <row r="310" spans="1:9" ht="15" customHeight="1">
      <c r="A310">
        <v>22226</v>
      </c>
      <c r="B310" t="s">
        <v>3913</v>
      </c>
      <c r="C310" t="s">
        <v>3889</v>
      </c>
      <c r="D310" t="str">
        <f t="shared" si="4"/>
        <v>22226 JAVNA USTANOVA  PARK PRIRODE LONJSKO POLJE</v>
      </c>
      <c r="E310" t="s">
        <v>3914</v>
      </c>
      <c r="F310" t="s">
        <v>2372</v>
      </c>
      <c r="G310" t="s">
        <v>3715</v>
      </c>
      <c r="I310" s="117"/>
    </row>
    <row r="311" spans="1:9" ht="15" customHeight="1">
      <c r="A311">
        <v>22234</v>
      </c>
      <c r="B311" t="s">
        <v>3915</v>
      </c>
      <c r="C311" t="s">
        <v>3889</v>
      </c>
      <c r="D311" t="str">
        <f t="shared" si="4"/>
        <v>22234 J. U.  N. P.  KRKA</v>
      </c>
      <c r="E311" t="s">
        <v>3916</v>
      </c>
      <c r="F311" t="s">
        <v>2362</v>
      </c>
      <c r="G311" t="s">
        <v>3715</v>
      </c>
      <c r="I311" s="117"/>
    </row>
    <row r="312" spans="1:9" ht="15" customHeight="1">
      <c r="A312">
        <v>22242</v>
      </c>
      <c r="B312" t="s">
        <v>3841</v>
      </c>
      <c r="C312" t="s">
        <v>3810</v>
      </c>
      <c r="D312" t="str">
        <f t="shared" si="4"/>
        <v>22242 GALERIJA KLOVIĆEVI DVORI ZAGREB</v>
      </c>
      <c r="E312" t="s">
        <v>3842</v>
      </c>
      <c r="F312" t="s">
        <v>2259</v>
      </c>
      <c r="G312" t="s">
        <v>3715</v>
      </c>
      <c r="I312" s="117"/>
    </row>
    <row r="313" spans="1:9" ht="15" customHeight="1">
      <c r="A313">
        <v>22275</v>
      </c>
      <c r="B313" t="s">
        <v>2157</v>
      </c>
      <c r="C313" t="s">
        <v>3773</v>
      </c>
      <c r="D313" t="str">
        <f t="shared" si="4"/>
        <v>22275 URED ZA UDRUGE</v>
      </c>
      <c r="E313" t="s">
        <v>3775</v>
      </c>
      <c r="F313" t="s">
        <v>2158</v>
      </c>
      <c r="G313" t="s">
        <v>3715</v>
      </c>
      <c r="I313" s="117"/>
    </row>
    <row r="314" spans="1:9" ht="15" customHeight="1">
      <c r="A314">
        <v>22283</v>
      </c>
      <c r="B314" t="s">
        <v>2489</v>
      </c>
      <c r="C314" t="s">
        <v>4119</v>
      </c>
      <c r="D314" t="str">
        <f t="shared" si="4"/>
        <v>22283 DOM ZA ODRASLE OSOBE BIDRUŽICA</v>
      </c>
      <c r="E314" t="s">
        <v>4190</v>
      </c>
      <c r="F314" t="s">
        <v>2490</v>
      </c>
      <c r="G314" t="s">
        <v>3715</v>
      </c>
      <c r="I314" s="117"/>
    </row>
    <row r="315" spans="1:9" ht="15" customHeight="1">
      <c r="A315">
        <v>22322</v>
      </c>
      <c r="B315" t="s">
        <v>4181</v>
      </c>
      <c r="C315" t="s">
        <v>4119</v>
      </c>
      <c r="D315" t="str">
        <f t="shared" si="4"/>
        <v>22322 CENTAR ZA PRUŽANJE USLUGA U ZAJEDNICI ZEMUNIK</v>
      </c>
      <c r="E315" t="s">
        <v>4182</v>
      </c>
      <c r="F315" t="s">
        <v>2516</v>
      </c>
      <c r="G315" t="s">
        <v>3715</v>
      </c>
      <c r="I315" s="117"/>
    </row>
    <row r="316" spans="1:9">
      <c r="A316">
        <v>22339</v>
      </c>
      <c r="B316" t="s">
        <v>2292</v>
      </c>
      <c r="C316" t="s">
        <v>3810</v>
      </c>
      <c r="D316" t="str">
        <f t="shared" si="4"/>
        <v>22339 HRVATSKI RESTAURATORSKI ZAVOD</v>
      </c>
      <c r="E316" t="s">
        <v>3866</v>
      </c>
      <c r="F316" t="s">
        <v>2293</v>
      </c>
      <c r="G316" t="s">
        <v>3715</v>
      </c>
      <c r="I316" s="117"/>
    </row>
    <row r="317" spans="1:9" ht="15" customHeight="1">
      <c r="A317">
        <v>22347</v>
      </c>
      <c r="B317" t="s">
        <v>3855</v>
      </c>
      <c r="C317" t="s">
        <v>3810</v>
      </c>
      <c r="D317" t="str">
        <f t="shared" si="4"/>
        <v>22347 Javna ustanova Zbirka umjetnina Ante i Wiltrude Topić Mimara-Muzej Mimara</v>
      </c>
      <c r="E317" t="s">
        <v>3856</v>
      </c>
      <c r="F317" t="s">
        <v>2270</v>
      </c>
      <c r="G317" t="s">
        <v>3715</v>
      </c>
      <c r="I317" s="117"/>
    </row>
    <row r="318" spans="1:9" ht="15" customHeight="1">
      <c r="A318">
        <v>22371</v>
      </c>
      <c r="B318" t="s">
        <v>4023</v>
      </c>
      <c r="C318" t="s">
        <v>3936</v>
      </c>
      <c r="D318" t="str">
        <f t="shared" si="4"/>
        <v>22371 VELEUČILIŠTE U KRIŽEVCIMA</v>
      </c>
      <c r="E318" t="s">
        <v>4024</v>
      </c>
      <c r="F318" t="s">
        <v>519</v>
      </c>
      <c r="G318" t="s">
        <v>3715</v>
      </c>
      <c r="I318" s="117"/>
    </row>
    <row r="319" spans="1:9" ht="15" customHeight="1">
      <c r="A319">
        <v>22427</v>
      </c>
      <c r="B319" t="s">
        <v>486</v>
      </c>
      <c r="C319" t="s">
        <v>3936</v>
      </c>
      <c r="D319" t="str">
        <f t="shared" si="4"/>
        <v>22427 TEHNIČKO VELEUČILIŠTE U ZAGREBU</v>
      </c>
      <c r="E319" t="s">
        <v>4001</v>
      </c>
      <c r="F319" t="s">
        <v>488</v>
      </c>
      <c r="G319" t="s">
        <v>3715</v>
      </c>
      <c r="I319" s="117"/>
    </row>
    <row r="320" spans="1:9" ht="15" customHeight="1">
      <c r="A320">
        <v>22435</v>
      </c>
      <c r="B320" t="s">
        <v>4016</v>
      </c>
      <c r="C320" t="s">
        <v>3936</v>
      </c>
      <c r="D320" t="str">
        <f t="shared" si="4"/>
        <v>22435 SVEUČILIŠTE U SPLITU -  FILOZOFSKI FAKULTET SPLIT</v>
      </c>
      <c r="E320" t="s">
        <v>4017</v>
      </c>
      <c r="F320" t="s">
        <v>360</v>
      </c>
      <c r="G320" t="s">
        <v>3715</v>
      </c>
      <c r="I320" s="117"/>
    </row>
    <row r="321" spans="1:9" ht="15" customHeight="1">
      <c r="A321">
        <v>22451</v>
      </c>
      <c r="B321" t="s">
        <v>371</v>
      </c>
      <c r="C321" t="s">
        <v>3936</v>
      </c>
      <c r="D321" t="str">
        <f t="shared" si="4"/>
        <v>22451 SVEUČILIŠTE U SPLITU - MEDICINSKI FAKULTET</v>
      </c>
      <c r="E321" t="s">
        <v>4009</v>
      </c>
      <c r="F321" t="s">
        <v>373</v>
      </c>
      <c r="G321" t="s">
        <v>3715</v>
      </c>
      <c r="I321" s="117"/>
    </row>
    <row r="322" spans="1:9" ht="15" customHeight="1">
      <c r="A322">
        <v>22460</v>
      </c>
      <c r="B322" t="s">
        <v>374</v>
      </c>
      <c r="C322" t="s">
        <v>3936</v>
      </c>
      <c r="D322" t="str">
        <f t="shared" ref="D322:D385" si="5">A322&amp;" "&amp;B322</f>
        <v>22460 SVEUČILIŠTE U SPLITU - POMORSKI FAKULTET</v>
      </c>
      <c r="E322" t="s">
        <v>4069</v>
      </c>
      <c r="F322" t="s">
        <v>375</v>
      </c>
      <c r="G322" t="s">
        <v>3715</v>
      </c>
      <c r="I322" s="117"/>
    </row>
    <row r="323" spans="1:9" ht="15" customHeight="1">
      <c r="A323">
        <v>22478</v>
      </c>
      <c r="B323" t="s">
        <v>4027</v>
      </c>
      <c r="C323" t="s">
        <v>3936</v>
      </c>
      <c r="D323" t="str">
        <f t="shared" si="5"/>
        <v xml:space="preserve">22478 Sveučilište u Splitu, Umjetnička akademija </v>
      </c>
      <c r="E323" t="s">
        <v>4028</v>
      </c>
      <c r="F323" t="s">
        <v>386</v>
      </c>
      <c r="G323" t="s">
        <v>3715</v>
      </c>
      <c r="I323" s="117"/>
    </row>
    <row r="324" spans="1:9" ht="15" customHeight="1">
      <c r="A324">
        <v>22486</v>
      </c>
      <c r="B324" t="s">
        <v>3992</v>
      </c>
      <c r="C324" t="s">
        <v>3936</v>
      </c>
      <c r="D324" t="str">
        <f t="shared" si="5"/>
        <v>22486 Sveučilište Josipa Jurja Strossmayera u Osijeku, Fakultet za odgojne i obrazovne znanosti</v>
      </c>
      <c r="E324" t="s">
        <v>3993</v>
      </c>
      <c r="F324" t="s">
        <v>287</v>
      </c>
      <c r="G324" t="s">
        <v>3715</v>
      </c>
      <c r="I324" s="117"/>
    </row>
    <row r="325" spans="1:9" ht="15" customHeight="1">
      <c r="A325">
        <v>22494</v>
      </c>
      <c r="B325" t="s">
        <v>506</v>
      </c>
      <c r="C325" t="s">
        <v>3936</v>
      </c>
      <c r="D325" t="str">
        <f t="shared" si="5"/>
        <v>22494 VELEUČILIŠTE U RIJECI</v>
      </c>
      <c r="E325" t="s">
        <v>4032</v>
      </c>
      <c r="F325" t="s">
        <v>508</v>
      </c>
      <c r="G325" t="s">
        <v>3715</v>
      </c>
      <c r="I325" s="117"/>
    </row>
    <row r="326" spans="1:9" ht="15" customHeight="1">
      <c r="A326">
        <v>22525</v>
      </c>
      <c r="B326" t="s">
        <v>4095</v>
      </c>
      <c r="C326" t="s">
        <v>3936</v>
      </c>
      <c r="D326" t="str">
        <f t="shared" si="5"/>
        <v>22525 HRVATSKI GEOLOŠKI INSTITUT</v>
      </c>
      <c r="E326" t="s">
        <v>4096</v>
      </c>
      <c r="F326" t="s">
        <v>555</v>
      </c>
      <c r="G326" t="s">
        <v>3715</v>
      </c>
      <c r="I326" s="117"/>
    </row>
    <row r="327" spans="1:9" ht="15" customHeight="1">
      <c r="A327">
        <v>22568</v>
      </c>
      <c r="B327" t="s">
        <v>2396</v>
      </c>
      <c r="C327" t="s">
        <v>3936</v>
      </c>
      <c r="D327" t="str">
        <f t="shared" si="5"/>
        <v>22568 SVEUČILIŠTE U RIJECI, POMORSKI FAKULTET</v>
      </c>
      <c r="E327" t="s">
        <v>4060</v>
      </c>
      <c r="F327" t="s">
        <v>332</v>
      </c>
      <c r="G327" t="s">
        <v>3715</v>
      </c>
      <c r="I327" s="117"/>
    </row>
    <row r="328" spans="1:9" ht="15" customHeight="1">
      <c r="A328">
        <v>22621</v>
      </c>
      <c r="B328" t="s">
        <v>568</v>
      </c>
      <c r="C328" t="s">
        <v>3936</v>
      </c>
      <c r="D328" t="str">
        <f t="shared" si="5"/>
        <v>22621 INSTITUT ZA RAZVOJ I MEĐUNARODNE ODNOSE</v>
      </c>
      <c r="E328" t="s">
        <v>4097</v>
      </c>
      <c r="F328" t="s">
        <v>569</v>
      </c>
      <c r="G328" t="s">
        <v>3715</v>
      </c>
      <c r="I328" s="117"/>
    </row>
    <row r="329" spans="1:9" ht="15" customHeight="1">
      <c r="A329">
        <v>22824</v>
      </c>
      <c r="B329" t="s">
        <v>509</v>
      </c>
      <c r="C329" t="s">
        <v>3936</v>
      </c>
      <c r="D329" t="str">
        <f t="shared" si="5"/>
        <v>22824 VELEUČILIŠTE U ŠIBENIKU</v>
      </c>
      <c r="E329" t="s">
        <v>4045</v>
      </c>
      <c r="F329" t="s">
        <v>512</v>
      </c>
      <c r="G329" t="s">
        <v>3715</v>
      </c>
      <c r="I329" s="117"/>
    </row>
    <row r="330" spans="1:9" ht="15" customHeight="1">
      <c r="A330">
        <v>22832</v>
      </c>
      <c r="B330" t="s">
        <v>520</v>
      </c>
      <c r="C330" t="s">
        <v>3936</v>
      </c>
      <c r="D330" t="str">
        <f t="shared" si="5"/>
        <v>22832 ZDRAVSTVENO VELEUČILIŠTE</v>
      </c>
      <c r="E330" t="s">
        <v>4012</v>
      </c>
      <c r="F330" t="s">
        <v>522</v>
      </c>
      <c r="G330" t="s">
        <v>3715</v>
      </c>
      <c r="I330" s="117"/>
    </row>
    <row r="331" spans="1:9" ht="15" customHeight="1">
      <c r="A331">
        <v>22849</v>
      </c>
      <c r="B331" t="s">
        <v>4042</v>
      </c>
      <c r="C331" t="s">
        <v>3936</v>
      </c>
      <c r="D331" t="str">
        <f t="shared" si="5"/>
        <v>22849 SVEUČILIŠTE J.J. STROSSMAYERA U OSIJEKU - MEDICINSKI FAKULTET</v>
      </c>
      <c r="E331" t="s">
        <v>4043</v>
      </c>
      <c r="F331" t="s">
        <v>280</v>
      </c>
      <c r="G331" t="s">
        <v>3715</v>
      </c>
      <c r="I331" s="117"/>
    </row>
    <row r="332" spans="1:9" ht="15" customHeight="1">
      <c r="A332">
        <v>22857</v>
      </c>
      <c r="B332" t="s">
        <v>322</v>
      </c>
      <c r="C332" t="s">
        <v>3936</v>
      </c>
      <c r="D332" t="str">
        <f t="shared" si="5"/>
        <v>22857 SVEUČILIŠTE U RIJECI - FILOZOFSKI FAKULTET</v>
      </c>
      <c r="E332" t="s">
        <v>4046</v>
      </c>
      <c r="F332" t="s">
        <v>324</v>
      </c>
      <c r="G332" t="s">
        <v>3715</v>
      </c>
      <c r="I332" s="117"/>
    </row>
    <row r="333" spans="1:9" ht="15" customHeight="1">
      <c r="A333">
        <v>23243</v>
      </c>
      <c r="B333" t="s">
        <v>2368</v>
      </c>
      <c r="C333" t="s">
        <v>3889</v>
      </c>
      <c r="D333" t="str">
        <f t="shared" si="5"/>
        <v>23243 J. U. PARK PRIRODE BIOKOVO</v>
      </c>
      <c r="E333" t="s">
        <v>3927</v>
      </c>
      <c r="F333" t="s">
        <v>2369</v>
      </c>
      <c r="G333" t="s">
        <v>3715</v>
      </c>
      <c r="I333" s="117"/>
    </row>
    <row r="334" spans="1:9" ht="15" customHeight="1">
      <c r="A334">
        <v>23286</v>
      </c>
      <c r="B334" t="s">
        <v>562</v>
      </c>
      <c r="C334" t="s">
        <v>3936</v>
      </c>
      <c r="D334" t="str">
        <f t="shared" si="5"/>
        <v>23286 INSTITUT ZA JAVNE FINANCIJE</v>
      </c>
      <c r="E334" t="s">
        <v>4082</v>
      </c>
      <c r="F334" t="s">
        <v>564</v>
      </c>
      <c r="G334" t="s">
        <v>3715</v>
      </c>
      <c r="I334" s="117"/>
    </row>
    <row r="335" spans="1:9" ht="15" customHeight="1">
      <c r="A335">
        <v>23368</v>
      </c>
      <c r="B335" t="s">
        <v>3945</v>
      </c>
      <c r="C335" t="s">
        <v>3936</v>
      </c>
      <c r="D335" t="str">
        <f t="shared" si="5"/>
        <v>23368 SVEUČILIŠTE U SPLITU , KATOLIČKI BOGOSLOVNI FAKULTET</v>
      </c>
      <c r="E335" t="s">
        <v>3946</v>
      </c>
      <c r="F335" t="s">
        <v>3947</v>
      </c>
      <c r="G335" t="s">
        <v>3715</v>
      </c>
      <c r="I335" s="117"/>
    </row>
    <row r="336" spans="1:9" ht="15" customHeight="1">
      <c r="A336">
        <v>23405</v>
      </c>
      <c r="B336" t="s">
        <v>2677</v>
      </c>
      <c r="C336" t="s">
        <v>4325</v>
      </c>
      <c r="D336" t="str">
        <f t="shared" si="5"/>
        <v>23405 TRGOVAČKI SUD U ZADRU</v>
      </c>
      <c r="E336" t="s">
        <v>4387</v>
      </c>
      <c r="F336" t="s">
        <v>2678</v>
      </c>
      <c r="G336" t="s">
        <v>3715</v>
      </c>
      <c r="I336" s="117"/>
    </row>
    <row r="337" spans="1:9" ht="15" customHeight="1">
      <c r="A337">
        <v>23421</v>
      </c>
      <c r="B337" t="s">
        <v>2655</v>
      </c>
      <c r="C337" t="s">
        <v>4325</v>
      </c>
      <c r="D337" t="str">
        <f t="shared" si="5"/>
        <v>23421 ŽUPANIJSKI SUD U VELIKOJ GORICI</v>
      </c>
      <c r="E337" t="s">
        <v>4386</v>
      </c>
      <c r="F337" t="s">
        <v>2656</v>
      </c>
      <c r="G337" t="s">
        <v>3715</v>
      </c>
      <c r="I337" s="117"/>
    </row>
    <row r="338" spans="1:9" ht="15" customHeight="1">
      <c r="A338">
        <v>23456</v>
      </c>
      <c r="B338" t="s">
        <v>2695</v>
      </c>
      <c r="C338" t="s">
        <v>4325</v>
      </c>
      <c r="D338" t="str">
        <f t="shared" si="5"/>
        <v>23456 ŽUPANIJSKO DRŽAVNO ODVJETNIŠTVO U SLAVONSKOM BRODU</v>
      </c>
      <c r="E338" t="s">
        <v>4396</v>
      </c>
      <c r="F338" t="s">
        <v>2696</v>
      </c>
      <c r="G338" t="s">
        <v>3715</v>
      </c>
      <c r="I338" s="117"/>
    </row>
    <row r="339" spans="1:9" ht="15" customHeight="1">
      <c r="A339">
        <v>23497</v>
      </c>
      <c r="B339" t="s">
        <v>3897</v>
      </c>
      <c r="C339" t="s">
        <v>3889</v>
      </c>
      <c r="D339" t="str">
        <f t="shared" si="5"/>
        <v>23497 J. U.  PARK PRIRODE MEDVEDNICA</v>
      </c>
      <c r="E339" t="s">
        <v>3898</v>
      </c>
      <c r="F339" t="s">
        <v>2373</v>
      </c>
      <c r="G339" t="s">
        <v>3715</v>
      </c>
      <c r="I339" s="117"/>
    </row>
    <row r="340" spans="1:9" ht="15" customHeight="1">
      <c r="A340">
        <v>23569</v>
      </c>
      <c r="B340" t="s">
        <v>2501</v>
      </c>
      <c r="C340" t="s">
        <v>4119</v>
      </c>
      <c r="D340" t="str">
        <f t="shared" si="5"/>
        <v>23569 DOM ZA ODRASLE OSOBE TURNIĆ</v>
      </c>
      <c r="E340" t="s">
        <v>4191</v>
      </c>
      <c r="F340" t="s">
        <v>2502</v>
      </c>
      <c r="G340" t="s">
        <v>3715</v>
      </c>
      <c r="I340" s="117"/>
    </row>
    <row r="341" spans="1:9" ht="15" customHeight="1">
      <c r="A341">
        <v>23577</v>
      </c>
      <c r="B341" t="s">
        <v>2217</v>
      </c>
      <c r="C341" t="s">
        <v>3810</v>
      </c>
      <c r="D341" t="str">
        <f t="shared" si="5"/>
        <v>23577 DRŽAVNI ARHIV U GOSPIĆU</v>
      </c>
      <c r="E341" t="s">
        <v>3819</v>
      </c>
      <c r="F341" t="s">
        <v>2218</v>
      </c>
      <c r="G341" t="s">
        <v>3715</v>
      </c>
      <c r="I341" s="117"/>
    </row>
    <row r="342" spans="1:9" ht="15" customHeight="1">
      <c r="A342">
        <v>23585</v>
      </c>
      <c r="B342" t="s">
        <v>2288</v>
      </c>
      <c r="C342" t="s">
        <v>3810</v>
      </c>
      <c r="D342" t="str">
        <f t="shared" si="5"/>
        <v>23585 HRVATSKA KNJIŽNICA ZA SLIJEPE</v>
      </c>
      <c r="E342" t="s">
        <v>3862</v>
      </c>
      <c r="F342" t="s">
        <v>2289</v>
      </c>
      <c r="G342" t="s">
        <v>3715</v>
      </c>
      <c r="I342" s="117"/>
    </row>
    <row r="343" spans="1:9" ht="15" customHeight="1">
      <c r="A343">
        <v>23593</v>
      </c>
      <c r="B343" t="s">
        <v>2268</v>
      </c>
      <c r="C343" t="s">
        <v>3810</v>
      </c>
      <c r="D343" t="str">
        <f t="shared" si="5"/>
        <v>23593 J. U. SPOMEN PODRUČJE JASENOVAC</v>
      </c>
      <c r="E343" t="s">
        <v>3836</v>
      </c>
      <c r="F343" t="s">
        <v>2269</v>
      </c>
      <c r="G343" t="s">
        <v>3715</v>
      </c>
      <c r="I343" s="117"/>
    </row>
    <row r="344" spans="1:9" ht="15" customHeight="1">
      <c r="A344">
        <v>23616</v>
      </c>
      <c r="B344" t="s">
        <v>2557</v>
      </c>
      <c r="C344" t="s">
        <v>4242</v>
      </c>
      <c r="D344" t="str">
        <f t="shared" si="5"/>
        <v>23616 IMUNOLOŠKI ZAVOD</v>
      </c>
      <c r="E344" t="s">
        <v>2558</v>
      </c>
      <c r="F344" t="s">
        <v>2559</v>
      </c>
      <c r="G344" t="s">
        <v>3715</v>
      </c>
      <c r="I344" s="117"/>
    </row>
    <row r="345" spans="1:9" ht="15" customHeight="1">
      <c r="A345">
        <v>23649</v>
      </c>
      <c r="B345" t="s">
        <v>4459</v>
      </c>
      <c r="C345" t="s">
        <v>4325</v>
      </c>
      <c r="D345" t="str">
        <f t="shared" si="5"/>
        <v>23649 DRŽAVNO ODVJETNIŠTVO URED ZA SUZBIJANJE KORUPCIJE I ORGANIZIRANOG KRIMINALITETA</v>
      </c>
      <c r="E345" t="s">
        <v>4460</v>
      </c>
      <c r="F345" t="s">
        <v>2841</v>
      </c>
      <c r="G345" t="s">
        <v>3715</v>
      </c>
      <c r="I345" s="117"/>
    </row>
    <row r="346" spans="1:9" ht="15" customHeight="1">
      <c r="A346">
        <v>23657</v>
      </c>
      <c r="B346" t="s">
        <v>4183</v>
      </c>
      <c r="C346" t="s">
        <v>4119</v>
      </c>
      <c r="D346" t="str">
        <f t="shared" si="5"/>
        <v xml:space="preserve">23657 DOM ZA ODRASLE OSOBE VILA MARIA </v>
      </c>
      <c r="E346" t="s">
        <v>4184</v>
      </c>
      <c r="F346" t="s">
        <v>2513</v>
      </c>
      <c r="G346" t="s">
        <v>3715</v>
      </c>
      <c r="I346" s="117"/>
    </row>
    <row r="347" spans="1:9" ht="15" customHeight="1">
      <c r="A347">
        <v>23665</v>
      </c>
      <c r="B347" t="s">
        <v>4105</v>
      </c>
      <c r="C347" t="s">
        <v>3936</v>
      </c>
      <c r="D347" t="str">
        <f t="shared" si="5"/>
        <v>23665 SVEUČILIŠTE U ZAGREBU  SVEUČILIŠNI RAČUNSKI CENTAR</v>
      </c>
      <c r="E347" t="s">
        <v>4106</v>
      </c>
      <c r="F347" t="s">
        <v>606</v>
      </c>
      <c r="G347" t="s">
        <v>3715</v>
      </c>
      <c r="I347" s="117"/>
    </row>
    <row r="348" spans="1:9">
      <c r="A348">
        <v>23673</v>
      </c>
      <c r="B348" t="s">
        <v>2165</v>
      </c>
      <c r="C348" t="s">
        <v>3773</v>
      </c>
      <c r="D348" t="str">
        <f t="shared" si="5"/>
        <v>23673 URED ZA PROTOKOL</v>
      </c>
      <c r="E348" t="s">
        <v>3782</v>
      </c>
      <c r="F348" t="s">
        <v>2166</v>
      </c>
      <c r="G348" t="s">
        <v>3715</v>
      </c>
      <c r="I348" s="117"/>
    </row>
    <row r="349" spans="1:9" ht="15" customHeight="1">
      <c r="A349">
        <v>23690</v>
      </c>
      <c r="B349" t="s">
        <v>2168</v>
      </c>
      <c r="C349" t="s">
        <v>3773</v>
      </c>
      <c r="D349" t="str">
        <f t="shared" si="5"/>
        <v>23690 DIREKCIJA ZA KORIŠTENJE SLUŽBENIH ZRAKOPLOVA</v>
      </c>
      <c r="E349" t="s">
        <v>3785</v>
      </c>
      <c r="F349" t="s">
        <v>2169</v>
      </c>
      <c r="G349" t="s">
        <v>3715</v>
      </c>
      <c r="I349" s="117"/>
    </row>
    <row r="350" spans="1:9" ht="15" customHeight="1">
      <c r="A350">
        <v>23745</v>
      </c>
      <c r="B350" t="s">
        <v>3783</v>
      </c>
      <c r="C350" t="s">
        <v>3773</v>
      </c>
      <c r="D350" t="str">
        <f t="shared" si="5"/>
        <v>23745 URED  VLADE RH ZA UNUTARNJU REVIZIJU</v>
      </c>
      <c r="E350" t="s">
        <v>3784</v>
      </c>
      <c r="F350" t="s">
        <v>2167</v>
      </c>
      <c r="G350" t="s">
        <v>3715</v>
      </c>
      <c r="I350" s="117"/>
    </row>
    <row r="351" spans="1:9" ht="15" customHeight="1">
      <c r="A351">
        <v>23753</v>
      </c>
      <c r="B351" t="s">
        <v>3772</v>
      </c>
      <c r="C351" t="s">
        <v>3773</v>
      </c>
      <c r="D351" t="str">
        <f t="shared" si="5"/>
        <v>23753 URED PREDSJEDNIKA VLADE RH</v>
      </c>
      <c r="E351" t="s">
        <v>3774</v>
      </c>
      <c r="F351" t="s">
        <v>2155</v>
      </c>
      <c r="G351" t="s">
        <v>3715</v>
      </c>
      <c r="I351" s="117"/>
    </row>
    <row r="352" spans="1:9" ht="15" customHeight="1">
      <c r="A352">
        <v>23807</v>
      </c>
      <c r="B352" t="s">
        <v>2703</v>
      </c>
      <c r="C352" t="s">
        <v>4325</v>
      </c>
      <c r="D352" t="str">
        <f t="shared" si="5"/>
        <v>23807 ŽUPANIJSKO DRŽAVNO ODVJETNIŠTVO U VELIKOJ GORICI</v>
      </c>
      <c r="E352" t="s">
        <v>4409</v>
      </c>
      <c r="F352" t="s">
        <v>2704</v>
      </c>
      <c r="G352" t="s">
        <v>3715</v>
      </c>
      <c r="I352" s="117"/>
    </row>
    <row r="353" spans="1:9" ht="15" customHeight="1">
      <c r="A353">
        <v>23815</v>
      </c>
      <c r="B353" t="s">
        <v>305</v>
      </c>
      <c r="C353" t="s">
        <v>3936</v>
      </c>
      <c r="D353" t="str">
        <f t="shared" si="5"/>
        <v>23815 SVEUČILIŠTE U ZADRU</v>
      </c>
      <c r="E353" t="s">
        <v>4059</v>
      </c>
      <c r="F353" t="s">
        <v>307</v>
      </c>
      <c r="G353" t="s">
        <v>3715</v>
      </c>
      <c r="I353" s="117"/>
    </row>
    <row r="354" spans="1:9" ht="15" customHeight="1">
      <c r="A354">
        <v>23962</v>
      </c>
      <c r="B354" t="s">
        <v>607</v>
      </c>
      <c r="C354" t="s">
        <v>3936</v>
      </c>
      <c r="D354" t="str">
        <f t="shared" si="5"/>
        <v>23962 AGENCIJA ZA ODGOJ I OBRAZOVANJE</v>
      </c>
      <c r="E354" t="s">
        <v>4101</v>
      </c>
      <c r="F354" t="s">
        <v>608</v>
      </c>
      <c r="G354" t="s">
        <v>3715</v>
      </c>
      <c r="I354" s="117"/>
    </row>
    <row r="355" spans="1:9" ht="15" customHeight="1">
      <c r="A355">
        <v>23979</v>
      </c>
      <c r="B355" t="s">
        <v>2160</v>
      </c>
      <c r="C355" t="s">
        <v>3773</v>
      </c>
      <c r="D355" t="str">
        <f t="shared" si="5"/>
        <v>23979 STRUČNA SLUŽBA SAVJETA ZA NACIONALNE MANJINE</v>
      </c>
      <c r="E355" t="s">
        <v>3778</v>
      </c>
      <c r="F355" t="s">
        <v>2161</v>
      </c>
      <c r="G355" t="s">
        <v>3715</v>
      </c>
      <c r="I355" s="117"/>
    </row>
    <row r="356" spans="1:9" ht="15" customHeight="1">
      <c r="A356">
        <v>24027</v>
      </c>
      <c r="B356" t="s">
        <v>2845</v>
      </c>
      <c r="C356" t="s">
        <v>3713</v>
      </c>
      <c r="D356" t="str">
        <f t="shared" si="5"/>
        <v>24027 PRAVOBRANITELJ ZA DJECU</v>
      </c>
      <c r="E356" t="s">
        <v>3750</v>
      </c>
      <c r="F356" t="s">
        <v>2846</v>
      </c>
      <c r="G356" t="s">
        <v>3715</v>
      </c>
      <c r="I356" s="117"/>
    </row>
    <row r="357" spans="1:9" ht="15" customHeight="1">
      <c r="A357">
        <v>24051</v>
      </c>
      <c r="B357" t="s">
        <v>2174</v>
      </c>
      <c r="C357" t="s">
        <v>3773</v>
      </c>
      <c r="D357" t="str">
        <f t="shared" si="5"/>
        <v>24051 URED ZA RAVNOPRAVNOST SPOLOVA</v>
      </c>
      <c r="E357" t="s">
        <v>3788</v>
      </c>
      <c r="F357" t="s">
        <v>2175</v>
      </c>
      <c r="G357" t="s">
        <v>3715</v>
      </c>
      <c r="I357" s="117"/>
    </row>
    <row r="358" spans="1:9" ht="15" customHeight="1">
      <c r="A358">
        <v>24060</v>
      </c>
      <c r="B358" t="s">
        <v>2847</v>
      </c>
      <c r="C358" t="s">
        <v>3713</v>
      </c>
      <c r="D358" t="str">
        <f t="shared" si="5"/>
        <v>24060 PRAVOBRANITELJ/ICA ZA RAVNOPRAVNOST SPOLOVA</v>
      </c>
      <c r="E358" t="s">
        <v>3751</v>
      </c>
      <c r="F358" t="s">
        <v>2848</v>
      </c>
      <c r="G358" t="s">
        <v>3715</v>
      </c>
      <c r="I358" s="117"/>
    </row>
    <row r="359" spans="1:9" ht="15" customHeight="1">
      <c r="A359">
        <v>24086</v>
      </c>
      <c r="B359" t="s">
        <v>4354</v>
      </c>
      <c r="C359" t="s">
        <v>4325</v>
      </c>
      <c r="D359" t="str">
        <f t="shared" si="5"/>
        <v>24086 CENTAR ZA IZOBRAZBU</v>
      </c>
      <c r="E359" t="s">
        <v>4355</v>
      </c>
      <c r="F359" t="s">
        <v>2568</v>
      </c>
      <c r="G359" t="s">
        <v>3715</v>
      </c>
      <c r="I359" s="117"/>
    </row>
    <row r="360" spans="1:9" ht="15" customHeight="1">
      <c r="A360">
        <v>24094</v>
      </c>
      <c r="B360" t="s">
        <v>2854</v>
      </c>
      <c r="C360" t="s">
        <v>3713</v>
      </c>
      <c r="D360" t="str">
        <f t="shared" si="5"/>
        <v>24094 DRŽAVNA KOMISIJA ZA KONTROLU POSTUPAKA JAVNE NABAVE</v>
      </c>
      <c r="E360" t="s">
        <v>3756</v>
      </c>
      <c r="F360" t="s">
        <v>2855</v>
      </c>
      <c r="G360" t="s">
        <v>3715</v>
      </c>
      <c r="I360" s="117"/>
    </row>
    <row r="361" spans="1:9" ht="15" customHeight="1">
      <c r="A361">
        <v>24141</v>
      </c>
      <c r="B361" t="s">
        <v>301</v>
      </c>
      <c r="C361" t="s">
        <v>3936</v>
      </c>
      <c r="D361" t="str">
        <f t="shared" si="5"/>
        <v>24141 SVEUČILIŠTE U DUBROVNIKU</v>
      </c>
      <c r="E361" t="s">
        <v>3950</v>
      </c>
      <c r="F361" t="s">
        <v>304</v>
      </c>
      <c r="G361" t="s">
        <v>3715</v>
      </c>
      <c r="I361" s="117"/>
    </row>
    <row r="362" spans="1:9" ht="15" customHeight="1">
      <c r="A362">
        <v>24168</v>
      </c>
      <c r="B362" t="s">
        <v>2402</v>
      </c>
      <c r="C362" t="s">
        <v>4119</v>
      </c>
      <c r="D362" t="str">
        <f t="shared" si="5"/>
        <v>24168 SREDIŠNJI REGISTAR OSIGURANIKA</v>
      </c>
      <c r="E362" t="s">
        <v>4121</v>
      </c>
      <c r="F362" t="s">
        <v>2403</v>
      </c>
      <c r="G362" t="s">
        <v>3715</v>
      </c>
      <c r="I362" s="117"/>
    </row>
    <row r="363" spans="1:9" ht="15" customHeight="1">
      <c r="A363">
        <v>25860</v>
      </c>
      <c r="B363" t="s">
        <v>2858</v>
      </c>
      <c r="C363" t="s">
        <v>3713</v>
      </c>
      <c r="D363" t="str">
        <f t="shared" si="5"/>
        <v>25860 AGENCIJA ZA ZAŠTITU OSOBNIH PODATAKA</v>
      </c>
      <c r="E363" t="s">
        <v>3758</v>
      </c>
      <c r="F363" t="s">
        <v>2859</v>
      </c>
      <c r="G363" t="s">
        <v>3715</v>
      </c>
      <c r="I363" s="117"/>
    </row>
    <row r="364" spans="1:9" ht="15" customHeight="1">
      <c r="A364">
        <v>25878</v>
      </c>
      <c r="B364" t="s">
        <v>3863</v>
      </c>
      <c r="C364" t="s">
        <v>3810</v>
      </c>
      <c r="D364" t="str">
        <f t="shared" si="5"/>
        <v>25878 HRVATSKO NARODNO KAZALIŠTE U ZAGREBU</v>
      </c>
      <c r="E364" t="s">
        <v>3864</v>
      </c>
      <c r="F364" t="s">
        <v>2294</v>
      </c>
      <c r="G364" t="s">
        <v>3715</v>
      </c>
      <c r="I364" s="117"/>
    </row>
    <row r="365" spans="1:9" ht="15" customHeight="1">
      <c r="A365">
        <v>25917</v>
      </c>
      <c r="B365" t="s">
        <v>2189</v>
      </c>
      <c r="C365" t="s">
        <v>3799</v>
      </c>
      <c r="D365" t="str">
        <f t="shared" si="5"/>
        <v>25917 HRVATSKA MATICA ISELJENIKA</v>
      </c>
      <c r="E365" t="s">
        <v>3800</v>
      </c>
      <c r="F365" t="s">
        <v>2190</v>
      </c>
      <c r="G365" t="s">
        <v>3715</v>
      </c>
      <c r="I365" s="117"/>
    </row>
    <row r="366" spans="1:9" ht="15" customHeight="1">
      <c r="A366">
        <v>25925</v>
      </c>
      <c r="B366" t="s">
        <v>3917</v>
      </c>
      <c r="C366" t="s">
        <v>3889</v>
      </c>
      <c r="D366" t="str">
        <f t="shared" si="5"/>
        <v>25925 Javna ustanova Park prirode Učka</v>
      </c>
      <c r="E366" t="s">
        <v>3918</v>
      </c>
      <c r="F366" t="s">
        <v>2376</v>
      </c>
      <c r="G366" t="s">
        <v>3715</v>
      </c>
      <c r="I366" s="117"/>
    </row>
    <row r="367" spans="1:9" ht="15" customHeight="1">
      <c r="A367">
        <v>25933</v>
      </c>
      <c r="B367" t="s">
        <v>3895</v>
      </c>
      <c r="C367" t="s">
        <v>3889</v>
      </c>
      <c r="D367" t="str">
        <f t="shared" si="5"/>
        <v>25933 Javna ustanova PARK PRIRODE VELEBIT</v>
      </c>
      <c r="E367" t="s">
        <v>3896</v>
      </c>
      <c r="F367" t="s">
        <v>2377</v>
      </c>
      <c r="G367" t="s">
        <v>3715</v>
      </c>
      <c r="I367" s="117"/>
    </row>
    <row r="368" spans="1:9" ht="15" customHeight="1">
      <c r="A368">
        <v>25968</v>
      </c>
      <c r="B368" t="s">
        <v>4322</v>
      </c>
      <c r="C368" t="s">
        <v>4242</v>
      </c>
      <c r="D368" t="str">
        <f t="shared" si="5"/>
        <v>25968 KLINIČKA BOLNICA SVETI DUH</v>
      </c>
      <c r="E368" t="s">
        <v>4323</v>
      </c>
      <c r="F368" t="s">
        <v>4324</v>
      </c>
      <c r="G368" t="s">
        <v>3715</v>
      </c>
      <c r="I368" s="117"/>
    </row>
    <row r="369" spans="1:9" ht="15" customHeight="1">
      <c r="A369">
        <v>26346</v>
      </c>
      <c r="B369" t="s">
        <v>2553</v>
      </c>
      <c r="C369" t="s">
        <v>4242</v>
      </c>
      <c r="D369" t="str">
        <f t="shared" si="5"/>
        <v>26346 HRVATSKI ZAVOD ZA JAVNO ZDRAVSTVO</v>
      </c>
      <c r="E369" t="s">
        <v>4258</v>
      </c>
      <c r="F369" t="s">
        <v>2554</v>
      </c>
      <c r="G369" t="s">
        <v>3715</v>
      </c>
      <c r="I369" s="117"/>
    </row>
    <row r="370" spans="1:9" ht="15" customHeight="1">
      <c r="A370">
        <v>26354</v>
      </c>
      <c r="B370" t="s">
        <v>2555</v>
      </c>
      <c r="C370" t="s">
        <v>4242</v>
      </c>
      <c r="D370" t="str">
        <f t="shared" si="5"/>
        <v>26354 HRVATSKI ZAVOD ZA TRANSFUZIJSKU MEDICINU</v>
      </c>
      <c r="E370" t="s">
        <v>4256</v>
      </c>
      <c r="F370" t="s">
        <v>2556</v>
      </c>
      <c r="G370" t="s">
        <v>3715</v>
      </c>
      <c r="I370" s="117"/>
    </row>
    <row r="371" spans="1:9" ht="15" customHeight="1">
      <c r="A371">
        <v>26379</v>
      </c>
      <c r="B371" t="s">
        <v>2534</v>
      </c>
      <c r="C371" t="s">
        <v>4242</v>
      </c>
      <c r="D371" t="str">
        <f t="shared" si="5"/>
        <v>26379 KLINIČKI BOLNIČKI CENTAR RIJEKA</v>
      </c>
      <c r="E371" t="s">
        <v>4247</v>
      </c>
      <c r="F371" t="s">
        <v>2535</v>
      </c>
      <c r="G371" t="s">
        <v>3715</v>
      </c>
      <c r="I371" s="117"/>
    </row>
    <row r="372" spans="1:9" ht="15" customHeight="1">
      <c r="A372">
        <v>26387</v>
      </c>
      <c r="B372" t="s">
        <v>2530</v>
      </c>
      <c r="C372" t="s">
        <v>4242</v>
      </c>
      <c r="D372" t="str">
        <f t="shared" si="5"/>
        <v>26387 KLINIČKA BOLNICA MERKUR</v>
      </c>
      <c r="E372" t="s">
        <v>4248</v>
      </c>
      <c r="F372" t="s">
        <v>2531</v>
      </c>
      <c r="G372" t="s">
        <v>3715</v>
      </c>
      <c r="I372" s="117"/>
    </row>
    <row r="373" spans="1:9" ht="15" customHeight="1">
      <c r="A373">
        <v>26395</v>
      </c>
      <c r="B373" t="s">
        <v>2536</v>
      </c>
      <c r="C373" t="s">
        <v>4242</v>
      </c>
      <c r="D373" t="str">
        <f t="shared" si="5"/>
        <v>26395 KLINIČKI BOLNIČKI CENTAR SESTRE MILOSRDNICE</v>
      </c>
      <c r="E373" t="s">
        <v>4249</v>
      </c>
      <c r="F373" t="s">
        <v>2537</v>
      </c>
      <c r="G373" t="s">
        <v>3715</v>
      </c>
      <c r="I373" s="117"/>
    </row>
    <row r="374" spans="1:9" ht="15" customHeight="1">
      <c r="A374">
        <v>26400</v>
      </c>
      <c r="B374" t="s">
        <v>2532</v>
      </c>
      <c r="C374" t="s">
        <v>4242</v>
      </c>
      <c r="D374" t="str">
        <f t="shared" si="5"/>
        <v>26400 KLINIČKI BOLNIČKI CENTAR OSIJEK</v>
      </c>
      <c r="E374" t="s">
        <v>4250</v>
      </c>
      <c r="F374" t="s">
        <v>2533</v>
      </c>
      <c r="G374" t="s">
        <v>3715</v>
      </c>
      <c r="I374" s="117"/>
    </row>
    <row r="375" spans="1:9" ht="15" customHeight="1">
      <c r="A375">
        <v>26418</v>
      </c>
      <c r="B375" t="s">
        <v>2538</v>
      </c>
      <c r="C375" t="s">
        <v>4242</v>
      </c>
      <c r="D375" t="str">
        <f t="shared" si="5"/>
        <v>26418 KLINIČKI BOLNIČKI CENTAR SPLIT</v>
      </c>
      <c r="E375" t="s">
        <v>4243</v>
      </c>
      <c r="F375" t="s">
        <v>2539</v>
      </c>
      <c r="G375" t="s">
        <v>3715</v>
      </c>
      <c r="I375" s="117"/>
    </row>
    <row r="376" spans="1:9" ht="15" customHeight="1">
      <c r="A376">
        <v>26426</v>
      </c>
      <c r="B376" t="s">
        <v>2546</v>
      </c>
      <c r="C376" t="s">
        <v>4242</v>
      </c>
      <c r="D376" t="str">
        <f t="shared" si="5"/>
        <v>26426 KLINIKA ZA ORTOPEDIJU LOVRAN</v>
      </c>
      <c r="E376" t="s">
        <v>4251</v>
      </c>
      <c r="F376" t="s">
        <v>2547</v>
      </c>
      <c r="G376" t="s">
        <v>3715</v>
      </c>
      <c r="I376" s="117"/>
    </row>
    <row r="377" spans="1:9" ht="15" customHeight="1">
      <c r="A377">
        <v>26459</v>
      </c>
      <c r="B377" t="s">
        <v>2544</v>
      </c>
      <c r="C377" t="s">
        <v>4242</v>
      </c>
      <c r="D377" t="str">
        <f t="shared" si="5"/>
        <v>26459 KLINIKA ZA INFEKTIVNE BOLESTI DR. FRAN MIHALJEVIĆ</v>
      </c>
      <c r="E377" t="s">
        <v>4252</v>
      </c>
      <c r="F377" t="s">
        <v>2545</v>
      </c>
      <c r="G377" t="s">
        <v>3715</v>
      </c>
      <c r="I377" s="117"/>
    </row>
    <row r="378" spans="1:9" ht="15" customHeight="1">
      <c r="A378">
        <v>26506</v>
      </c>
      <c r="B378" t="s">
        <v>3923</v>
      </c>
      <c r="C378" t="s">
        <v>3889</v>
      </c>
      <c r="D378" t="str">
        <f t="shared" si="5"/>
        <v>26506 J. U.  NACIONALNI PARK  SJEVERNI VELEBIT</v>
      </c>
      <c r="E378" t="s">
        <v>3924</v>
      </c>
      <c r="F378" t="s">
        <v>2367</v>
      </c>
      <c r="G378" t="s">
        <v>3715</v>
      </c>
      <c r="I378" s="117"/>
    </row>
    <row r="379" spans="1:9" ht="15" customHeight="1">
      <c r="A379">
        <v>26514</v>
      </c>
      <c r="B379" t="s">
        <v>3928</v>
      </c>
      <c r="C379" t="s">
        <v>3889</v>
      </c>
      <c r="D379" t="str">
        <f t="shared" si="5"/>
        <v>26514 J. U.  PARK PRIRODE PAPUK</v>
      </c>
      <c r="E379" t="s">
        <v>3929</v>
      </c>
      <c r="F379" t="s">
        <v>2374</v>
      </c>
      <c r="G379" t="s">
        <v>3715</v>
      </c>
      <c r="I379" s="117"/>
    </row>
    <row r="380" spans="1:9" ht="15" customHeight="1">
      <c r="A380">
        <v>26522</v>
      </c>
      <c r="B380" t="s">
        <v>3919</v>
      </c>
      <c r="C380" t="s">
        <v>3889</v>
      </c>
      <c r="D380" t="str">
        <f t="shared" si="5"/>
        <v>26522  Javna ustanova Park prirode Vransko jezero</v>
      </c>
      <c r="E380" t="s">
        <v>3920</v>
      </c>
      <c r="F380" t="s">
        <v>2378</v>
      </c>
      <c r="G380" t="s">
        <v>3715</v>
      </c>
      <c r="I380" s="117"/>
    </row>
    <row r="381" spans="1:9" ht="15" customHeight="1">
      <c r="A381">
        <v>26539</v>
      </c>
      <c r="B381" t="s">
        <v>3930</v>
      </c>
      <c r="C381" t="s">
        <v>3889</v>
      </c>
      <c r="D381" t="str">
        <f t="shared" si="5"/>
        <v>26539 J. U.  PARK PRIRODE ŽUMBERAK-SAMOBORSKO GORJE</v>
      </c>
      <c r="E381" t="s">
        <v>3931</v>
      </c>
      <c r="F381" t="s">
        <v>2379</v>
      </c>
      <c r="G381" t="s">
        <v>3715</v>
      </c>
      <c r="I381" s="117"/>
    </row>
    <row r="382" spans="1:9" ht="15" customHeight="1">
      <c r="A382">
        <v>26547</v>
      </c>
      <c r="B382" t="s">
        <v>2493</v>
      </c>
      <c r="C382" t="s">
        <v>4119</v>
      </c>
      <c r="D382" t="str">
        <f t="shared" si="5"/>
        <v>26547 DOM ZA ODRASLE OSOBE I REHABILITACIJU METKOVIĆ</v>
      </c>
      <c r="E382" t="s">
        <v>4204</v>
      </c>
      <c r="F382" t="s">
        <v>2494</v>
      </c>
      <c r="G382" t="s">
        <v>3715</v>
      </c>
      <c r="I382" s="117"/>
    </row>
    <row r="383" spans="1:9" ht="15" customHeight="1">
      <c r="A383">
        <v>26555</v>
      </c>
      <c r="B383" t="s">
        <v>2459</v>
      </c>
      <c r="C383" t="s">
        <v>4119</v>
      </c>
      <c r="D383" t="str">
        <f t="shared" si="5"/>
        <v>26555 CENTAR ZA REHABILITACIJU MALA TEREZIJA</v>
      </c>
      <c r="E383" t="s">
        <v>4203</v>
      </c>
      <c r="F383" t="s">
        <v>2460</v>
      </c>
      <c r="G383" t="s">
        <v>3715</v>
      </c>
      <c r="I383" s="117"/>
    </row>
    <row r="384" spans="1:9" ht="15" customHeight="1">
      <c r="A384">
        <v>26571</v>
      </c>
      <c r="B384" t="s">
        <v>2528</v>
      </c>
      <c r="C384" t="s">
        <v>4242</v>
      </c>
      <c r="D384" t="str">
        <f t="shared" si="5"/>
        <v>26571 KLINIČKA BOLNICA DUBRAVA</v>
      </c>
      <c r="E384" t="s">
        <v>4253</v>
      </c>
      <c r="F384" t="s">
        <v>2529</v>
      </c>
      <c r="G384" t="s">
        <v>3715</v>
      </c>
      <c r="I384" s="117"/>
    </row>
    <row r="385" spans="1:9" ht="15" customHeight="1">
      <c r="A385">
        <v>26635</v>
      </c>
      <c r="B385" t="s">
        <v>4280</v>
      </c>
      <c r="C385" t="s">
        <v>4242</v>
      </c>
      <c r="D385" t="str">
        <f t="shared" si="5"/>
        <v>26635 OPĆA BOLNICA GOSPIĆ</v>
      </c>
      <c r="E385" t="s">
        <v>4281</v>
      </c>
      <c r="F385" t="s">
        <v>4282</v>
      </c>
      <c r="G385" t="s">
        <v>3715</v>
      </c>
      <c r="I385" s="117"/>
    </row>
    <row r="386" spans="1:9" ht="15" customHeight="1">
      <c r="A386">
        <v>27280</v>
      </c>
      <c r="B386" t="s">
        <v>4268</v>
      </c>
      <c r="C386" t="s">
        <v>4242</v>
      </c>
      <c r="D386" t="str">
        <f t="shared" ref="D386:D449" si="6">A386&amp;" "&amp;B386</f>
        <v>27280 OPĆA BOLNICA I BOLNICA BRANITELJA DOMOVINSKG RATA OGULIN</v>
      </c>
      <c r="E386" t="s">
        <v>4269</v>
      </c>
      <c r="F386" t="s">
        <v>4270</v>
      </c>
      <c r="G386" t="s">
        <v>3715</v>
      </c>
      <c r="I386" s="117"/>
    </row>
    <row r="387" spans="1:9" ht="15" customHeight="1">
      <c r="A387">
        <v>27298</v>
      </c>
      <c r="B387" t="s">
        <v>4265</v>
      </c>
      <c r="C387" t="s">
        <v>4242</v>
      </c>
      <c r="D387" t="str">
        <f t="shared" si="6"/>
        <v>27298 OPĆA BOLNICA KARLOVAC</v>
      </c>
      <c r="E387" t="s">
        <v>4266</v>
      </c>
      <c r="F387" t="s">
        <v>4267</v>
      </c>
      <c r="G387" t="s">
        <v>3715</v>
      </c>
      <c r="I387" s="117"/>
    </row>
    <row r="388" spans="1:9" ht="15" customHeight="1">
      <c r="A388">
        <v>27773</v>
      </c>
      <c r="B388" t="s">
        <v>4274</v>
      </c>
      <c r="C388" t="s">
        <v>4242</v>
      </c>
      <c r="D388" t="str">
        <f t="shared" si="6"/>
        <v>27773 OPĆA BOLNICA DR. TOMISLAV BARDEK KOPRIVNICA</v>
      </c>
      <c r="E388" t="s">
        <v>4275</v>
      </c>
      <c r="F388" t="s">
        <v>4276</v>
      </c>
      <c r="G388" t="s">
        <v>3715</v>
      </c>
      <c r="I388" s="117"/>
    </row>
    <row r="389" spans="1:9" ht="15" customHeight="1">
      <c r="A389">
        <v>29244</v>
      </c>
      <c r="B389" t="s">
        <v>4262</v>
      </c>
      <c r="C389" t="s">
        <v>4242</v>
      </c>
      <c r="D389" t="str">
        <f t="shared" si="6"/>
        <v>29244 OPĆA BOLNICA DR. IVO PEDIŠIĆ SISAK</v>
      </c>
      <c r="E389" t="s">
        <v>4263</v>
      </c>
      <c r="F389" t="s">
        <v>4264</v>
      </c>
      <c r="G389" t="s">
        <v>3715</v>
      </c>
      <c r="I389" s="117"/>
    </row>
    <row r="390" spans="1:9" ht="15" customHeight="1">
      <c r="A390">
        <v>31528</v>
      </c>
      <c r="B390" t="s">
        <v>4316</v>
      </c>
      <c r="C390" t="s">
        <v>4242</v>
      </c>
      <c r="D390" t="str">
        <f t="shared" si="6"/>
        <v>31528 OPĆA BOLNICA DUBROVNIK</v>
      </c>
      <c r="E390" t="s">
        <v>4317</v>
      </c>
      <c r="F390" t="s">
        <v>4318</v>
      </c>
      <c r="G390" t="s">
        <v>3715</v>
      </c>
      <c r="I390" s="117"/>
    </row>
    <row r="391" spans="1:9" ht="15" customHeight="1">
      <c r="A391">
        <v>32328</v>
      </c>
      <c r="B391" t="s">
        <v>4271</v>
      </c>
      <c r="C391" t="s">
        <v>4242</v>
      </c>
      <c r="D391" t="str">
        <f t="shared" si="6"/>
        <v>32328 OPĆA BOLNICA VARAŽDIN</v>
      </c>
      <c r="E391" t="s">
        <v>4272</v>
      </c>
      <c r="F391" t="s">
        <v>4273</v>
      </c>
      <c r="G391" t="s">
        <v>3715</v>
      </c>
      <c r="I391" s="117"/>
    </row>
    <row r="392" spans="1:9" ht="15" customHeight="1">
      <c r="A392">
        <v>32336</v>
      </c>
      <c r="B392" t="s">
        <v>4295</v>
      </c>
      <c r="C392" t="s">
        <v>4242</v>
      </c>
      <c r="D392" t="str">
        <f t="shared" si="6"/>
        <v>32336 OPĆA BOLNICA DR. JOSIP BENČEVIĆ, SLAVONSKI BROD</v>
      </c>
      <c r="E392" t="s">
        <v>4296</v>
      </c>
      <c r="F392" t="s">
        <v>4297</v>
      </c>
      <c r="G392" t="s">
        <v>3715</v>
      </c>
      <c r="I392" s="117"/>
    </row>
    <row r="393" spans="1:9" ht="15" customHeight="1">
      <c r="A393">
        <v>32352</v>
      </c>
      <c r="B393" t="s">
        <v>4292</v>
      </c>
      <c r="C393" t="s">
        <v>4242</v>
      </c>
      <c r="D393" t="str">
        <f t="shared" si="6"/>
        <v>32352 OPĆA BOLNICA NOVA GRADIŠKA</v>
      </c>
      <c r="E393" t="s">
        <v>4293</v>
      </c>
      <c r="F393" t="s">
        <v>4294</v>
      </c>
      <c r="G393" t="s">
        <v>3715</v>
      </c>
      <c r="I393" s="117"/>
    </row>
    <row r="394" spans="1:9" ht="15" customHeight="1">
      <c r="A394">
        <v>32432</v>
      </c>
      <c r="B394" t="s">
        <v>4319</v>
      </c>
      <c r="C394" t="s">
        <v>4242</v>
      </c>
      <c r="D394" t="str">
        <f t="shared" si="6"/>
        <v>32432 ŽUPANIJSKA BOLNICA ČAKOVEC</v>
      </c>
      <c r="E394" t="s">
        <v>4320</v>
      </c>
      <c r="F394" t="s">
        <v>4321</v>
      </c>
      <c r="G394" t="s">
        <v>3715</v>
      </c>
      <c r="I394" s="117"/>
    </row>
    <row r="395" spans="1:9" ht="15" customHeight="1">
      <c r="A395">
        <v>32457</v>
      </c>
      <c r="B395" t="s">
        <v>4289</v>
      </c>
      <c r="C395" t="s">
        <v>4242</v>
      </c>
      <c r="D395" t="str">
        <f t="shared" si="6"/>
        <v>32457 OPĆA ŽUPANIJSKA BOLNICA POŽEGA</v>
      </c>
      <c r="E395" t="s">
        <v>4290</v>
      </c>
      <c r="F395" t="s">
        <v>4291</v>
      </c>
      <c r="G395" t="s">
        <v>3715</v>
      </c>
      <c r="I395" s="117"/>
    </row>
    <row r="396" spans="1:9" ht="15" customHeight="1">
      <c r="A396">
        <v>32481</v>
      </c>
      <c r="B396" t="s">
        <v>4286</v>
      </c>
      <c r="C396" t="s">
        <v>4242</v>
      </c>
      <c r="D396" t="str">
        <f t="shared" si="6"/>
        <v>32481 OPĆA ŽUPANIJSKA BOLNICA PAKRAC I BOLNICA HRVATSKIH VETERANA</v>
      </c>
      <c r="E396" t="s">
        <v>4287</v>
      </c>
      <c r="F396" t="s">
        <v>4288</v>
      </c>
      <c r="G396" t="s">
        <v>3715</v>
      </c>
      <c r="I396" s="117"/>
    </row>
    <row r="397" spans="1:9" ht="15" customHeight="1">
      <c r="A397">
        <v>33185</v>
      </c>
      <c r="B397" t="s">
        <v>4283</v>
      </c>
      <c r="C397" t="s">
        <v>4242</v>
      </c>
      <c r="D397" t="str">
        <f t="shared" si="6"/>
        <v>33185 OPĆA BOLNICA VIROVITICA</v>
      </c>
      <c r="E397" t="s">
        <v>4284</v>
      </c>
      <c r="F397" t="s">
        <v>4285</v>
      </c>
      <c r="G397" t="s">
        <v>3715</v>
      </c>
      <c r="I397" s="117"/>
    </row>
    <row r="398" spans="1:9" ht="15" customHeight="1">
      <c r="A398">
        <v>33634</v>
      </c>
      <c r="B398" t="s">
        <v>2406</v>
      </c>
      <c r="C398" t="s">
        <v>4119</v>
      </c>
      <c r="D398" t="str">
        <f t="shared" si="6"/>
        <v>33634 CENTAR ZA PROFESIONALNU REHABILITACIJU OSIJEK</v>
      </c>
      <c r="E398" t="s">
        <v>2407</v>
      </c>
      <c r="F398" t="s">
        <v>4123</v>
      </c>
      <c r="G398" t="s">
        <v>3715</v>
      </c>
      <c r="I398" s="117"/>
    </row>
    <row r="399" spans="1:9" ht="15" customHeight="1">
      <c r="A399">
        <v>33739</v>
      </c>
      <c r="B399" t="s">
        <v>4301</v>
      </c>
      <c r="C399" t="s">
        <v>4242</v>
      </c>
      <c r="D399" t="str">
        <f t="shared" si="6"/>
        <v>33739 OPĆA ŽUPANIJSKA BOLNICA NAŠICE</v>
      </c>
      <c r="E399" t="s">
        <v>4302</v>
      </c>
      <c r="F399" t="s">
        <v>4303</v>
      </c>
      <c r="G399" t="s">
        <v>3715</v>
      </c>
      <c r="I399" s="117"/>
    </row>
    <row r="400" spans="1:9" ht="15" customHeight="1">
      <c r="A400">
        <v>33933</v>
      </c>
      <c r="B400" t="s">
        <v>4277</v>
      </c>
      <c r="C400" t="s">
        <v>4242</v>
      </c>
      <c r="D400" t="str">
        <f t="shared" si="6"/>
        <v>33933 Opća bolnica "Dr Anđelko Višić" Bjelovar</v>
      </c>
      <c r="E400" t="s">
        <v>4278</v>
      </c>
      <c r="F400" t="s">
        <v>4279</v>
      </c>
      <c r="G400" t="s">
        <v>3715</v>
      </c>
      <c r="I400" s="117"/>
    </row>
    <row r="401" spans="1:9" ht="15" customHeight="1">
      <c r="A401">
        <v>34024</v>
      </c>
      <c r="B401" t="s">
        <v>4298</v>
      </c>
      <c r="C401" t="s">
        <v>4242</v>
      </c>
      <c r="D401" t="str">
        <f t="shared" si="6"/>
        <v>34024 OPĆA BOLNICA ZADAR</v>
      </c>
      <c r="E401" t="s">
        <v>4299</v>
      </c>
      <c r="F401" t="s">
        <v>4300</v>
      </c>
      <c r="G401" t="s">
        <v>3715</v>
      </c>
      <c r="I401" s="117"/>
    </row>
    <row r="402" spans="1:9" ht="15" customHeight="1">
      <c r="A402">
        <v>34717</v>
      </c>
      <c r="B402" t="s">
        <v>4310</v>
      </c>
      <c r="C402" t="s">
        <v>4242</v>
      </c>
      <c r="D402" t="str">
        <f t="shared" si="6"/>
        <v>34717 OPĆA ŽUPANIJSKA BOLNICA VINKOVCI</v>
      </c>
      <c r="E402" t="s">
        <v>4311</v>
      </c>
      <c r="F402" t="s">
        <v>4312</v>
      </c>
      <c r="G402" t="s">
        <v>3715</v>
      </c>
      <c r="I402" s="117"/>
    </row>
    <row r="403" spans="1:9" ht="15" customHeight="1">
      <c r="A403">
        <v>37068</v>
      </c>
      <c r="B403" t="s">
        <v>4313</v>
      </c>
      <c r="C403" t="s">
        <v>4242</v>
      </c>
      <c r="D403" t="str">
        <f t="shared" si="6"/>
        <v xml:space="preserve">37068 Opća bolnica Pula - Ospedale Generale di Pola </v>
      </c>
      <c r="E403" t="s">
        <v>4314</v>
      </c>
      <c r="F403" t="s">
        <v>4315</v>
      </c>
      <c r="G403" t="s">
        <v>3715</v>
      </c>
      <c r="I403" s="117"/>
    </row>
    <row r="404" spans="1:9" ht="15" customHeight="1">
      <c r="A404">
        <v>37839</v>
      </c>
      <c r="B404" t="s">
        <v>4259</v>
      </c>
      <c r="C404" t="s">
        <v>4242</v>
      </c>
      <c r="D404" t="str">
        <f t="shared" si="6"/>
        <v>37839 OPĆA BOLNICA ZABOK I BOLNICA HRVATSKIH VETERANA</v>
      </c>
      <c r="E404" t="s">
        <v>4260</v>
      </c>
      <c r="F404" t="s">
        <v>4261</v>
      </c>
      <c r="G404" t="s">
        <v>3715</v>
      </c>
      <c r="I404" s="117"/>
    </row>
    <row r="405" spans="1:9" ht="15" customHeight="1">
      <c r="A405">
        <v>37847</v>
      </c>
      <c r="B405" t="s">
        <v>4307</v>
      </c>
      <c r="C405" t="s">
        <v>4242</v>
      </c>
      <c r="D405" t="str">
        <f t="shared" si="6"/>
        <v>37847 OPĆA BOLNICA ŠIBENSKO-KNINSKE ŽUPANIJE</v>
      </c>
      <c r="E405" t="s">
        <v>4308</v>
      </c>
      <c r="F405" t="s">
        <v>4309</v>
      </c>
      <c r="G405" t="s">
        <v>3715</v>
      </c>
      <c r="I405" s="117"/>
    </row>
    <row r="406" spans="1:9" ht="15" customHeight="1">
      <c r="A406">
        <v>38028</v>
      </c>
      <c r="B406" t="s">
        <v>4245</v>
      </c>
      <c r="C406" t="s">
        <v>4242</v>
      </c>
      <c r="D406" t="str">
        <f t="shared" si="6"/>
        <v>38028 Nacionalna memorijalna bolnica "Dr. Juraj Njavro" Vukovar</v>
      </c>
      <c r="E406" t="s">
        <v>2548</v>
      </c>
      <c r="F406" t="s">
        <v>4246</v>
      </c>
      <c r="G406" t="s">
        <v>3715</v>
      </c>
      <c r="I406" s="117"/>
    </row>
    <row r="407" spans="1:9" ht="15" customHeight="1">
      <c r="A407">
        <v>38069</v>
      </c>
      <c r="B407" t="s">
        <v>2540</v>
      </c>
      <c r="C407" t="s">
        <v>4242</v>
      </c>
      <c r="D407" t="str">
        <f t="shared" si="6"/>
        <v>38069 KLINIČKI BOLNIČKI CENTAR ZAGREB</v>
      </c>
      <c r="E407" t="s">
        <v>4244</v>
      </c>
      <c r="F407" t="s">
        <v>2541</v>
      </c>
      <c r="G407" t="s">
        <v>3715</v>
      </c>
      <c r="I407" s="117"/>
    </row>
    <row r="408" spans="1:9" ht="15" customHeight="1">
      <c r="A408">
        <v>38438</v>
      </c>
      <c r="B408" t="s">
        <v>493</v>
      </c>
      <c r="C408" t="s">
        <v>3936</v>
      </c>
      <c r="D408" t="str">
        <f t="shared" si="6"/>
        <v>38438 VELEUČILIŠTE MARKO MARULIĆ U KNINU</v>
      </c>
      <c r="E408" t="s">
        <v>4056</v>
      </c>
      <c r="F408" t="s">
        <v>496</v>
      </c>
      <c r="G408" t="s">
        <v>3715</v>
      </c>
      <c r="I408" s="117"/>
    </row>
    <row r="409" spans="1:9" ht="15" customHeight="1">
      <c r="A409">
        <v>38446</v>
      </c>
      <c r="B409" t="s">
        <v>489</v>
      </c>
      <c r="C409" t="s">
        <v>3936</v>
      </c>
      <c r="D409" t="str">
        <f t="shared" si="6"/>
        <v>38446 VELEUČILIŠTE LAVOSLAV RUŽIČKA U VUKOVARU</v>
      </c>
      <c r="E409" t="s">
        <v>4002</v>
      </c>
      <c r="F409" t="s">
        <v>492</v>
      </c>
      <c r="G409" t="s">
        <v>3715</v>
      </c>
      <c r="I409" s="117"/>
    </row>
    <row r="410" spans="1:9" ht="15" customHeight="1">
      <c r="A410">
        <v>38454</v>
      </c>
      <c r="B410" t="s">
        <v>4040</v>
      </c>
      <c r="C410" t="s">
        <v>3936</v>
      </c>
      <c r="D410" t="str">
        <f t="shared" si="6"/>
        <v>38454 SVEUČILIŠTE U RIJECI, AKADEMIJA PRIMIJENJENIH UMJETNOSTI</v>
      </c>
      <c r="E410" t="s">
        <v>4041</v>
      </c>
      <c r="F410" t="s">
        <v>314</v>
      </c>
      <c r="G410" t="s">
        <v>3715</v>
      </c>
      <c r="I410" s="117"/>
    </row>
    <row r="411" spans="1:9" ht="15" customHeight="1">
      <c r="A411">
        <v>38479</v>
      </c>
      <c r="B411" t="s">
        <v>2395</v>
      </c>
      <c r="C411" t="s">
        <v>3936</v>
      </c>
      <c r="D411" t="str">
        <f t="shared" si="6"/>
        <v>38479 KATOLIČKI BOGOSLOVNI FAKULTET U ĐAKOVU</v>
      </c>
      <c r="E411" t="s">
        <v>3998</v>
      </c>
      <c r="F411" t="s">
        <v>290</v>
      </c>
      <c r="G411" t="s">
        <v>3715</v>
      </c>
      <c r="I411" s="117"/>
    </row>
    <row r="412" spans="1:9" ht="15" customHeight="1">
      <c r="A412">
        <v>38487</v>
      </c>
      <c r="B412" t="s">
        <v>609</v>
      </c>
      <c r="C412" t="s">
        <v>3936</v>
      </c>
      <c r="D412" t="str">
        <f t="shared" si="6"/>
        <v>38487 AGENCIJA ZA ZNANOST I VISOKO OBRAZOVANJE</v>
      </c>
      <c r="E412" t="s">
        <v>4102</v>
      </c>
      <c r="F412" t="s">
        <v>611</v>
      </c>
      <c r="G412" t="s">
        <v>3715</v>
      </c>
      <c r="I412" s="117"/>
    </row>
    <row r="413" spans="1:9" ht="15" customHeight="1">
      <c r="A413">
        <v>38495</v>
      </c>
      <c r="B413" t="s">
        <v>2389</v>
      </c>
      <c r="C413" t="s">
        <v>3889</v>
      </c>
      <c r="D413" t="str">
        <f t="shared" si="6"/>
        <v>38495 HRVATSKI ZAVOD ZA NORME</v>
      </c>
      <c r="E413" t="s">
        <v>3892</v>
      </c>
      <c r="F413" t="s">
        <v>2390</v>
      </c>
      <c r="G413" t="s">
        <v>3715</v>
      </c>
      <c r="I413" s="117"/>
    </row>
    <row r="414" spans="1:9" ht="15" customHeight="1">
      <c r="A414">
        <v>38500</v>
      </c>
      <c r="B414" t="s">
        <v>2391</v>
      </c>
      <c r="C414" t="s">
        <v>3889</v>
      </c>
      <c r="D414" t="str">
        <f t="shared" si="6"/>
        <v>38500 HRVATSKA AKREDITACIJSKA AGENCIJA</v>
      </c>
      <c r="E414" t="s">
        <v>3893</v>
      </c>
      <c r="F414" t="s">
        <v>2392</v>
      </c>
      <c r="G414" t="s">
        <v>3715</v>
      </c>
      <c r="I414" s="117"/>
    </row>
    <row r="415" spans="1:9" ht="15" customHeight="1">
      <c r="A415">
        <v>38655</v>
      </c>
      <c r="B415" t="s">
        <v>2549</v>
      </c>
      <c r="C415" t="s">
        <v>4242</v>
      </c>
      <c r="D415" t="str">
        <f t="shared" si="6"/>
        <v>38655 DOM ZDRAVLJA MINISTARSTVA UNUTARNJIH POSLOVA REPUBLIKE HRVATSKE</v>
      </c>
      <c r="E415" t="s">
        <v>4257</v>
      </c>
      <c r="F415" t="s">
        <v>2550</v>
      </c>
      <c r="G415" t="s">
        <v>3715</v>
      </c>
      <c r="I415" s="117"/>
    </row>
    <row r="416" spans="1:9" ht="15" customHeight="1">
      <c r="A416">
        <v>40623</v>
      </c>
      <c r="B416" t="s">
        <v>2246</v>
      </c>
      <c r="C416" t="s">
        <v>3810</v>
      </c>
      <c r="D416" t="str">
        <f t="shared" si="6"/>
        <v>40623 HRVATSKI MEMORIJALNO-DOKUMENTACIJSKI CENTAR DOMOVINSKOGA RATA</v>
      </c>
      <c r="E416" t="s">
        <v>3829</v>
      </c>
      <c r="F416" t="s">
        <v>2247</v>
      </c>
      <c r="G416" t="s">
        <v>3715</v>
      </c>
      <c r="I416" s="117"/>
    </row>
    <row r="417" spans="1:9" ht="15" customHeight="1">
      <c r="A417">
        <v>40631</v>
      </c>
      <c r="B417" t="s">
        <v>2250</v>
      </c>
      <c r="C417" t="s">
        <v>3810</v>
      </c>
      <c r="D417" t="str">
        <f t="shared" si="6"/>
        <v>40631 ARHEOLOŠKI MUZEJ NARONA</v>
      </c>
      <c r="E417" t="s">
        <v>3847</v>
      </c>
      <c r="F417" t="s">
        <v>2251</v>
      </c>
      <c r="G417" t="s">
        <v>3715</v>
      </c>
      <c r="I417" s="117"/>
    </row>
    <row r="418" spans="1:9" ht="15" customHeight="1">
      <c r="A418">
        <v>40682</v>
      </c>
      <c r="B418" t="s">
        <v>2266</v>
      </c>
      <c r="C418" t="s">
        <v>3810</v>
      </c>
      <c r="D418" t="str">
        <f t="shared" si="6"/>
        <v>40682 HRVATSKI ŠPORTSKI MUZEJ</v>
      </c>
      <c r="E418" t="s">
        <v>3851</v>
      </c>
      <c r="F418" t="s">
        <v>2267</v>
      </c>
      <c r="G418" t="s">
        <v>3715</v>
      </c>
      <c r="I418" s="117"/>
    </row>
    <row r="419" spans="1:9" ht="15" customHeight="1">
      <c r="A419">
        <v>40883</v>
      </c>
      <c r="B419" t="s">
        <v>612</v>
      </c>
      <c r="C419" t="s">
        <v>3936</v>
      </c>
      <c r="D419" t="str">
        <f t="shared" si="6"/>
        <v>40883 NACIONALNI CENTAR ZA VANJSKO VREDNOVANJE OBRAZOVANJA</v>
      </c>
      <c r="E419" t="s">
        <v>4103</v>
      </c>
      <c r="F419" t="s">
        <v>613</v>
      </c>
      <c r="G419" t="s">
        <v>3715</v>
      </c>
      <c r="I419" s="117"/>
    </row>
    <row r="420" spans="1:9" ht="15" customHeight="1">
      <c r="A420">
        <v>40947</v>
      </c>
      <c r="B420" t="s">
        <v>4064</v>
      </c>
      <c r="C420" t="s">
        <v>3936</v>
      </c>
      <c r="D420" t="str">
        <f t="shared" si="6"/>
        <v>40947 SVEUČILIŠTE U RIJECI, UČITELJSKI FAKULTET</v>
      </c>
      <c r="E420" t="s">
        <v>4065</v>
      </c>
      <c r="F420" t="s">
        <v>344</v>
      </c>
      <c r="G420" t="s">
        <v>3715</v>
      </c>
      <c r="I420" s="117"/>
    </row>
    <row r="421" spans="1:9" ht="15" customHeight="1">
      <c r="A421">
        <v>41185</v>
      </c>
      <c r="B421" t="s">
        <v>497</v>
      </c>
      <c r="C421" t="s">
        <v>3936</v>
      </c>
      <c r="D421" t="str">
        <f t="shared" si="6"/>
        <v>41185 VELEUČILIŠTE NIKOLA TESLA U GOSPIĆU</v>
      </c>
      <c r="E421" t="s">
        <v>4025</v>
      </c>
      <c r="F421" t="s">
        <v>500</v>
      </c>
      <c r="G421" t="s">
        <v>3715</v>
      </c>
      <c r="I421" s="117"/>
    </row>
    <row r="422" spans="1:9" ht="15" customHeight="1">
      <c r="A422">
        <v>41546</v>
      </c>
      <c r="B422" t="s">
        <v>2310</v>
      </c>
      <c r="C422" t="s">
        <v>3879</v>
      </c>
      <c r="D422" t="str">
        <f t="shared" si="6"/>
        <v>41546 AGENCIJA ZA OBALNI LINIJSKI POMORSKI PROMET</v>
      </c>
      <c r="E422" t="s">
        <v>3880</v>
      </c>
      <c r="F422" t="s">
        <v>2311</v>
      </c>
      <c r="G422" t="s">
        <v>3715</v>
      </c>
      <c r="I422" s="117"/>
    </row>
    <row r="423" spans="1:9" ht="15" customHeight="1">
      <c r="A423">
        <v>42024</v>
      </c>
      <c r="B423" t="s">
        <v>294</v>
      </c>
      <c r="C423" t="s">
        <v>3936</v>
      </c>
      <c r="D423" t="str">
        <f t="shared" si="6"/>
        <v>42024 SVEUČILIŠTE JURJA DOBRILE U PULI</v>
      </c>
      <c r="E423" t="s">
        <v>3960</v>
      </c>
      <c r="F423" t="s">
        <v>297</v>
      </c>
      <c r="G423" t="s">
        <v>3715</v>
      </c>
      <c r="I423" s="117"/>
    </row>
    <row r="424" spans="1:9" ht="15" customHeight="1">
      <c r="A424">
        <v>42112</v>
      </c>
      <c r="B424" t="s">
        <v>3843</v>
      </c>
      <c r="C424" t="s">
        <v>3810</v>
      </c>
      <c r="D424" t="str">
        <f t="shared" si="6"/>
        <v>42112 MUZEJ ANTIČKOG STAKLA U ZADRU</v>
      </c>
      <c r="E424" t="s">
        <v>3844</v>
      </c>
      <c r="F424" t="s">
        <v>2272</v>
      </c>
      <c r="G424" t="s">
        <v>3715</v>
      </c>
      <c r="I424" s="117"/>
    </row>
    <row r="425" spans="1:9" ht="15" customHeight="1">
      <c r="A425">
        <v>42434</v>
      </c>
      <c r="B425" t="s">
        <v>2144</v>
      </c>
      <c r="C425" t="s">
        <v>3713</v>
      </c>
      <c r="D425" t="str">
        <f t="shared" si="6"/>
        <v>42434 DRŽAVNO IZBORNO POVJERENSTVO REPUBLIKE HRVATSKE</v>
      </c>
      <c r="E425" t="s">
        <v>3716</v>
      </c>
      <c r="F425" t="s">
        <v>2145</v>
      </c>
      <c r="G425" t="s">
        <v>3715</v>
      </c>
      <c r="I425" s="117"/>
    </row>
    <row r="426" spans="1:9" ht="15" customHeight="1">
      <c r="A426">
        <v>42598</v>
      </c>
      <c r="B426" t="s">
        <v>3925</v>
      </c>
      <c r="C426" t="s">
        <v>3889</v>
      </c>
      <c r="D426" t="str">
        <f t="shared" si="6"/>
        <v>42598 Javna ustanova  "Park prirode Lastovsko otočje"</v>
      </c>
      <c r="E426" t="s">
        <v>3926</v>
      </c>
      <c r="F426" t="s">
        <v>2371</v>
      </c>
      <c r="G426" t="s">
        <v>3715</v>
      </c>
      <c r="I426" s="117"/>
    </row>
    <row r="427" spans="1:9" ht="15" customHeight="1">
      <c r="A427">
        <v>42910</v>
      </c>
      <c r="B427" t="s">
        <v>2711</v>
      </c>
      <c r="C427" t="s">
        <v>4325</v>
      </c>
      <c r="D427" t="str">
        <f t="shared" si="6"/>
        <v>42910 OPĆINSKI GRAĐANSKI SUD U ZAGREBU</v>
      </c>
      <c r="E427" t="s">
        <v>4414</v>
      </c>
      <c r="F427" t="s">
        <v>2712</v>
      </c>
      <c r="G427" t="s">
        <v>3715</v>
      </c>
      <c r="I427" s="117"/>
    </row>
    <row r="428" spans="1:9" ht="15" customHeight="1">
      <c r="A428">
        <v>42928</v>
      </c>
      <c r="B428" t="s">
        <v>2713</v>
      </c>
      <c r="C428" t="s">
        <v>4325</v>
      </c>
      <c r="D428" t="str">
        <f t="shared" si="6"/>
        <v>42928 OPĆINSKI KAZNENI SUD U ZAGREBU</v>
      </c>
      <c r="E428" t="s">
        <v>4413</v>
      </c>
      <c r="F428" t="s">
        <v>2714</v>
      </c>
      <c r="G428" t="s">
        <v>3715</v>
      </c>
      <c r="I428" s="117"/>
    </row>
    <row r="429" spans="1:9" ht="15" customHeight="1">
      <c r="A429">
        <v>42993</v>
      </c>
      <c r="B429" t="s">
        <v>1240</v>
      </c>
      <c r="C429" t="s">
        <v>3936</v>
      </c>
      <c r="D429" t="str">
        <f t="shared" si="6"/>
        <v>42993 VELEUČILIŠTE U VIROVITICI</v>
      </c>
      <c r="E429" t="s">
        <v>4066</v>
      </c>
      <c r="F429" t="s">
        <v>515</v>
      </c>
      <c r="G429" t="s">
        <v>3715</v>
      </c>
      <c r="I429" s="117"/>
    </row>
    <row r="430" spans="1:9" ht="15" customHeight="1">
      <c r="A430">
        <v>43214</v>
      </c>
      <c r="B430" t="s">
        <v>2524</v>
      </c>
      <c r="C430" t="s">
        <v>3713</v>
      </c>
      <c r="D430" t="str">
        <f t="shared" si="6"/>
        <v>43214 MINISTARSTVO TURIZMA I SPORTA</v>
      </c>
      <c r="E430" t="s">
        <v>3745</v>
      </c>
      <c r="F430" t="s">
        <v>2525</v>
      </c>
      <c r="G430" t="s">
        <v>3715</v>
      </c>
      <c r="I430" s="117"/>
    </row>
    <row r="431" spans="1:9" ht="15" customHeight="1">
      <c r="A431">
        <v>43255</v>
      </c>
      <c r="B431" t="s">
        <v>3877</v>
      </c>
      <c r="C431" t="s">
        <v>3875</v>
      </c>
      <c r="D431" t="str">
        <f t="shared" si="6"/>
        <v>43255 SREDIŠNJA AGENCIJA ZA FINANCIRANJE I UGOVARANJE PROGRAMA I PROJEKATA EUROPSKE UNIJE</v>
      </c>
      <c r="E431" t="s">
        <v>3878</v>
      </c>
      <c r="F431" t="s">
        <v>2307</v>
      </c>
      <c r="G431" t="s">
        <v>3715</v>
      </c>
      <c r="I431" s="117"/>
    </row>
    <row r="432" spans="1:9" ht="15" customHeight="1">
      <c r="A432">
        <v>43327</v>
      </c>
      <c r="B432" t="s">
        <v>4212</v>
      </c>
      <c r="C432" t="s">
        <v>4119</v>
      </c>
      <c r="D432" t="str">
        <f t="shared" si="6"/>
        <v>43327 DOM ZA STARIJE   OSOBE "MAJKA MARIJA PETKOVIĆ"</v>
      </c>
      <c r="E432" t="s">
        <v>2517</v>
      </c>
      <c r="F432" t="s">
        <v>2518</v>
      </c>
      <c r="G432" t="s">
        <v>3715</v>
      </c>
      <c r="I432" s="117"/>
    </row>
    <row r="433" spans="1:9" ht="15" customHeight="1">
      <c r="A433">
        <v>43335</v>
      </c>
      <c r="B433" t="s">
        <v>614</v>
      </c>
      <c r="C433" t="s">
        <v>3936</v>
      </c>
      <c r="D433" t="str">
        <f t="shared" si="6"/>
        <v>43335 AGENCIJA ZA MOBILNOST I PROGRAME EUROPSKE UNIJE</v>
      </c>
      <c r="E433" t="s">
        <v>4104</v>
      </c>
      <c r="F433" t="s">
        <v>615</v>
      </c>
      <c r="G433" t="s">
        <v>3715</v>
      </c>
      <c r="I433" s="117"/>
    </row>
    <row r="434" spans="1:9" ht="15" customHeight="1">
      <c r="A434">
        <v>43564</v>
      </c>
      <c r="B434" t="s">
        <v>3752</v>
      </c>
      <c r="C434" t="s">
        <v>3713</v>
      </c>
      <c r="D434" t="str">
        <f t="shared" si="6"/>
        <v>43564 PRAVOBRANITELJ ZA OSOBE S INVALIDITETOM</v>
      </c>
      <c r="E434" t="s">
        <v>3753</v>
      </c>
      <c r="F434" t="s">
        <v>2849</v>
      </c>
      <c r="G434" t="s">
        <v>3715</v>
      </c>
      <c r="I434" s="117"/>
    </row>
    <row r="435" spans="1:9" ht="15" customHeight="1">
      <c r="A435">
        <v>43636</v>
      </c>
      <c r="B435" t="s">
        <v>3809</v>
      </c>
      <c r="C435" t="s">
        <v>3810</v>
      </c>
      <c r="D435" t="str">
        <f t="shared" si="6"/>
        <v>43636 DRžAVNI ARHIV U VUKOVARU</v>
      </c>
      <c r="E435" t="s">
        <v>3811</v>
      </c>
      <c r="F435" t="s">
        <v>2238</v>
      </c>
      <c r="G435" t="s">
        <v>3715</v>
      </c>
      <c r="I435" s="117"/>
    </row>
    <row r="436" spans="1:9" ht="15" customHeight="1">
      <c r="A436">
        <v>43644</v>
      </c>
      <c r="B436" t="s">
        <v>3817</v>
      </c>
      <c r="C436" t="s">
        <v>3810</v>
      </c>
      <c r="D436" t="str">
        <f t="shared" si="6"/>
        <v>43644 DRŽAVNI ARHIV ZA MEĐIMURJE</v>
      </c>
      <c r="E436" t="s">
        <v>3818</v>
      </c>
      <c r="F436" t="s">
        <v>2243</v>
      </c>
      <c r="G436" t="s">
        <v>3715</v>
      </c>
      <c r="I436" s="117"/>
    </row>
    <row r="437" spans="1:9" ht="15" customHeight="1">
      <c r="A437">
        <v>43732</v>
      </c>
      <c r="B437" t="s">
        <v>2178</v>
      </c>
      <c r="C437" t="s">
        <v>3792</v>
      </c>
      <c r="D437" t="str">
        <f t="shared" si="6"/>
        <v>43732 AGENCIJA ZA REVIZIJU SUSTAVA PROVEDBE PROGRAMA EUROPSKE UNIJE</v>
      </c>
      <c r="E437" t="s">
        <v>3794</v>
      </c>
      <c r="F437" t="s">
        <v>2179</v>
      </c>
      <c r="G437" t="s">
        <v>3715</v>
      </c>
      <c r="I437" s="117"/>
    </row>
    <row r="438" spans="1:9" ht="15" customHeight="1">
      <c r="A438">
        <v>43749</v>
      </c>
      <c r="B438" t="s">
        <v>481</v>
      </c>
      <c r="C438" t="s">
        <v>3936</v>
      </c>
      <c r="D438" t="str">
        <f t="shared" si="6"/>
        <v>43749 MEĐIMURSKO VELEUČILIŠTE U ČAKOVCU</v>
      </c>
      <c r="E438" t="s">
        <v>4073</v>
      </c>
      <c r="F438" t="s">
        <v>485</v>
      </c>
      <c r="G438" t="s">
        <v>3715</v>
      </c>
      <c r="I438" s="117"/>
    </row>
    <row r="439" spans="1:9" ht="15" customHeight="1">
      <c r="A439">
        <v>43773</v>
      </c>
      <c r="B439" t="s">
        <v>4067</v>
      </c>
      <c r="C439" t="s">
        <v>3936</v>
      </c>
      <c r="D439" t="str">
        <f t="shared" si="6"/>
        <v>43773 SVEUČILIŠTE U SPLITU, KINEZIOLOŠKI FAKULTET</v>
      </c>
      <c r="E439" t="s">
        <v>4068</v>
      </c>
      <c r="F439" t="s">
        <v>368</v>
      </c>
      <c r="G439" t="s">
        <v>3715</v>
      </c>
      <c r="I439" s="117"/>
    </row>
    <row r="440" spans="1:9" ht="15" customHeight="1">
      <c r="A440">
        <v>43804</v>
      </c>
      <c r="B440" t="s">
        <v>4304</v>
      </c>
      <c r="C440" t="s">
        <v>4242</v>
      </c>
      <c r="D440" t="str">
        <f t="shared" si="6"/>
        <v>43804 OPĆA I VETERANSKA BOLNICA HRVATSKI PONOS KNIN</v>
      </c>
      <c r="E440" t="s">
        <v>4305</v>
      </c>
      <c r="F440" t="s">
        <v>4306</v>
      </c>
      <c r="G440" t="s">
        <v>3715</v>
      </c>
      <c r="I440" s="117"/>
    </row>
    <row r="441" spans="1:9" ht="15" customHeight="1">
      <c r="A441">
        <v>43907</v>
      </c>
      <c r="B441" t="s">
        <v>2262</v>
      </c>
      <c r="C441" t="s">
        <v>3810</v>
      </c>
      <c r="D441" t="str">
        <f t="shared" si="6"/>
        <v>43907 HRVATSKI MUZEJ TURIZMA</v>
      </c>
      <c r="E441" t="s">
        <v>3834</v>
      </c>
      <c r="F441" t="s">
        <v>2263</v>
      </c>
      <c r="G441" t="s">
        <v>3715</v>
      </c>
      <c r="I441" s="117"/>
    </row>
    <row r="442" spans="1:9" ht="15" customHeight="1">
      <c r="A442">
        <v>43915</v>
      </c>
      <c r="B442" t="s">
        <v>2233</v>
      </c>
      <c r="C442" t="s">
        <v>3810</v>
      </c>
      <c r="D442" t="str">
        <f t="shared" si="6"/>
        <v>43915 DRŽAVNI ARHIV U ŠIBENIKU</v>
      </c>
      <c r="E442" t="s">
        <v>3831</v>
      </c>
      <c r="F442" t="s">
        <v>2234</v>
      </c>
      <c r="G442" t="s">
        <v>3715</v>
      </c>
      <c r="I442" s="117"/>
    </row>
    <row r="443" spans="1:9" ht="15" customHeight="1">
      <c r="A443">
        <v>44493</v>
      </c>
      <c r="B443" t="s">
        <v>3812</v>
      </c>
      <c r="C443" t="s">
        <v>3810</v>
      </c>
      <c r="D443" t="str">
        <f t="shared" si="6"/>
        <v>44493 DRŽAVNI ARHIV U VIROVITICI</v>
      </c>
      <c r="E443" t="s">
        <v>3813</v>
      </c>
      <c r="F443" t="s">
        <v>2237</v>
      </c>
      <c r="G443" t="s">
        <v>3715</v>
      </c>
      <c r="I443" s="117"/>
    </row>
    <row r="444" spans="1:9" s="117" customFormat="1" ht="15" customHeight="1">
      <c r="A444">
        <v>44508</v>
      </c>
      <c r="B444" t="s">
        <v>2404</v>
      </c>
      <c r="C444" t="s">
        <v>4119</v>
      </c>
      <c r="D444" t="str">
        <f t="shared" si="6"/>
        <v>44508 AGENCIJA ZA OSIGURANJE RADNIČKIH TRAŽBINA</v>
      </c>
      <c r="E444" t="s">
        <v>4122</v>
      </c>
      <c r="F444" t="s">
        <v>2405</v>
      </c>
      <c r="G444" t="s">
        <v>3715</v>
      </c>
    </row>
    <row r="445" spans="1:9" ht="15" customHeight="1">
      <c r="A445">
        <v>44565</v>
      </c>
      <c r="B445" t="s">
        <v>2300</v>
      </c>
      <c r="C445" t="s">
        <v>3870</v>
      </c>
      <c r="D445" t="str">
        <f t="shared" si="6"/>
        <v>44565 HRVATSKA AGENCIJA ZA POLJOPRIVREDU I HRANU</v>
      </c>
      <c r="E445" t="s">
        <v>3872</v>
      </c>
      <c r="F445" t="s">
        <v>2301</v>
      </c>
      <c r="G445" t="s">
        <v>3715</v>
      </c>
      <c r="I445" s="117"/>
    </row>
    <row r="446" spans="1:9" ht="15" customHeight="1">
      <c r="A446">
        <v>44573</v>
      </c>
      <c r="B446" t="s">
        <v>2551</v>
      </c>
      <c r="C446" t="s">
        <v>4242</v>
      </c>
      <c r="D446" t="str">
        <f t="shared" si="6"/>
        <v>44573 HRVATSKI ZAVOD ZA HITNU MEDICINU</v>
      </c>
      <c r="E446" t="s">
        <v>4255</v>
      </c>
      <c r="F446" t="s">
        <v>2552</v>
      </c>
      <c r="G446" t="s">
        <v>3715</v>
      </c>
      <c r="I446" s="117"/>
    </row>
    <row r="447" spans="1:9" ht="15" customHeight="1">
      <c r="A447">
        <v>44926</v>
      </c>
      <c r="B447" t="s">
        <v>2290</v>
      </c>
      <c r="C447" t="s">
        <v>3810</v>
      </c>
      <c r="D447" t="str">
        <f t="shared" si="6"/>
        <v>44926 HRVATSKI AUDIOVIZUALNI CENTAR</v>
      </c>
      <c r="E447" t="s">
        <v>3869</v>
      </c>
      <c r="F447" t="s">
        <v>2291</v>
      </c>
      <c r="G447" t="s">
        <v>3715</v>
      </c>
      <c r="I447" s="117"/>
    </row>
    <row r="448" spans="1:9" ht="15" customHeight="1">
      <c r="A448">
        <v>45189</v>
      </c>
      <c r="B448" t="s">
        <v>2295</v>
      </c>
      <c r="C448" t="s">
        <v>3810</v>
      </c>
      <c r="D448" t="str">
        <f t="shared" si="6"/>
        <v>45189 MEĐUNARODNI CENTAR ZA PODVODNU ARHEOLOGIJU</v>
      </c>
      <c r="E448" t="s">
        <v>3865</v>
      </c>
      <c r="F448" t="s">
        <v>2296</v>
      </c>
      <c r="G448" t="s">
        <v>3715</v>
      </c>
      <c r="I448" s="117"/>
    </row>
    <row r="449" spans="1:9" ht="15" customHeight="1">
      <c r="A449">
        <v>45228</v>
      </c>
      <c r="B449" t="s">
        <v>2315</v>
      </c>
      <c r="C449" t="s">
        <v>3879</v>
      </c>
      <c r="D449" t="str">
        <f t="shared" si="6"/>
        <v>45228 AGENCIJA ZA SIGURNOST ŽELJEZNIČKOG PROMETA</v>
      </c>
      <c r="E449" t="s">
        <v>3881</v>
      </c>
      <c r="F449" t="s">
        <v>2316</v>
      </c>
      <c r="G449" t="s">
        <v>3715</v>
      </c>
      <c r="I449" s="117"/>
    </row>
    <row r="450" spans="1:9" ht="15" customHeight="1">
      <c r="A450">
        <v>45902</v>
      </c>
      <c r="B450" t="s">
        <v>2322</v>
      </c>
      <c r="C450" t="s">
        <v>3879</v>
      </c>
      <c r="D450" t="str">
        <f t="shared" ref="D450:D513" si="7">A450&amp;" "&amp;B450</f>
        <v>45902 HRVATSKA REGULATORNA AGENCIJA ZA MREŽNE DJELATNOSTI</v>
      </c>
      <c r="E450" t="s">
        <v>3883</v>
      </c>
      <c r="F450" t="s">
        <v>2323</v>
      </c>
      <c r="G450" t="s">
        <v>3715</v>
      </c>
      <c r="I450" s="117"/>
    </row>
    <row r="451" spans="1:9" ht="15" customHeight="1">
      <c r="A451">
        <v>45927</v>
      </c>
      <c r="B451" t="s">
        <v>2298</v>
      </c>
      <c r="C451" t="s">
        <v>3870</v>
      </c>
      <c r="D451" t="str">
        <f t="shared" si="7"/>
        <v>45927 AGENCIJA ZA PLAĆANJA U POLJOPRIVREDI, RIBARSTVU I RURALNOM RAZVOJU</v>
      </c>
      <c r="E451" t="s">
        <v>3871</v>
      </c>
      <c r="F451" t="s">
        <v>2299</v>
      </c>
      <c r="G451" t="s">
        <v>3715</v>
      </c>
      <c r="I451" s="117"/>
    </row>
    <row r="452" spans="1:9" ht="15" customHeight="1">
      <c r="A452">
        <v>45978</v>
      </c>
      <c r="B452" t="s">
        <v>2563</v>
      </c>
      <c r="C452" t="s">
        <v>4325</v>
      </c>
      <c r="D452" t="str">
        <f t="shared" si="7"/>
        <v>45978 PRAVOSUDNA AKADEMIJA</v>
      </c>
      <c r="E452" t="s">
        <v>2564</v>
      </c>
      <c r="F452" t="s">
        <v>2565</v>
      </c>
      <c r="G452" t="s">
        <v>3715</v>
      </c>
      <c r="I452" s="117"/>
    </row>
    <row r="453" spans="1:9" ht="15" customHeight="1">
      <c r="A453">
        <v>45986</v>
      </c>
      <c r="B453" t="s">
        <v>2457</v>
      </c>
      <c r="C453" t="s">
        <v>4119</v>
      </c>
      <c r="D453" t="str">
        <f t="shared" si="7"/>
        <v>45986 CENTAR ZA REHABILITACIJU KOMAREVO</v>
      </c>
      <c r="E453" t="s">
        <v>4185</v>
      </c>
      <c r="F453" t="s">
        <v>2458</v>
      </c>
      <c r="G453" t="s">
        <v>3715</v>
      </c>
      <c r="I453" s="117"/>
    </row>
    <row r="454" spans="1:9" ht="15" customHeight="1">
      <c r="A454">
        <v>46028</v>
      </c>
      <c r="B454" t="s">
        <v>2146</v>
      </c>
      <c r="C454" t="s">
        <v>3713</v>
      </c>
      <c r="D454" t="str">
        <f t="shared" si="7"/>
        <v>46028 URED PREDSJEDNICE REPUBLIKE HRVATSKE PO PRESTANKU OBNAŠANJA DUŽNOSTI</v>
      </c>
      <c r="E454" t="s">
        <v>3761</v>
      </c>
      <c r="F454" t="s">
        <v>2147</v>
      </c>
      <c r="G454" t="s">
        <v>3715</v>
      </c>
      <c r="I454" s="117"/>
    </row>
    <row r="455" spans="1:9" ht="15" customHeight="1">
      <c r="A455">
        <v>46052</v>
      </c>
      <c r="B455" t="s">
        <v>2519</v>
      </c>
      <c r="C455" t="s">
        <v>4119</v>
      </c>
      <c r="D455" t="str">
        <f t="shared" si="7"/>
        <v>46052 DOM ZA STARIJE OSOBE OKLAJ</v>
      </c>
      <c r="E455" t="s">
        <v>4202</v>
      </c>
      <c r="F455" t="s">
        <v>2520</v>
      </c>
      <c r="G455" t="s">
        <v>3715</v>
      </c>
      <c r="I455" s="117"/>
    </row>
    <row r="456" spans="1:9" ht="15" customHeight="1">
      <c r="A456">
        <v>46173</v>
      </c>
      <c r="B456" t="s">
        <v>616</v>
      </c>
      <c r="C456" t="s">
        <v>3936</v>
      </c>
      <c r="D456" t="str">
        <f t="shared" si="7"/>
        <v>46173 AGENCIJA ZA STRUKOVNO OBRAZOVANJE I OBRAZOVANJE ODRASLIH</v>
      </c>
      <c r="E456" t="s">
        <v>4108</v>
      </c>
      <c r="F456" t="s">
        <v>617</v>
      </c>
      <c r="G456" t="s">
        <v>3715</v>
      </c>
      <c r="I456" s="117"/>
    </row>
    <row r="457" spans="1:9" ht="15" customHeight="1">
      <c r="A457">
        <v>46237</v>
      </c>
      <c r="B457" t="s">
        <v>2393</v>
      </c>
      <c r="C457" t="s">
        <v>3889</v>
      </c>
      <c r="D457" t="str">
        <f t="shared" si="7"/>
        <v>46237 HRVATSKA AGENCIJA ZA MALO GOSPODARSTVO, INOVACIJE I INVESTICIJE</v>
      </c>
      <c r="E457" t="s">
        <v>3894</v>
      </c>
      <c r="F457" t="s">
        <v>2394</v>
      </c>
      <c r="G457" t="s">
        <v>3715</v>
      </c>
      <c r="I457" s="117"/>
    </row>
    <row r="458" spans="1:9" ht="15" customHeight="1">
      <c r="A458">
        <v>46366</v>
      </c>
      <c r="B458" t="s">
        <v>2305</v>
      </c>
      <c r="C458" t="s">
        <v>3875</v>
      </c>
      <c r="D458" t="str">
        <f t="shared" si="7"/>
        <v>46366 FOND ZA OBNOVU I RAZVOJ GRADA VUKOVARA</v>
      </c>
      <c r="E458" t="s">
        <v>3876</v>
      </c>
      <c r="F458" t="s">
        <v>2306</v>
      </c>
      <c r="G458" t="s">
        <v>3715</v>
      </c>
      <c r="I458" s="117"/>
    </row>
    <row r="459" spans="1:9" ht="15" customHeight="1">
      <c r="A459">
        <v>46420</v>
      </c>
      <c r="B459" t="s">
        <v>2842</v>
      </c>
      <c r="C459" t="s">
        <v>4325</v>
      </c>
      <c r="D459" t="str">
        <f t="shared" si="7"/>
        <v>46420 DRŽAVNA ŠKOLA ZA JAVNU UPRAVU</v>
      </c>
      <c r="E459" t="s">
        <v>4326</v>
      </c>
      <c r="F459" t="s">
        <v>2843</v>
      </c>
      <c r="G459" t="s">
        <v>3715</v>
      </c>
      <c r="I459" s="117"/>
    </row>
    <row r="460" spans="1:9" ht="15" customHeight="1">
      <c r="A460">
        <v>46614</v>
      </c>
      <c r="B460" t="s">
        <v>2582</v>
      </c>
      <c r="C460" t="s">
        <v>4325</v>
      </c>
      <c r="D460" t="str">
        <f t="shared" si="7"/>
        <v>46614 ODGOJNI ZAVOD U POŽEGI</v>
      </c>
      <c r="E460" t="s">
        <v>4349</v>
      </c>
      <c r="F460" t="s">
        <v>2583</v>
      </c>
      <c r="G460" t="s">
        <v>3715</v>
      </c>
      <c r="I460" s="117"/>
    </row>
    <row r="461" spans="1:9" ht="15" customHeight="1">
      <c r="A461">
        <v>46841</v>
      </c>
      <c r="B461" t="s">
        <v>2719</v>
      </c>
      <c r="C461" t="s">
        <v>4325</v>
      </c>
      <c r="D461" t="str">
        <f t="shared" si="7"/>
        <v>46841 OPĆINSKI RADNI SUD U ZAGREBU</v>
      </c>
      <c r="E461" t="s">
        <v>4415</v>
      </c>
      <c r="F461" t="s">
        <v>2720</v>
      </c>
      <c r="G461" t="s">
        <v>3715</v>
      </c>
      <c r="I461" s="117"/>
    </row>
    <row r="462" spans="1:9" ht="15" customHeight="1">
      <c r="A462">
        <v>47037</v>
      </c>
      <c r="B462" t="s">
        <v>2201</v>
      </c>
      <c r="C462" t="s">
        <v>3713</v>
      </c>
      <c r="D462" t="str">
        <f t="shared" si="7"/>
        <v>47037 MINISTARSTVO HRVATSKIH BRANITELJA</v>
      </c>
      <c r="E462" t="s">
        <v>3728</v>
      </c>
      <c r="F462" t="s">
        <v>2202</v>
      </c>
      <c r="G462" t="s">
        <v>3715</v>
      </c>
      <c r="I462" s="117"/>
    </row>
    <row r="463" spans="1:9" ht="15" customHeight="1">
      <c r="A463">
        <v>47053</v>
      </c>
      <c r="B463" t="s">
        <v>3739</v>
      </c>
      <c r="C463" t="s">
        <v>3713</v>
      </c>
      <c r="D463" t="str">
        <f t="shared" si="7"/>
        <v>47053 MINISTARSTVO GOSPODARSTVA</v>
      </c>
      <c r="E463" t="s">
        <v>3740</v>
      </c>
      <c r="F463" t="s">
        <v>2359</v>
      </c>
      <c r="G463" t="s">
        <v>3715</v>
      </c>
      <c r="H463" s="120"/>
      <c r="I463" s="117"/>
    </row>
    <row r="464" spans="1:9" ht="15" customHeight="1">
      <c r="A464">
        <v>47061</v>
      </c>
      <c r="B464" t="s">
        <v>2353</v>
      </c>
      <c r="C464" t="s">
        <v>3713</v>
      </c>
      <c r="D464" t="str">
        <f t="shared" si="7"/>
        <v>47061 MINISTARSTVO PROSTORNOGA UREĐENJA, GRADITELJSTVA I DRŽAVNE IMOVINE</v>
      </c>
      <c r="E464" t="s">
        <v>3738</v>
      </c>
      <c r="F464" t="s">
        <v>2354</v>
      </c>
      <c r="G464" t="s">
        <v>3715</v>
      </c>
      <c r="I464" s="117"/>
    </row>
    <row r="465" spans="1:9" ht="15" customHeight="1">
      <c r="A465">
        <v>47096</v>
      </c>
      <c r="B465" t="s">
        <v>3743</v>
      </c>
      <c r="C465" t="s">
        <v>3713</v>
      </c>
      <c r="D465" t="str">
        <f t="shared" si="7"/>
        <v>47096 MINISTARSTVO RADA, MIROVINSKOGA SUSTAVA, OBITELJI I SOCIJALNE POLITIKE</v>
      </c>
      <c r="E465" t="s">
        <v>3744</v>
      </c>
      <c r="F465" t="s">
        <v>2399</v>
      </c>
      <c r="G465" t="s">
        <v>3715</v>
      </c>
      <c r="I465" s="117"/>
    </row>
    <row r="466" spans="1:9" ht="15" customHeight="1">
      <c r="A466">
        <v>47107</v>
      </c>
      <c r="B466" t="s">
        <v>2526</v>
      </c>
      <c r="C466" t="s">
        <v>3713</v>
      </c>
      <c r="D466" t="str">
        <f t="shared" si="7"/>
        <v>47107 MINISTARSTVO ZDRAVSTVA</v>
      </c>
      <c r="E466" t="s">
        <v>3746</v>
      </c>
      <c r="F466" t="s">
        <v>2527</v>
      </c>
      <c r="G466" t="s">
        <v>3715</v>
      </c>
      <c r="I466" s="117"/>
    </row>
    <row r="467" spans="1:9" ht="15" customHeight="1">
      <c r="A467">
        <v>47123</v>
      </c>
      <c r="B467" t="s">
        <v>3735</v>
      </c>
      <c r="C467" t="s">
        <v>3713</v>
      </c>
      <c r="D467" t="str">
        <f t="shared" si="7"/>
        <v>47123 MINISTARSTVO REGIONALNOGA RAZVOJA I FONDOVA EUROPSKE UNIJE</v>
      </c>
      <c r="E467" t="s">
        <v>3736</v>
      </c>
      <c r="F467" t="s">
        <v>2304</v>
      </c>
      <c r="G467" t="s">
        <v>3715</v>
      </c>
      <c r="I467" s="117"/>
    </row>
    <row r="468" spans="1:9" ht="15" customHeight="1">
      <c r="A468">
        <v>47131</v>
      </c>
      <c r="B468" t="s">
        <v>3888</v>
      </c>
      <c r="C468" t="s">
        <v>3889</v>
      </c>
      <c r="D468" t="str">
        <f t="shared" si="7"/>
        <v>47131 MINISTARSTVO GOSPODARSTVA  - RAVNATELJSTVO ZA ROBNE ZALIHE</v>
      </c>
      <c r="E468" t="s">
        <v>3740</v>
      </c>
      <c r="F468" t="s">
        <v>2359</v>
      </c>
      <c r="G468" t="s">
        <v>3715</v>
      </c>
      <c r="I468" s="117"/>
    </row>
    <row r="469" spans="1:9" ht="15" customHeight="1">
      <c r="A469">
        <v>47140</v>
      </c>
      <c r="B469" t="s">
        <v>2616</v>
      </c>
      <c r="C469" t="s">
        <v>4325</v>
      </c>
      <c r="D469" t="str">
        <f t="shared" si="7"/>
        <v>47140 UPRAVNI SUD U OSIJEKU</v>
      </c>
      <c r="E469" t="s">
        <v>4361</v>
      </c>
      <c r="F469" t="s">
        <v>2617</v>
      </c>
      <c r="G469" t="s">
        <v>3715</v>
      </c>
      <c r="I469" s="117"/>
    </row>
    <row r="470" spans="1:9" ht="15" customHeight="1">
      <c r="A470">
        <v>47158</v>
      </c>
      <c r="B470" t="s">
        <v>2618</v>
      </c>
      <c r="C470" t="s">
        <v>4325</v>
      </c>
      <c r="D470" t="str">
        <f t="shared" si="7"/>
        <v>47158 UPRAVNI SUD U RIJECI</v>
      </c>
      <c r="E470" t="s">
        <v>4362</v>
      </c>
      <c r="F470" t="s">
        <v>2619</v>
      </c>
      <c r="G470" t="s">
        <v>3715</v>
      </c>
      <c r="I470" s="117"/>
    </row>
    <row r="471" spans="1:9" ht="15" customHeight="1">
      <c r="A471">
        <v>47199</v>
      </c>
      <c r="B471" t="s">
        <v>2622</v>
      </c>
      <c r="C471" t="s">
        <v>4325</v>
      </c>
      <c r="D471" t="str">
        <f t="shared" si="7"/>
        <v>47199 UPRAVNI SUD U ZAGREBU</v>
      </c>
      <c r="E471" t="s">
        <v>4364</v>
      </c>
      <c r="F471" t="s">
        <v>2623</v>
      </c>
      <c r="G471" t="s">
        <v>3715</v>
      </c>
      <c r="I471" s="117"/>
    </row>
    <row r="472" spans="1:9" ht="15" customHeight="1">
      <c r="A472">
        <v>47203</v>
      </c>
      <c r="B472" t="s">
        <v>2620</v>
      </c>
      <c r="C472" t="s">
        <v>4325</v>
      </c>
      <c r="D472" t="str">
        <f t="shared" si="7"/>
        <v>47203 UPRAVNI SUD U SPLITU</v>
      </c>
      <c r="E472" t="s">
        <v>4363</v>
      </c>
      <c r="F472" t="s">
        <v>2621</v>
      </c>
      <c r="G472" t="s">
        <v>3715</v>
      </c>
      <c r="I472" s="117"/>
    </row>
    <row r="473" spans="1:9" ht="15" customHeight="1">
      <c r="A473">
        <v>47287</v>
      </c>
      <c r="B473" t="s">
        <v>2626</v>
      </c>
      <c r="C473" t="s">
        <v>4325</v>
      </c>
      <c r="D473" t="str">
        <f t="shared" si="7"/>
        <v>47287 DRŽAVNO ODVJETNIČKO VIJEĆE</v>
      </c>
      <c r="E473" t="s">
        <v>4366</v>
      </c>
      <c r="F473" t="s">
        <v>2627</v>
      </c>
      <c r="G473" t="s">
        <v>3715</v>
      </c>
      <c r="I473" s="117"/>
    </row>
    <row r="474" spans="1:9" ht="15" customHeight="1">
      <c r="A474">
        <v>47295</v>
      </c>
      <c r="B474" t="s">
        <v>2628</v>
      </c>
      <c r="C474" t="s">
        <v>4325</v>
      </c>
      <c r="D474" t="str">
        <f t="shared" si="7"/>
        <v>47295 DRŽAVNO SUDBENO VIJEĆE</v>
      </c>
      <c r="E474" t="s">
        <v>4367</v>
      </c>
      <c r="F474" t="s">
        <v>2629</v>
      </c>
      <c r="G474" t="s">
        <v>3715</v>
      </c>
      <c r="I474" s="117"/>
    </row>
    <row r="475" spans="1:9" ht="15" customHeight="1">
      <c r="A475">
        <v>47334</v>
      </c>
      <c r="B475" t="s">
        <v>2183</v>
      </c>
      <c r="C475" t="s">
        <v>3713</v>
      </c>
      <c r="D475" t="str">
        <f t="shared" si="7"/>
        <v>47334 SREDIŠNJI DRŽAVNI URED ZA SREDIŠNJU JAVNU NABAVU</v>
      </c>
      <c r="E475" t="s">
        <v>3723</v>
      </c>
      <c r="F475" t="s">
        <v>2184</v>
      </c>
      <c r="G475" t="s">
        <v>3715</v>
      </c>
      <c r="I475" s="117"/>
    </row>
    <row r="476" spans="1:9" ht="15" customHeight="1">
      <c r="A476">
        <v>47406</v>
      </c>
      <c r="B476" t="s">
        <v>3776</v>
      </c>
      <c r="C476" t="s">
        <v>3773</v>
      </c>
      <c r="D476" t="str">
        <f t="shared" si="7"/>
        <v>47406 URED ZASTUPNIKA REPUBLIKE HRVATSKE PRED EUROPSKIM SUDOM ZA LJUDSKA PRAVA</v>
      </c>
      <c r="E476" t="s">
        <v>3777</v>
      </c>
      <c r="F476" t="s">
        <v>2159</v>
      </c>
      <c r="G476" t="s">
        <v>3715</v>
      </c>
      <c r="I476" s="117"/>
    </row>
    <row r="477" spans="1:9" ht="15" customHeight="1">
      <c r="A477">
        <v>47422</v>
      </c>
      <c r="B477" t="s">
        <v>3786</v>
      </c>
      <c r="C477" t="s">
        <v>3773</v>
      </c>
      <c r="D477" t="str">
        <f t="shared" si="7"/>
        <v>47422 URED ZA LJUDSKA PRAVA I PRAVA NACIONALNIH MANJINA</v>
      </c>
      <c r="E477" t="s">
        <v>3787</v>
      </c>
      <c r="F477" t="s">
        <v>2170</v>
      </c>
      <c r="G477" t="s">
        <v>3715</v>
      </c>
      <c r="I477" s="117"/>
    </row>
    <row r="478" spans="1:9" ht="15" customHeight="1">
      <c r="A478">
        <v>47439</v>
      </c>
      <c r="B478" t="s">
        <v>2187</v>
      </c>
      <c r="C478" t="s">
        <v>3713</v>
      </c>
      <c r="D478" t="str">
        <f t="shared" si="7"/>
        <v>47439 SREDIŠNJI DRŽAVNI URED ZA HRVATE IZVAN REPUBLIKE HRVATSKE</v>
      </c>
      <c r="E478" t="s">
        <v>3725</v>
      </c>
      <c r="F478" t="s">
        <v>2188</v>
      </c>
      <c r="G478" t="s">
        <v>3715</v>
      </c>
      <c r="I478" s="117"/>
    </row>
    <row r="479" spans="1:9" ht="15" customHeight="1">
      <c r="A479">
        <v>47668</v>
      </c>
      <c r="B479" t="s">
        <v>2566</v>
      </c>
      <c r="C479" t="s">
        <v>4325</v>
      </c>
      <c r="D479" t="str">
        <f t="shared" si="7"/>
        <v>47668 CENTAR ZA DIJAGNOSTIKU U ZAGREBU</v>
      </c>
      <c r="E479" t="s">
        <v>2567</v>
      </c>
      <c r="F479" t="s">
        <v>4348</v>
      </c>
      <c r="G479" t="s">
        <v>3715</v>
      </c>
      <c r="I479" s="117"/>
    </row>
    <row r="480" spans="1:9" ht="15" customHeight="1">
      <c r="A480">
        <v>47852</v>
      </c>
      <c r="B480" t="s">
        <v>2209</v>
      </c>
      <c r="C480" t="s">
        <v>3713</v>
      </c>
      <c r="D480" t="str">
        <f t="shared" si="7"/>
        <v>47852 POVJERENSTVO ZA ODLUČIVANJE O SUKOBU INTERESA</v>
      </c>
      <c r="E480" t="s">
        <v>3731</v>
      </c>
      <c r="F480" t="s">
        <v>2210</v>
      </c>
      <c r="G480" t="s">
        <v>3715</v>
      </c>
      <c r="I480" s="117"/>
    </row>
    <row r="481" spans="1:9" ht="15" customHeight="1">
      <c r="A481">
        <v>47893</v>
      </c>
      <c r="B481" t="s">
        <v>2542</v>
      </c>
      <c r="C481" t="s">
        <v>4242</v>
      </c>
      <c r="D481" t="str">
        <f t="shared" si="7"/>
        <v>47893 KLINIKA ZA DJEČJE BOLESTI ZAGREB</v>
      </c>
      <c r="E481" t="s">
        <v>4254</v>
      </c>
      <c r="F481" t="s">
        <v>2543</v>
      </c>
      <c r="G481" t="s">
        <v>3715</v>
      </c>
      <c r="I481" s="117"/>
    </row>
    <row r="482" spans="1:9" ht="15" customHeight="1">
      <c r="A482">
        <v>47908</v>
      </c>
      <c r="B482" t="s">
        <v>2277</v>
      </c>
      <c r="C482" t="s">
        <v>3810</v>
      </c>
      <c r="D482" t="str">
        <f t="shared" si="7"/>
        <v>47908 MUZEJ VUČEDOLSKE KULTURE</v>
      </c>
      <c r="E482" t="s">
        <v>3852</v>
      </c>
      <c r="F482" t="s">
        <v>2278</v>
      </c>
      <c r="G482" t="s">
        <v>3715</v>
      </c>
      <c r="I482" s="117"/>
    </row>
    <row r="483" spans="1:9" ht="15" customHeight="1">
      <c r="A483">
        <v>48023</v>
      </c>
      <c r="B483" t="s">
        <v>345</v>
      </c>
      <c r="C483" t="s">
        <v>3936</v>
      </c>
      <c r="D483" t="str">
        <f t="shared" si="7"/>
        <v>48023 SVEUČILIŠTE U RIJECI - FAKULTET ZDRAVSTVENIH STUDIJA U RIJECI</v>
      </c>
      <c r="E483" t="s">
        <v>347</v>
      </c>
      <c r="F483" t="s">
        <v>348</v>
      </c>
      <c r="G483" t="s">
        <v>3715</v>
      </c>
      <c r="I483" s="117"/>
    </row>
    <row r="484" spans="1:9" ht="15" customHeight="1">
      <c r="A484">
        <v>48031</v>
      </c>
      <c r="B484" t="s">
        <v>2312</v>
      </c>
      <c r="C484" t="s">
        <v>3879</v>
      </c>
      <c r="D484" t="str">
        <f t="shared" si="7"/>
        <v>48031 AGENCIJA ZA ISTRAŽIVANJE NESREĆA U ZRAČNOM, POMORSKOM I ŽELJEZNIČKOM PROMETU</v>
      </c>
      <c r="E484" t="s">
        <v>2313</v>
      </c>
      <c r="F484" t="s">
        <v>2314</v>
      </c>
      <c r="G484" t="s">
        <v>3715</v>
      </c>
      <c r="I484" s="117"/>
    </row>
    <row r="485" spans="1:9" ht="15" customHeight="1">
      <c r="A485">
        <v>48066</v>
      </c>
      <c r="B485" t="s">
        <v>2171</v>
      </c>
      <c r="C485" t="s">
        <v>3773</v>
      </c>
      <c r="D485" t="str">
        <f t="shared" si="7"/>
        <v>48066 URED KOMISIJE ZA ODNOSE S VJERSKIM ZAJEDNICAMA</v>
      </c>
      <c r="E485" t="s">
        <v>2172</v>
      </c>
      <c r="F485" t="s">
        <v>2173</v>
      </c>
      <c r="G485" t="s">
        <v>3715</v>
      </c>
      <c r="I485" s="117"/>
    </row>
    <row r="486" spans="1:9" ht="15" customHeight="1">
      <c r="A486">
        <v>48103</v>
      </c>
      <c r="B486" t="s">
        <v>2302</v>
      </c>
      <c r="C486" t="s">
        <v>3870</v>
      </c>
      <c r="D486" t="str">
        <f t="shared" si="7"/>
        <v>48103 DRŽAVNA ERGELA ĐAKOVO I LIPIK</v>
      </c>
      <c r="E486" t="s">
        <v>3873</v>
      </c>
      <c r="F486" t="s">
        <v>2303</v>
      </c>
      <c r="G486" t="s">
        <v>3715</v>
      </c>
      <c r="I486" s="117"/>
    </row>
    <row r="487" spans="1:9" ht="15" customHeight="1">
      <c r="A487">
        <v>48226</v>
      </c>
      <c r="B487" t="s">
        <v>2860</v>
      </c>
      <c r="C487" t="s">
        <v>3713</v>
      </c>
      <c r="D487" t="str">
        <f t="shared" si="7"/>
        <v>48226 POVJERENIK ZA INFORMIRANJE</v>
      </c>
      <c r="E487" t="s">
        <v>3759</v>
      </c>
      <c r="F487" t="s">
        <v>3760</v>
      </c>
      <c r="G487" t="s">
        <v>3715</v>
      </c>
      <c r="I487" s="117"/>
    </row>
    <row r="488" spans="1:9" ht="15" customHeight="1">
      <c r="A488">
        <v>48242</v>
      </c>
      <c r="B488" t="s">
        <v>2400</v>
      </c>
      <c r="C488" t="s">
        <v>4119</v>
      </c>
      <c r="D488" t="str">
        <f t="shared" si="7"/>
        <v>48242 ZAVOD ZA VJEŠTAČENJE, PROFESIONALNU REHABILITACIJU I ZAPOŠLJAVANJE OSOBA S INVALIDITETOM</v>
      </c>
      <c r="E488" t="s">
        <v>4120</v>
      </c>
      <c r="F488" t="s">
        <v>2401</v>
      </c>
      <c r="G488" t="s">
        <v>3715</v>
      </c>
      <c r="I488" s="117"/>
    </row>
    <row r="489" spans="1:9" ht="15" customHeight="1">
      <c r="A489">
        <v>48267</v>
      </c>
      <c r="B489" t="s">
        <v>298</v>
      </c>
      <c r="C489" t="s">
        <v>3936</v>
      </c>
      <c r="D489" t="str">
        <f t="shared" si="7"/>
        <v>48267 SVEUČILIŠTE SJEVER</v>
      </c>
      <c r="E489" t="s">
        <v>4015</v>
      </c>
      <c r="F489" t="s">
        <v>300</v>
      </c>
      <c r="G489" t="s">
        <v>3715</v>
      </c>
      <c r="I489" s="117"/>
    </row>
    <row r="490" spans="1:9" ht="15" customHeight="1">
      <c r="A490">
        <v>48314</v>
      </c>
      <c r="B490" t="s">
        <v>2203</v>
      </c>
      <c r="C490" t="s">
        <v>3804</v>
      </c>
      <c r="D490" t="str">
        <f t="shared" si="7"/>
        <v>48314 JAVNA USTANOVA MEMORIJALNI CENTAR DOMOVINSKOG RATA VUKOVAR</v>
      </c>
      <c r="E490" t="s">
        <v>3805</v>
      </c>
      <c r="F490" t="s">
        <v>2204</v>
      </c>
      <c r="G490" t="s">
        <v>3715</v>
      </c>
      <c r="I490" s="117"/>
    </row>
    <row r="491" spans="1:9" ht="15" customHeight="1">
      <c r="A491">
        <v>48402</v>
      </c>
      <c r="B491" t="s">
        <v>2433</v>
      </c>
      <c r="C491" t="s">
        <v>4119</v>
      </c>
      <c r="D491" t="str">
        <f t="shared" si="7"/>
        <v>48402 CENTAR ZA POSEBNO SKRBNIŠTVO</v>
      </c>
      <c r="E491" t="s">
        <v>4206</v>
      </c>
      <c r="F491" t="s">
        <v>2434</v>
      </c>
      <c r="G491" t="s">
        <v>3715</v>
      </c>
      <c r="I491" s="117"/>
    </row>
    <row r="492" spans="1:9" ht="15" customHeight="1">
      <c r="A492">
        <v>48710</v>
      </c>
      <c r="B492" t="s">
        <v>2205</v>
      </c>
      <c r="C492" t="s">
        <v>3804</v>
      </c>
      <c r="D492" t="str">
        <f t="shared" si="7"/>
        <v>48710 DOM HRVATSKIH VETERANA</v>
      </c>
      <c r="E492" t="s">
        <v>3806</v>
      </c>
      <c r="F492" t="s">
        <v>2206</v>
      </c>
      <c r="G492" t="s">
        <v>3715</v>
      </c>
      <c r="I492" s="117"/>
    </row>
    <row r="493" spans="1:9" ht="15" customHeight="1">
      <c r="A493">
        <v>48752</v>
      </c>
      <c r="B493" t="s">
        <v>2669</v>
      </c>
      <c r="C493" t="s">
        <v>4325</v>
      </c>
      <c r="D493" t="str">
        <f t="shared" si="7"/>
        <v>48752 TRGOVAČKI SUD U PAZINU</v>
      </c>
      <c r="E493" t="s">
        <v>4390</v>
      </c>
      <c r="F493" t="s">
        <v>2670</v>
      </c>
      <c r="G493" t="s">
        <v>3715</v>
      </c>
      <c r="I493" s="117"/>
    </row>
    <row r="494" spans="1:9" ht="15" customHeight="1">
      <c r="A494">
        <v>48769</v>
      </c>
      <c r="B494" t="s">
        <v>2748</v>
      </c>
      <c r="C494" t="s">
        <v>4325</v>
      </c>
      <c r="D494" t="str">
        <f t="shared" si="7"/>
        <v>48769 OPĆINSKI SUD U NOVOM ZAGREBU</v>
      </c>
      <c r="E494" t="s">
        <v>4410</v>
      </c>
      <c r="F494" t="s">
        <v>2749</v>
      </c>
      <c r="G494" t="s">
        <v>3715</v>
      </c>
      <c r="I494" s="117"/>
    </row>
    <row r="495" spans="1:9" ht="15" customHeight="1">
      <c r="A495">
        <v>48785</v>
      </c>
      <c r="B495" t="s">
        <v>2801</v>
      </c>
      <c r="C495" t="s">
        <v>4325</v>
      </c>
      <c r="D495" t="str">
        <f t="shared" si="7"/>
        <v>48785 OPĆINSKO DRŽAVNO ODVJETNIŠTVO U NOVOM ZAGREBU</v>
      </c>
      <c r="E495" t="s">
        <v>4455</v>
      </c>
      <c r="F495" t="s">
        <v>2802</v>
      </c>
      <c r="G495" t="s">
        <v>3715</v>
      </c>
      <c r="I495" s="117"/>
    </row>
    <row r="496" spans="1:9" ht="15" customHeight="1">
      <c r="A496">
        <v>48865</v>
      </c>
      <c r="B496" t="s">
        <v>2412</v>
      </c>
      <c r="C496" t="s">
        <v>4119</v>
      </c>
      <c r="D496" t="str">
        <f t="shared" si="7"/>
        <v>48865 CENTAR ZA PROFESIONALNU REHABILITACIJU ZAGREB</v>
      </c>
      <c r="E496" t="s">
        <v>2413</v>
      </c>
      <c r="F496" t="s">
        <v>4124</v>
      </c>
      <c r="G496" t="s">
        <v>3715</v>
      </c>
      <c r="I496" s="117"/>
    </row>
    <row r="497" spans="1:9" ht="15" customHeight="1">
      <c r="A497">
        <v>49059</v>
      </c>
      <c r="B497" t="s">
        <v>2408</v>
      </c>
      <c r="C497" t="s">
        <v>4119</v>
      </c>
      <c r="D497" t="str">
        <f t="shared" si="7"/>
        <v>49059 CENTAR ZA PROFESIONALNU REHABILITACIJU RIJEKA</v>
      </c>
      <c r="E497" t="s">
        <v>2409</v>
      </c>
      <c r="F497" t="s">
        <v>4126</v>
      </c>
      <c r="G497" t="s">
        <v>3715</v>
      </c>
      <c r="I497" s="117"/>
    </row>
    <row r="498" spans="1:9" ht="15" customHeight="1">
      <c r="A498">
        <v>49075</v>
      </c>
      <c r="B498" t="s">
        <v>2284</v>
      </c>
      <c r="C498" t="s">
        <v>3810</v>
      </c>
      <c r="D498" t="str">
        <f t="shared" si="7"/>
        <v>49075 AGENCIJA ZA ELEKTRONIČKE MEDIJE</v>
      </c>
      <c r="E498" t="s">
        <v>2285</v>
      </c>
      <c r="F498" t="s">
        <v>2286</v>
      </c>
      <c r="G498" t="s">
        <v>3715</v>
      </c>
      <c r="I498" s="117"/>
    </row>
    <row r="499" spans="1:9" ht="15" customHeight="1">
      <c r="A499">
        <v>49083</v>
      </c>
      <c r="B499" t="s">
        <v>2317</v>
      </c>
      <c r="C499" t="s">
        <v>3879</v>
      </c>
      <c r="D499" t="str">
        <f t="shared" si="7"/>
        <v>49083 HRVATSKA AGENCIJA ZA CIVILNO ZRAKOPLOVSTVO</v>
      </c>
      <c r="E499" t="s">
        <v>2318</v>
      </c>
      <c r="F499" t="s">
        <v>2319</v>
      </c>
      <c r="G499" t="s">
        <v>3715</v>
      </c>
      <c r="I499" s="117"/>
    </row>
    <row r="500" spans="1:9" ht="15" customHeight="1">
      <c r="A500">
        <v>49091</v>
      </c>
      <c r="B500" t="s">
        <v>2385</v>
      </c>
      <c r="C500" t="s">
        <v>3889</v>
      </c>
      <c r="D500" t="str">
        <f t="shared" si="7"/>
        <v>49091 HRVATSKA ENERGETSKA REGULATORNA AGENCIJA</v>
      </c>
      <c r="E500" t="s">
        <v>2386</v>
      </c>
      <c r="F500" t="s">
        <v>2387</v>
      </c>
      <c r="G500" t="s">
        <v>3715</v>
      </c>
      <c r="I500" s="117"/>
    </row>
    <row r="501" spans="1:9" ht="15" customHeight="1">
      <c r="A501">
        <v>49286</v>
      </c>
      <c r="B501" t="s">
        <v>2180</v>
      </c>
      <c r="C501" t="s">
        <v>3792</v>
      </c>
      <c r="D501" t="str">
        <f t="shared" si="7"/>
        <v>49286 ODBOR ZA STANDARDE FINANCIJSKOG IZVJEŠTAVANJA</v>
      </c>
      <c r="E501" t="s">
        <v>2181</v>
      </c>
      <c r="F501" t="s">
        <v>2182</v>
      </c>
      <c r="G501" t="s">
        <v>3715</v>
      </c>
      <c r="I501" s="117"/>
    </row>
    <row r="502" spans="1:9" ht="15" customHeight="1">
      <c r="A502">
        <v>49585</v>
      </c>
      <c r="B502" t="s">
        <v>2191</v>
      </c>
      <c r="C502" t="s">
        <v>3713</v>
      </c>
      <c r="D502" t="str">
        <f t="shared" si="7"/>
        <v>49585 SREDIŠNJI DRŽAVNI URED ZA RAZVOJ DIGITALNOG DRUŠTVA</v>
      </c>
      <c r="E502" t="s">
        <v>2192</v>
      </c>
      <c r="F502" t="s">
        <v>2193</v>
      </c>
      <c r="G502" t="s">
        <v>3715</v>
      </c>
      <c r="I502" s="117"/>
    </row>
    <row r="503" spans="1:9" ht="15" customHeight="1">
      <c r="A503">
        <v>49649</v>
      </c>
      <c r="B503" t="s">
        <v>2382</v>
      </c>
      <c r="C503" t="s">
        <v>3889</v>
      </c>
      <c r="D503" t="str">
        <f t="shared" si="7"/>
        <v>49649 AGENCIJA ZA UGLJIKOVODIKE</v>
      </c>
      <c r="E503" t="s">
        <v>2383</v>
      </c>
      <c r="F503" t="s">
        <v>2384</v>
      </c>
      <c r="G503" t="s">
        <v>3715</v>
      </c>
      <c r="I503" s="117"/>
    </row>
    <row r="504" spans="1:9" ht="15" customHeight="1">
      <c r="A504">
        <v>49729</v>
      </c>
      <c r="B504" t="s">
        <v>2410</v>
      </c>
      <c r="C504" t="s">
        <v>4119</v>
      </c>
      <c r="D504" t="str">
        <f t="shared" si="7"/>
        <v>49729 CENTAR ZA PROFESIONALNU REHABILITACIJU SPLIT</v>
      </c>
      <c r="E504" t="s">
        <v>2411</v>
      </c>
      <c r="F504" t="s">
        <v>4125</v>
      </c>
      <c r="G504" t="s">
        <v>3715</v>
      </c>
      <c r="I504" s="117"/>
    </row>
    <row r="505" spans="1:9" ht="15" customHeight="1">
      <c r="A505">
        <v>49796</v>
      </c>
      <c r="B505" t="s">
        <v>3974</v>
      </c>
      <c r="C505" t="s">
        <v>3936</v>
      </c>
      <c r="D505" t="str">
        <f t="shared" si="7"/>
        <v>49796 SVEUČILIŠTE J.J. STROSMAYERA U OSIJEKU - FAKULTET ZA DENTALNU MEDICINU I ZDRAVSTVO</v>
      </c>
      <c r="E505" t="s">
        <v>3975</v>
      </c>
      <c r="F505" t="s">
        <v>292</v>
      </c>
      <c r="G505" t="s">
        <v>3715</v>
      </c>
      <c r="I505" s="117"/>
    </row>
    <row r="506" spans="1:9" ht="15" customHeight="1">
      <c r="A506">
        <v>50090</v>
      </c>
      <c r="B506" t="s">
        <v>2252</v>
      </c>
      <c r="C506" t="s">
        <v>3810</v>
      </c>
      <c r="D506" t="str">
        <f t="shared" si="7"/>
        <v>50090 ARHEOLOŠKI MUZEJ OSIJEK</v>
      </c>
      <c r="E506" t="s">
        <v>3833</v>
      </c>
      <c r="F506" t="s">
        <v>2253</v>
      </c>
      <c r="G506" t="s">
        <v>3715</v>
      </c>
      <c r="I506" s="117"/>
    </row>
    <row r="507" spans="1:9" ht="15" customHeight="1">
      <c r="A507">
        <v>50215</v>
      </c>
      <c r="B507" t="s">
        <v>3941</v>
      </c>
      <c r="C507" t="s">
        <v>3936</v>
      </c>
      <c r="D507" t="str">
        <f t="shared" si="7"/>
        <v>50215 SVEUČILIŠTE JOSIPA JURJA STROSSMAYERA U OSIJEKU - AKADEMIJA ZA UMJETNOST I KULTURU U OSIJEKU</v>
      </c>
      <c r="E507" t="s">
        <v>3942</v>
      </c>
      <c r="F507" t="s">
        <v>1180</v>
      </c>
      <c r="G507" t="s">
        <v>3715</v>
      </c>
      <c r="I507" s="117"/>
    </row>
    <row r="508" spans="1:9" ht="15" customHeight="1">
      <c r="A508">
        <v>50395</v>
      </c>
      <c r="B508" t="s">
        <v>2575</v>
      </c>
      <c r="C508" t="s">
        <v>4325</v>
      </c>
      <c r="D508" t="str">
        <f t="shared" si="7"/>
        <v>50395 KAZNIONICA U POŽEGI</v>
      </c>
      <c r="E508" t="s">
        <v>4356</v>
      </c>
      <c r="F508" t="s">
        <v>2576</v>
      </c>
      <c r="G508" t="s">
        <v>3715</v>
      </c>
      <c r="I508" s="117"/>
    </row>
    <row r="509" spans="1:9" ht="15" customHeight="1">
      <c r="A509">
        <v>50400</v>
      </c>
      <c r="B509" t="s">
        <v>2592</v>
      </c>
      <c r="C509" t="s">
        <v>4325</v>
      </c>
      <c r="D509" t="str">
        <f t="shared" si="7"/>
        <v>50400 ZATVOR U POŽEGI</v>
      </c>
      <c r="E509" t="s">
        <v>4357</v>
      </c>
      <c r="F509" t="s">
        <v>2593</v>
      </c>
      <c r="G509" t="s">
        <v>3715</v>
      </c>
      <c r="I509" s="117"/>
    </row>
    <row r="510" spans="1:9" ht="15" customHeight="1">
      <c r="A510">
        <v>50483</v>
      </c>
      <c r="B510" t="s">
        <v>2798</v>
      </c>
      <c r="C510" t="s">
        <v>4325</v>
      </c>
      <c r="D510" t="str">
        <f t="shared" si="7"/>
        <v>50483 OPĆINSKO DRŽAVNO ODVJETNIŠTVO U METKOVIĆU</v>
      </c>
      <c r="E510" t="s">
        <v>2799</v>
      </c>
      <c r="F510" t="s">
        <v>2800</v>
      </c>
      <c r="G510" t="s">
        <v>3715</v>
      </c>
      <c r="I510" s="117"/>
    </row>
    <row r="511" spans="1:9" ht="15" customHeight="1">
      <c r="A511">
        <v>50491</v>
      </c>
      <c r="B511" t="s">
        <v>2805</v>
      </c>
      <c r="C511" t="s">
        <v>4325</v>
      </c>
      <c r="D511" t="str">
        <f t="shared" si="7"/>
        <v>50491 OPĆINSKO DRŽAVNO ODVJETNIŠTVO U PAZINU</v>
      </c>
      <c r="E511" t="s">
        <v>2806</v>
      </c>
      <c r="F511" t="s">
        <v>2807</v>
      </c>
      <c r="G511" t="s">
        <v>3715</v>
      </c>
      <c r="I511" s="117"/>
    </row>
    <row r="512" spans="1:9" ht="15" customHeight="1">
      <c r="A512">
        <v>50506</v>
      </c>
      <c r="B512" t="s">
        <v>2826</v>
      </c>
      <c r="C512" t="s">
        <v>4325</v>
      </c>
      <c r="D512" t="str">
        <f t="shared" si="7"/>
        <v>50506 OPĆINSKO DRŽAVNO ODVJETNIŠTVO U VINKOVCIMA</v>
      </c>
      <c r="E512" t="s">
        <v>2827</v>
      </c>
      <c r="F512" t="s">
        <v>2828</v>
      </c>
      <c r="G512" t="s">
        <v>3715</v>
      </c>
      <c r="I512" s="117"/>
    </row>
    <row r="513" spans="1:9" ht="15" customHeight="1">
      <c r="A513">
        <v>50514</v>
      </c>
      <c r="B513" t="s">
        <v>2723</v>
      </c>
      <c r="C513" t="s">
        <v>4325</v>
      </c>
      <c r="D513" t="str">
        <f t="shared" si="7"/>
        <v>50514 OPĆINSKI SUD U CRIKVENICI</v>
      </c>
      <c r="E513" t="s">
        <v>2724</v>
      </c>
      <c r="F513" t="s">
        <v>2725</v>
      </c>
      <c r="G513" t="s">
        <v>3715</v>
      </c>
      <c r="I513" s="117"/>
    </row>
    <row r="514" spans="1:9" ht="15" customHeight="1">
      <c r="A514">
        <v>50522</v>
      </c>
      <c r="B514" t="s">
        <v>2730</v>
      </c>
      <c r="C514" t="s">
        <v>4325</v>
      </c>
      <c r="D514" t="str">
        <f t="shared" ref="D514:D559" si="8">A514&amp;" "&amp;B514</f>
        <v>50522 OPĆINSKI SUD U ĐAKOVU</v>
      </c>
      <c r="E514" t="s">
        <v>2731</v>
      </c>
      <c r="F514" t="s">
        <v>2732</v>
      </c>
      <c r="G514" t="s">
        <v>3715</v>
      </c>
      <c r="I514" s="117"/>
    </row>
    <row r="515" spans="1:9" ht="15" customHeight="1">
      <c r="A515">
        <v>50539</v>
      </c>
      <c r="B515" t="s">
        <v>2739</v>
      </c>
      <c r="C515" t="s">
        <v>4325</v>
      </c>
      <c r="D515" t="str">
        <f t="shared" si="8"/>
        <v>50539 OPĆINSKI SUD U KUTINI</v>
      </c>
      <c r="E515" t="s">
        <v>2740</v>
      </c>
      <c r="F515" t="s">
        <v>2741</v>
      </c>
      <c r="G515" t="s">
        <v>3715</v>
      </c>
      <c r="I515" s="117"/>
    </row>
    <row r="516" spans="1:9" ht="15" customHeight="1">
      <c r="A516">
        <v>50547</v>
      </c>
      <c r="B516" t="s">
        <v>2742</v>
      </c>
      <c r="C516" t="s">
        <v>4325</v>
      </c>
      <c r="D516" t="str">
        <f t="shared" si="8"/>
        <v>50547 OPĆINSKI SUD U MAKARSKOJ</v>
      </c>
      <c r="E516" t="s">
        <v>2743</v>
      </c>
      <c r="F516" t="s">
        <v>2744</v>
      </c>
      <c r="G516" t="s">
        <v>3715</v>
      </c>
      <c r="I516" s="117"/>
    </row>
    <row r="517" spans="1:9" ht="15" customHeight="1">
      <c r="A517">
        <v>50555</v>
      </c>
      <c r="B517" t="s">
        <v>2745</v>
      </c>
      <c r="C517" t="s">
        <v>4325</v>
      </c>
      <c r="D517" t="str">
        <f t="shared" si="8"/>
        <v>50555 OPĆINSKI SUD U METKOVIĆU</v>
      </c>
      <c r="E517" t="s">
        <v>2746</v>
      </c>
      <c r="F517" t="s">
        <v>2747</v>
      </c>
      <c r="G517" t="s">
        <v>3715</v>
      </c>
      <c r="I517" s="117"/>
    </row>
    <row r="518" spans="1:9" ht="15" customHeight="1">
      <c r="A518">
        <v>50563</v>
      </c>
      <c r="B518" t="s">
        <v>2752</v>
      </c>
      <c r="C518" t="s">
        <v>4325</v>
      </c>
      <c r="D518" t="str">
        <f t="shared" si="8"/>
        <v>50563 OPĆINSKI SUD U PAZINU</v>
      </c>
      <c r="E518" t="s">
        <v>2753</v>
      </c>
      <c r="F518" t="s">
        <v>2754</v>
      </c>
      <c r="G518" t="s">
        <v>3715</v>
      </c>
      <c r="I518" s="117"/>
    </row>
    <row r="519" spans="1:9" ht="15" customHeight="1">
      <c r="A519">
        <v>50571</v>
      </c>
      <c r="B519" t="s">
        <v>2760</v>
      </c>
      <c r="C519" t="s">
        <v>4325</v>
      </c>
      <c r="D519" t="str">
        <f t="shared" si="8"/>
        <v>50571 OPĆINSKI SUD U SESVETAMA</v>
      </c>
      <c r="E519" t="s">
        <v>2761</v>
      </c>
      <c r="F519" t="s">
        <v>2762</v>
      </c>
      <c r="G519" t="s">
        <v>3715</v>
      </c>
      <c r="I519" s="117"/>
    </row>
    <row r="520" spans="1:9" ht="15" customHeight="1">
      <c r="A520">
        <v>50580</v>
      </c>
      <c r="B520" t="s">
        <v>2775</v>
      </c>
      <c r="C520" t="s">
        <v>4325</v>
      </c>
      <c r="D520" t="str">
        <f t="shared" si="8"/>
        <v>50580 OPĆINSKI SUD U VINKOVCIMA</v>
      </c>
      <c r="E520" t="s">
        <v>2776</v>
      </c>
      <c r="F520" t="s">
        <v>2777</v>
      </c>
      <c r="G520" t="s">
        <v>3715</v>
      </c>
      <c r="I520" s="117"/>
    </row>
    <row r="521" spans="1:9" ht="15" customHeight="1">
      <c r="A521">
        <v>50598</v>
      </c>
      <c r="B521" t="s">
        <v>2664</v>
      </c>
      <c r="C521" t="s">
        <v>4325</v>
      </c>
      <c r="D521" t="str">
        <f t="shared" si="8"/>
        <v>50598 TRGOVAČKI SUD U DUBROVNIKU</v>
      </c>
      <c r="E521" t="s">
        <v>2665</v>
      </c>
      <c r="F521" t="s">
        <v>2666</v>
      </c>
      <c r="G521" t="s">
        <v>3715</v>
      </c>
      <c r="I521" s="117"/>
    </row>
    <row r="522" spans="1:9" ht="15" customHeight="1">
      <c r="A522">
        <v>50709</v>
      </c>
      <c r="B522" t="s">
        <v>2856</v>
      </c>
      <c r="C522" t="s">
        <v>3713</v>
      </c>
      <c r="D522" t="str">
        <f t="shared" si="8"/>
        <v>50709 DRŽAVNI INSPEKTORAT</v>
      </c>
      <c r="E522" t="s">
        <v>3757</v>
      </c>
      <c r="F522" t="s">
        <v>2857</v>
      </c>
      <c r="G522" t="s">
        <v>3715</v>
      </c>
      <c r="I522" s="117"/>
    </row>
    <row r="523" spans="1:9" ht="15" customHeight="1">
      <c r="A523">
        <v>50848</v>
      </c>
      <c r="B523" t="s">
        <v>1196</v>
      </c>
      <c r="C523" t="s">
        <v>3936</v>
      </c>
      <c r="D523" t="str">
        <f t="shared" si="8"/>
        <v>50848 VELEUČILIŠTE HRVATSKO ZAGORJE KRAPINA</v>
      </c>
      <c r="E523" t="s">
        <v>3985</v>
      </c>
      <c r="F523" t="s">
        <v>1199</v>
      </c>
      <c r="G523" t="s">
        <v>3715</v>
      </c>
      <c r="I523" s="117"/>
    </row>
    <row r="524" spans="1:9" ht="15" customHeight="1">
      <c r="A524">
        <v>50928</v>
      </c>
      <c r="B524" t="s">
        <v>2631</v>
      </c>
      <c r="C524" t="s">
        <v>4325</v>
      </c>
      <c r="D524" t="str">
        <f t="shared" si="8"/>
        <v>50928 VISOKI KAZNENI SUD REPUBLIKE HRVATSKE</v>
      </c>
      <c r="E524" t="s">
        <v>4370</v>
      </c>
      <c r="F524" t="s">
        <v>2632</v>
      </c>
      <c r="G524" t="s">
        <v>3715</v>
      </c>
      <c r="I524" s="117"/>
    </row>
    <row r="525" spans="1:9" ht="15" customHeight="1">
      <c r="A525">
        <v>50985</v>
      </c>
      <c r="B525" t="s">
        <v>2196</v>
      </c>
      <c r="C525" t="s">
        <v>3713</v>
      </c>
      <c r="D525" t="str">
        <f t="shared" si="8"/>
        <v>50985 HRVATSKA VATROGASNA ZAJEDNICA</v>
      </c>
      <c r="E525" t="s">
        <v>3726</v>
      </c>
      <c r="F525" t="s">
        <v>2197</v>
      </c>
      <c r="G525" t="s">
        <v>3715</v>
      </c>
      <c r="I525" s="117"/>
    </row>
    <row r="526" spans="1:9" ht="15" customHeight="1">
      <c r="A526">
        <v>51191</v>
      </c>
      <c r="B526" t="s">
        <v>3990</v>
      </c>
      <c r="C526" t="s">
        <v>3936</v>
      </c>
      <c r="D526" t="str">
        <f t="shared" si="8"/>
        <v>51191 Sveučilište u Zagrebu Fakultet hrvatskih studija</v>
      </c>
      <c r="E526" t="s">
        <v>3991</v>
      </c>
      <c r="F526" t="s">
        <v>1192</v>
      </c>
      <c r="G526" t="s">
        <v>3715</v>
      </c>
      <c r="I526" s="117"/>
    </row>
    <row r="527" spans="1:9" ht="15" customHeight="1">
      <c r="A527">
        <v>51255</v>
      </c>
      <c r="B527" t="s">
        <v>2324</v>
      </c>
      <c r="C527" t="s">
        <v>3879</v>
      </c>
      <c r="D527" t="str">
        <f t="shared" si="8"/>
        <v>51255 JAVNA USTANOVA LUČKA UPRAVA SISAK</v>
      </c>
      <c r="E527" t="s">
        <v>2325</v>
      </c>
      <c r="F527" t="s">
        <v>2326</v>
      </c>
      <c r="G527" t="s">
        <v>3715</v>
      </c>
      <c r="I527" s="117"/>
    </row>
    <row r="528" spans="1:9" ht="15" customHeight="1">
      <c r="A528">
        <v>51263</v>
      </c>
      <c r="B528" t="s">
        <v>3884</v>
      </c>
      <c r="C528" t="s">
        <v>3879</v>
      </c>
      <c r="D528" t="str">
        <f t="shared" si="8"/>
        <v>51263 JAVNA USTANOVALUČKA UPRAVA SLAVONSKI BROD</v>
      </c>
      <c r="E528" t="s">
        <v>2327</v>
      </c>
      <c r="F528" t="s">
        <v>2328</v>
      </c>
      <c r="G528" t="s">
        <v>3715</v>
      </c>
      <c r="I528" s="117"/>
    </row>
    <row r="529" spans="1:9" ht="15" customHeight="1">
      <c r="A529">
        <v>51271</v>
      </c>
      <c r="B529" t="s">
        <v>2350</v>
      </c>
      <c r="C529" t="s">
        <v>3879</v>
      </c>
      <c r="D529" t="str">
        <f t="shared" si="8"/>
        <v>51271 LUČKA UPRAVA ZADAR</v>
      </c>
      <c r="E529" t="s">
        <v>2351</v>
      </c>
      <c r="F529" t="s">
        <v>2352</v>
      </c>
      <c r="G529" t="s">
        <v>3715</v>
      </c>
      <c r="I529" s="117"/>
    </row>
    <row r="530" spans="1:9" ht="15" customHeight="1">
      <c r="A530">
        <v>51280</v>
      </c>
      <c r="B530" t="s">
        <v>2347</v>
      </c>
      <c r="C530" t="s">
        <v>3879</v>
      </c>
      <c r="D530" t="str">
        <f t="shared" si="8"/>
        <v>51280 LUČKA UPRAVA VUKOVAR</v>
      </c>
      <c r="E530" t="s">
        <v>2348</v>
      </c>
      <c r="F530" t="s">
        <v>2349</v>
      </c>
      <c r="G530" t="s">
        <v>3715</v>
      </c>
      <c r="I530" s="117"/>
    </row>
    <row r="531" spans="1:9" ht="15" customHeight="1">
      <c r="A531">
        <v>51298</v>
      </c>
      <c r="B531" t="s">
        <v>2335</v>
      </c>
      <c r="C531" t="s">
        <v>3879</v>
      </c>
      <c r="D531" t="str">
        <f t="shared" si="8"/>
        <v>51298 LUČKA UPRAVA PLOČE</v>
      </c>
      <c r="E531" t="s">
        <v>2336</v>
      </c>
      <c r="F531" t="s">
        <v>2337</v>
      </c>
      <c r="G531" t="s">
        <v>3715</v>
      </c>
      <c r="I531" s="117"/>
    </row>
    <row r="532" spans="1:9" ht="15" customHeight="1">
      <c r="A532">
        <v>51302</v>
      </c>
      <c r="B532" t="s">
        <v>2338</v>
      </c>
      <c r="C532" t="s">
        <v>3879</v>
      </c>
      <c r="D532" t="str">
        <f t="shared" si="8"/>
        <v>51302 LUČKA UPRAVA RIJEKA</v>
      </c>
      <c r="E532" t="s">
        <v>2339</v>
      </c>
      <c r="F532" t="s">
        <v>2340</v>
      </c>
      <c r="G532" t="s">
        <v>3715</v>
      </c>
      <c r="I532" s="117"/>
    </row>
    <row r="533" spans="1:9" ht="15" customHeight="1">
      <c r="A533">
        <v>51319</v>
      </c>
      <c r="B533" t="s">
        <v>2332</v>
      </c>
      <c r="C533" t="s">
        <v>3879</v>
      </c>
      <c r="D533" t="str">
        <f t="shared" si="8"/>
        <v>51319 LUČKA UPRAVA OSIJEK</v>
      </c>
      <c r="E533" t="s">
        <v>2333</v>
      </c>
      <c r="F533" t="s">
        <v>2334</v>
      </c>
      <c r="G533" t="s">
        <v>3715</v>
      </c>
      <c r="I533" s="117"/>
    </row>
    <row r="534" spans="1:9" ht="15" customHeight="1">
      <c r="A534">
        <v>51327</v>
      </c>
      <c r="B534" t="s">
        <v>2341</v>
      </c>
      <c r="C534" t="s">
        <v>3879</v>
      </c>
      <c r="D534" t="str">
        <f t="shared" si="8"/>
        <v>51327 LUČKA UPRAVA SPLIT</v>
      </c>
      <c r="E534" t="s">
        <v>2342</v>
      </c>
      <c r="F534" t="s">
        <v>2343</v>
      </c>
      <c r="G534" t="s">
        <v>3715</v>
      </c>
      <c r="I534" s="117"/>
    </row>
    <row r="535" spans="1:9" ht="15" customHeight="1">
      <c r="A535">
        <v>51335</v>
      </c>
      <c r="B535" t="s">
        <v>2344</v>
      </c>
      <c r="C535" t="s">
        <v>3879</v>
      </c>
      <c r="D535" t="str">
        <f t="shared" si="8"/>
        <v>51335 LUČKA UPRAVA ŠIBENIK</v>
      </c>
      <c r="E535" t="s">
        <v>2345</v>
      </c>
      <c r="F535" t="s">
        <v>2346</v>
      </c>
      <c r="G535" t="s">
        <v>3715</v>
      </c>
      <c r="I535" s="117"/>
    </row>
    <row r="536" spans="1:9" ht="15" customHeight="1">
      <c r="A536">
        <v>51343</v>
      </c>
      <c r="B536" t="s">
        <v>2329</v>
      </c>
      <c r="C536" t="s">
        <v>3879</v>
      </c>
      <c r="D536" t="str">
        <f t="shared" si="8"/>
        <v>51343 LUČKA UPRAVA DUBROVNIK</v>
      </c>
      <c r="E536" t="s">
        <v>2330</v>
      </c>
      <c r="F536" t="s">
        <v>2331</v>
      </c>
      <c r="G536" t="s">
        <v>3715</v>
      </c>
      <c r="I536" s="117"/>
    </row>
    <row r="537" spans="1:9" ht="15" customHeight="1">
      <c r="A537">
        <v>51360</v>
      </c>
      <c r="B537" t="s">
        <v>1181</v>
      </c>
      <c r="C537" t="s">
        <v>3936</v>
      </c>
      <c r="D537" t="str">
        <f t="shared" si="8"/>
        <v>51360 SVEUČILIŠTE U SLAVONSKOM BRODU</v>
      </c>
      <c r="E537" t="s">
        <v>4112</v>
      </c>
      <c r="F537" t="s">
        <v>1238</v>
      </c>
      <c r="G537" t="s">
        <v>3715</v>
      </c>
      <c r="I537" s="117"/>
    </row>
    <row r="538" spans="1:9" ht="15" customHeight="1">
      <c r="A538">
        <v>51386</v>
      </c>
      <c r="B538" t="s">
        <v>3789</v>
      </c>
      <c r="C538" t="s">
        <v>3773</v>
      </c>
      <c r="D538" t="str">
        <f t="shared" si="8"/>
        <v>51386 URED POTPREDSJEDNICE VLADE REPUBLIKE HRVATSKE</v>
      </c>
      <c r="E538" t="s">
        <v>3790</v>
      </c>
      <c r="F538" t="s">
        <v>2156</v>
      </c>
      <c r="G538" t="s">
        <v>3715</v>
      </c>
      <c r="I538" s="117"/>
    </row>
    <row r="539" spans="1:9" ht="15" customHeight="1">
      <c r="A539">
        <v>51409</v>
      </c>
      <c r="B539" t="s">
        <v>2194</v>
      </c>
      <c r="C539" t="s">
        <v>3713</v>
      </c>
      <c r="D539" t="str">
        <f t="shared" si="8"/>
        <v>51409 SREDIŠNJI DRŽAVNI URED ZA DEMOGRAFIJU I MLADE</v>
      </c>
      <c r="E539" t="s">
        <v>3762</v>
      </c>
      <c r="F539" t="s">
        <v>2195</v>
      </c>
      <c r="G539" t="s">
        <v>3715</v>
      </c>
      <c r="I539" s="117"/>
    </row>
    <row r="540" spans="1:9" ht="15" customHeight="1">
      <c r="A540">
        <v>51441</v>
      </c>
      <c r="B540" t="s">
        <v>3763</v>
      </c>
      <c r="C540" t="s">
        <v>3713</v>
      </c>
      <c r="D540" t="str">
        <f t="shared" si="8"/>
        <v xml:space="preserve">51441 MINISTARSTVO PRAVOSUĐA, UPRAVE I DIGITALNE TRANSFORMACIJE </v>
      </c>
      <c r="E540" t="s">
        <v>3764</v>
      </c>
      <c r="F540" t="s">
        <v>2562</v>
      </c>
      <c r="G540" t="s">
        <v>3715</v>
      </c>
      <c r="I540" s="117"/>
    </row>
    <row r="541" spans="1:9" ht="15" customHeight="1">
      <c r="A541">
        <v>51450</v>
      </c>
      <c r="B541" t="s">
        <v>4113</v>
      </c>
      <c r="C541" t="s">
        <v>3936</v>
      </c>
      <c r="D541" t="str">
        <f t="shared" si="8"/>
        <v>51450 SVEUČILIŠTE JOSIPA JURJA STROSSMAYERA U OSIJEKU - KINEZIOLOŠKI FAKULTET OSIJEK</v>
      </c>
      <c r="E541" t="s">
        <v>4114</v>
      </c>
      <c r="F541" t="s">
        <v>1231</v>
      </c>
      <c r="G541" t="s">
        <v>3715</v>
      </c>
      <c r="I541" s="117"/>
    </row>
    <row r="542" spans="1:9" ht="15" customHeight="1">
      <c r="A542">
        <v>51853</v>
      </c>
      <c r="B542" t="s">
        <v>2198</v>
      </c>
      <c r="C542" t="s">
        <v>3801</v>
      </c>
      <c r="D542" t="str">
        <f t="shared" si="8"/>
        <v>51853 DRŽAVNA VATROGASNA ŠKOLA</v>
      </c>
      <c r="E542" t="s">
        <v>3802</v>
      </c>
      <c r="F542" t="s">
        <v>3803</v>
      </c>
      <c r="G542" t="s">
        <v>3715</v>
      </c>
      <c r="I542" s="117"/>
    </row>
    <row r="543" spans="1:9" ht="15" customHeight="1">
      <c r="A543">
        <v>52209</v>
      </c>
      <c r="B543" t="s">
        <v>2138</v>
      </c>
      <c r="C543" t="s">
        <v>3936</v>
      </c>
      <c r="D543" t="str">
        <f t="shared" si="8"/>
        <v>52209 HRVATSKA ZAKLADA ZA ZNANOST</v>
      </c>
      <c r="E543" t="s">
        <v>4115</v>
      </c>
      <c r="F543" t="s">
        <v>4116</v>
      </c>
      <c r="G543" t="s">
        <v>3715</v>
      </c>
      <c r="I543" s="117"/>
    </row>
    <row r="544" spans="1:9" ht="15" customHeight="1">
      <c r="A544">
        <v>52305</v>
      </c>
      <c r="B544" t="s">
        <v>4225</v>
      </c>
      <c r="C544" t="s">
        <v>4119</v>
      </c>
      <c r="D544" t="str">
        <f t="shared" si="8"/>
        <v>52305 CENTAR ZA PRUŽANJEUSLUGA U ZAJEDNICI MOCIRE</v>
      </c>
      <c r="E544" t="s">
        <v>4226</v>
      </c>
      <c r="F544" t="s">
        <v>2442</v>
      </c>
      <c r="G544" t="s">
        <v>3715</v>
      </c>
      <c r="I544" s="117"/>
    </row>
    <row r="545" spans="1:9" s="117" customFormat="1" ht="15" customHeight="1">
      <c r="A545">
        <v>52313</v>
      </c>
      <c r="B545" t="s">
        <v>2207</v>
      </c>
      <c r="C545" t="s">
        <v>3804</v>
      </c>
      <c r="D545" t="str">
        <f t="shared" si="8"/>
        <v>52313 VETERANSKI CENTAR</v>
      </c>
      <c r="E545" t="s">
        <v>3807</v>
      </c>
      <c r="F545" t="s">
        <v>3808</v>
      </c>
      <c r="G545" t="s">
        <v>3715</v>
      </c>
    </row>
    <row r="546" spans="1:9" ht="15" customHeight="1">
      <c r="A546">
        <v>52321</v>
      </c>
      <c r="B546" t="s">
        <v>2142</v>
      </c>
      <c r="C546" t="s">
        <v>3713</v>
      </c>
      <c r="D546" t="str">
        <f t="shared" si="8"/>
        <v>52321 POVJERENSTVO ZA FISKALNU POLITIKU</v>
      </c>
      <c r="E546" t="s">
        <v>3765</v>
      </c>
      <c r="F546" t="s">
        <v>2143</v>
      </c>
      <c r="G546" t="s">
        <v>3715</v>
      </c>
      <c r="I546" s="117"/>
    </row>
    <row r="547" spans="1:9" ht="15" customHeight="1">
      <c r="A547">
        <v>52356</v>
      </c>
      <c r="B547" t="s">
        <v>2839</v>
      </c>
      <c r="C547" t="s">
        <v>4325</v>
      </c>
      <c r="D547" t="str">
        <f t="shared" si="8"/>
        <v>52356 OPĆINSKO GRAĐANSKO DRŽAVNO ODVJETNIŠTVO U ZAGREBU</v>
      </c>
      <c r="E547" t="s">
        <v>4461</v>
      </c>
      <c r="F547" t="s">
        <v>2840</v>
      </c>
      <c r="G547" t="s">
        <v>3715</v>
      </c>
      <c r="I547" s="117"/>
    </row>
    <row r="548" spans="1:9" ht="15" customHeight="1">
      <c r="A548">
        <v>52469</v>
      </c>
      <c r="B548" t="s">
        <v>3933</v>
      </c>
      <c r="C548" t="s">
        <v>3889</v>
      </c>
      <c r="D548" t="str">
        <f t="shared" si="8"/>
        <v>52469 Institut za vode Josip Juraj Strossmayer</v>
      </c>
      <c r="E548" t="s">
        <v>3934</v>
      </c>
      <c r="F548" t="s">
        <v>3935</v>
      </c>
      <c r="G548" t="s">
        <v>3715</v>
      </c>
      <c r="I548" s="117"/>
    </row>
    <row r="549" spans="1:9" ht="15" customHeight="1">
      <c r="A549">
        <v>52565</v>
      </c>
      <c r="B549" t="s">
        <v>4117</v>
      </c>
      <c r="C549" t="s">
        <v>3936</v>
      </c>
      <c r="D549" t="str">
        <f t="shared" si="8"/>
        <v>52565 SVEUČILIŠTE JOSIPA JURJA STROSSMAYERA U OSIJEKU, FAKULTET TURIZMA I RURALNOG RAZVOJA U POŽEGI</v>
      </c>
      <c r="E549" t="s">
        <v>3692</v>
      </c>
      <c r="F549" t="s">
        <v>2942</v>
      </c>
      <c r="G549" t="s">
        <v>3715</v>
      </c>
      <c r="I549" s="117"/>
    </row>
    <row r="550" spans="1:9" ht="15" customHeight="1">
      <c r="A550">
        <v>52645</v>
      </c>
      <c r="B550" t="s">
        <v>4227</v>
      </c>
      <c r="C550" t="s">
        <v>4119</v>
      </c>
      <c r="D550" t="str">
        <f t="shared" si="8"/>
        <v>52645 Hrvatski zavod za socijalni rad</v>
      </c>
      <c r="E550" t="s">
        <v>4228</v>
      </c>
      <c r="F550" t="s">
        <v>4229</v>
      </c>
      <c r="G550" t="s">
        <v>3715</v>
      </c>
      <c r="I550" s="117"/>
    </row>
    <row r="551" spans="1:9" ht="15" customHeight="1">
      <c r="A551">
        <v>52653</v>
      </c>
      <c r="B551" t="s">
        <v>4230</v>
      </c>
      <c r="C551" t="s">
        <v>4119</v>
      </c>
      <c r="D551" t="str">
        <f t="shared" si="8"/>
        <v>52653 Obiteljski centar</v>
      </c>
      <c r="E551" t="s">
        <v>4231</v>
      </c>
      <c r="F551" t="s">
        <v>4232</v>
      </c>
      <c r="G551" t="s">
        <v>3715</v>
      </c>
      <c r="I551" s="117"/>
    </row>
    <row r="552" spans="1:9" ht="15" customHeight="1">
      <c r="A552">
        <v>53919</v>
      </c>
      <c r="B552" t="s">
        <v>4118</v>
      </c>
      <c r="C552" t="s">
        <v>3936</v>
      </c>
      <c r="D552" t="str">
        <f t="shared" si="8"/>
        <v>53919 Sveučilište u Osijeku, Fakultet primijenjene matematike i informatike</v>
      </c>
      <c r="E552" t="s">
        <v>3693</v>
      </c>
      <c r="F552" t="s">
        <v>3694</v>
      </c>
      <c r="G552" t="s">
        <v>3715</v>
      </c>
      <c r="I552" s="117"/>
    </row>
    <row r="553" spans="1:9" ht="15" customHeight="1">
      <c r="A553">
        <v>53951</v>
      </c>
      <c r="B553" t="s">
        <v>3795</v>
      </c>
      <c r="C553" t="s">
        <v>3796</v>
      </c>
      <c r="D553" t="str">
        <f t="shared" si="8"/>
        <v>53951 SVEUČILIŠTE OBRANE I SIGURNOSTI Dr. FRANJO TUĐMAN</v>
      </c>
      <c r="E553" t="s">
        <v>3797</v>
      </c>
      <c r="F553" t="s">
        <v>3798</v>
      </c>
      <c r="G553" t="s">
        <v>3715</v>
      </c>
      <c r="I553" s="117"/>
    </row>
    <row r="554" spans="1:9" ht="15" customHeight="1">
      <c r="A554">
        <v>53960</v>
      </c>
      <c r="B554" t="s">
        <v>4462</v>
      </c>
      <c r="C554" t="s">
        <v>4325</v>
      </c>
      <c r="D554" t="str">
        <f t="shared" si="8"/>
        <v>53960 Centar za mirno rješavanje sporova</v>
      </c>
      <c r="E554" t="s">
        <v>4463</v>
      </c>
      <c r="F554" t="s">
        <v>4464</v>
      </c>
      <c r="G554" t="s">
        <v>3715</v>
      </c>
      <c r="I554" s="117"/>
    </row>
    <row r="555" spans="1:9" ht="15" customHeight="1">
      <c r="A555">
        <v>53978</v>
      </c>
      <c r="B555" t="s">
        <v>4233</v>
      </c>
      <c r="C555" t="s">
        <v>4119</v>
      </c>
      <c r="D555" t="str">
        <f t="shared" si="8"/>
        <v>53978 Centar za pružanje usluga u zajednici Međimurje</v>
      </c>
      <c r="E555" t="s">
        <v>4234</v>
      </c>
      <c r="F555" t="s">
        <v>4235</v>
      </c>
      <c r="G555" t="s">
        <v>3715</v>
      </c>
      <c r="I555" s="117"/>
    </row>
    <row r="556" spans="1:9" ht="15" customHeight="1">
      <c r="A556">
        <v>54108</v>
      </c>
      <c r="B556" t="s">
        <v>4236</v>
      </c>
      <c r="C556" t="s">
        <v>4119</v>
      </c>
      <c r="D556" t="str">
        <f t="shared" si="8"/>
        <v>54108 Dom za odrasle osobe Delnice</v>
      </c>
      <c r="E556" t="s">
        <v>4237</v>
      </c>
      <c r="F556" t="s">
        <v>4238</v>
      </c>
      <c r="G556" t="s">
        <v>3715</v>
      </c>
      <c r="I556" s="117"/>
    </row>
    <row r="557" spans="1:9" ht="15" customHeight="1">
      <c r="A557">
        <v>54149</v>
      </c>
      <c r="B557" t="s">
        <v>4239</v>
      </c>
      <c r="C557" t="s">
        <v>4119</v>
      </c>
      <c r="D557" t="str">
        <f t="shared" si="8"/>
        <v>54149 Akademija socijalne skrbi</v>
      </c>
      <c r="E557" t="s">
        <v>4240</v>
      </c>
      <c r="F557" t="s">
        <v>4241</v>
      </c>
      <c r="G557" t="s">
        <v>3715</v>
      </c>
      <c r="I557" s="117"/>
    </row>
    <row r="558" spans="1:9" ht="15" customHeight="1">
      <c r="A558">
        <v>54173</v>
      </c>
      <c r="B558" t="s">
        <v>3766</v>
      </c>
      <c r="C558" t="s">
        <v>3713</v>
      </c>
      <c r="D558" t="str">
        <f t="shared" si="8"/>
        <v>54173 MINISTARSTVO ZAŠTITE OKOLIŠA I ZELENE TRANZICIJE</v>
      </c>
      <c r="E558" t="s">
        <v>3767</v>
      </c>
      <c r="F558" t="s">
        <v>3768</v>
      </c>
      <c r="G558" t="s">
        <v>3715</v>
      </c>
      <c r="I558" s="117"/>
    </row>
    <row r="559" spans="1:9" ht="15" customHeight="1">
      <c r="A559">
        <v>54181</v>
      </c>
      <c r="B559" t="s">
        <v>3769</v>
      </c>
      <c r="C559" t="s">
        <v>3713</v>
      </c>
      <c r="D559" t="str">
        <f t="shared" si="8"/>
        <v>54181 MINISTARSTVO DEMOGRAFIJE I USELJENIŠTVA</v>
      </c>
      <c r="E559" t="s">
        <v>3770</v>
      </c>
      <c r="F559" t="s">
        <v>3771</v>
      </c>
      <c r="G559" t="s">
        <v>3715</v>
      </c>
      <c r="I559" s="117"/>
    </row>
    <row r="560" spans="1:9" ht="15" customHeight="1">
      <c r="A560">
        <v>2532</v>
      </c>
      <c r="B560" t="s">
        <v>6633</v>
      </c>
      <c r="D560" t="s">
        <v>6632</v>
      </c>
      <c r="I560" s="117"/>
    </row>
    <row r="561" spans="9:9" ht="15" customHeight="1">
      <c r="I561" s="117"/>
    </row>
    <row r="562" spans="9:9" ht="15" customHeight="1">
      <c r="I562" s="117"/>
    </row>
    <row r="563" spans="9:9" ht="15" customHeight="1">
      <c r="I563" s="117"/>
    </row>
    <row r="564" spans="9:9" ht="15" customHeight="1">
      <c r="I564" s="117"/>
    </row>
    <row r="565" spans="9:9" ht="15" customHeight="1">
      <c r="I565" s="117"/>
    </row>
    <row r="566" spans="9:9" ht="15" customHeight="1">
      <c r="I566" s="117"/>
    </row>
    <row r="567" spans="9:9" ht="15" customHeight="1">
      <c r="I567" s="117"/>
    </row>
    <row r="568" spans="9:9" ht="15" customHeight="1">
      <c r="I568" s="117"/>
    </row>
    <row r="569" spans="9:9" ht="15" customHeight="1">
      <c r="I569" s="117"/>
    </row>
    <row r="570" spans="9:9" ht="15" customHeight="1">
      <c r="I570" s="117"/>
    </row>
    <row r="571" spans="9:9" ht="15" customHeight="1">
      <c r="I571" s="117"/>
    </row>
    <row r="572" spans="9:9" ht="15" customHeight="1">
      <c r="I572" s="117"/>
    </row>
    <row r="573" spans="9:9" ht="15" customHeight="1">
      <c r="I573" s="117"/>
    </row>
    <row r="574" spans="9:9" ht="15" customHeight="1">
      <c r="I574" s="117"/>
    </row>
    <row r="575" spans="9:9" ht="15" customHeight="1">
      <c r="I575" s="117"/>
    </row>
    <row r="576" spans="9:9" ht="15" customHeight="1">
      <c r="I576" s="117"/>
    </row>
    <row r="577" spans="9:9" ht="15" customHeight="1">
      <c r="I577" s="117"/>
    </row>
    <row r="578" spans="9:9" ht="15" customHeight="1">
      <c r="I578" s="117"/>
    </row>
    <row r="579" spans="9:9" ht="15" customHeight="1">
      <c r="I579" s="117"/>
    </row>
    <row r="580" spans="9:9" ht="15" customHeight="1">
      <c r="I580" s="117"/>
    </row>
    <row r="581" spans="9:9" ht="15" customHeight="1">
      <c r="I581" s="117"/>
    </row>
    <row r="582" spans="9:9" ht="15" customHeight="1">
      <c r="I582" s="117"/>
    </row>
    <row r="583" spans="9:9" ht="15" customHeight="1">
      <c r="I583" s="117"/>
    </row>
    <row r="584" spans="9:9" ht="15" customHeight="1">
      <c r="I584" s="117"/>
    </row>
    <row r="585" spans="9:9" ht="15" customHeight="1">
      <c r="I585" s="117"/>
    </row>
    <row r="586" spans="9:9" ht="15" customHeight="1">
      <c r="I586" s="117"/>
    </row>
    <row r="587" spans="9:9" ht="15" customHeight="1">
      <c r="I587" s="117"/>
    </row>
    <row r="588" spans="9:9" ht="15" customHeight="1">
      <c r="I588" s="117"/>
    </row>
    <row r="589" spans="9:9" ht="15" customHeight="1">
      <c r="I589" s="117"/>
    </row>
    <row r="590" spans="9:9" ht="15" customHeight="1">
      <c r="I590" s="117"/>
    </row>
    <row r="591" spans="9:9" ht="15" customHeight="1">
      <c r="I591" s="117"/>
    </row>
    <row r="592" spans="9:9" ht="15" customHeight="1">
      <c r="I592" s="117"/>
    </row>
    <row r="593" spans="9:9" ht="15" customHeight="1">
      <c r="I593" s="117"/>
    </row>
    <row r="594" spans="9:9" ht="15" customHeight="1">
      <c r="I594" s="117"/>
    </row>
    <row r="595" spans="9:9" ht="15" customHeight="1">
      <c r="I595" s="117"/>
    </row>
    <row r="596" spans="9:9" ht="15" customHeight="1">
      <c r="I596" s="117"/>
    </row>
    <row r="597" spans="9:9" ht="15" customHeight="1">
      <c r="I597" s="117"/>
    </row>
    <row r="598" spans="9:9" ht="15" customHeight="1">
      <c r="I598" s="117"/>
    </row>
    <row r="599" spans="9:9" ht="15" customHeight="1">
      <c r="I599" s="117"/>
    </row>
    <row r="600" spans="9:9" ht="15" customHeight="1">
      <c r="I600" s="117"/>
    </row>
    <row r="601" spans="9:9" ht="15" customHeight="1">
      <c r="I601" s="117"/>
    </row>
    <row r="602" spans="9:9" ht="15" customHeight="1">
      <c r="I602" s="117"/>
    </row>
    <row r="603" spans="9:9" ht="15" customHeight="1">
      <c r="I603" s="117"/>
    </row>
    <row r="604" spans="9:9" ht="15" customHeight="1">
      <c r="I604" s="117"/>
    </row>
    <row r="605" spans="9:9" ht="15" customHeight="1">
      <c r="I605" s="117"/>
    </row>
    <row r="606" spans="9:9" ht="15" customHeight="1">
      <c r="I606" s="117"/>
    </row>
    <row r="607" spans="9:9" ht="15" customHeight="1">
      <c r="I607" s="117"/>
    </row>
    <row r="608" spans="9:9" ht="15" customHeight="1">
      <c r="I608" s="117"/>
    </row>
    <row r="609" spans="9:9" ht="15" customHeight="1">
      <c r="I609" s="117"/>
    </row>
    <row r="610" spans="9:9" ht="15" customHeight="1">
      <c r="I610" s="117"/>
    </row>
    <row r="611" spans="9:9" ht="15" customHeight="1">
      <c r="I611" s="117"/>
    </row>
    <row r="612" spans="9:9" ht="15" customHeight="1">
      <c r="I612" s="117"/>
    </row>
    <row r="613" spans="9:9" ht="15" customHeight="1">
      <c r="I613" s="117"/>
    </row>
    <row r="614" spans="9:9" ht="15" customHeight="1">
      <c r="I614" s="117"/>
    </row>
    <row r="615" spans="9:9" ht="15" customHeight="1">
      <c r="I615" s="117"/>
    </row>
    <row r="616" spans="9:9" ht="29.25" customHeight="1"/>
    <row r="687" spans="1:7" s="117" customFormat="1" ht="15" customHeight="1">
      <c r="A687"/>
      <c r="B687"/>
      <c r="C687"/>
      <c r="D687"/>
      <c r="E687"/>
      <c r="F687"/>
      <c r="G687"/>
    </row>
    <row r="688" spans="1:7" s="117" customFormat="1" ht="15" customHeight="1">
      <c r="A688"/>
      <c r="B688"/>
      <c r="C688"/>
      <c r="D688"/>
      <c r="E688"/>
      <c r="F688"/>
      <c r="G688"/>
    </row>
    <row r="689" spans="1:7" s="117" customFormat="1" ht="15" customHeight="1">
      <c r="A689"/>
      <c r="B689"/>
      <c r="C689"/>
      <c r="D689"/>
      <c r="E689"/>
      <c r="F689"/>
      <c r="G689"/>
    </row>
    <row r="690" spans="1:7" s="117" customFormat="1" ht="15" customHeight="1">
      <c r="A690"/>
      <c r="B690"/>
      <c r="C690"/>
      <c r="D690"/>
      <c r="E690"/>
      <c r="F690"/>
      <c r="G690"/>
    </row>
    <row r="691" spans="1:7" s="117" customFormat="1" ht="15" customHeight="1">
      <c r="A691"/>
      <c r="B691"/>
      <c r="C691"/>
      <c r="D691"/>
      <c r="E691"/>
      <c r="F691"/>
      <c r="G691"/>
    </row>
    <row r="692" spans="1:7" s="117" customFormat="1" ht="15" customHeight="1">
      <c r="A692"/>
      <c r="B692"/>
      <c r="C692"/>
      <c r="D692"/>
      <c r="E692"/>
      <c r="F692"/>
      <c r="G692"/>
    </row>
    <row r="693" spans="1:7" s="117" customFormat="1" ht="15" customHeight="1">
      <c r="A693"/>
      <c r="B693"/>
      <c r="C693"/>
      <c r="D693"/>
      <c r="E693"/>
      <c r="F693"/>
      <c r="G693"/>
    </row>
    <row r="694" spans="1:7" s="117" customFormat="1" ht="15" customHeight="1">
      <c r="A694"/>
      <c r="B694"/>
      <c r="C694"/>
      <c r="D694"/>
      <c r="E694"/>
      <c r="F694"/>
      <c r="G694"/>
    </row>
    <row r="695" spans="1:7" s="117" customFormat="1" ht="15" customHeight="1">
      <c r="A695"/>
      <c r="B695"/>
      <c r="C695"/>
      <c r="D695"/>
      <c r="E695"/>
      <c r="F695"/>
      <c r="G695"/>
    </row>
    <row r="696" spans="1:7" s="117" customFormat="1" ht="15" customHeight="1">
      <c r="A696"/>
      <c r="B696"/>
      <c r="C696"/>
      <c r="D696"/>
      <c r="E696"/>
      <c r="F696"/>
      <c r="G696"/>
    </row>
    <row r="697" spans="1:7" s="117" customFormat="1" ht="15" customHeight="1">
      <c r="A697"/>
      <c r="B697"/>
      <c r="C697"/>
      <c r="D697"/>
      <c r="E697"/>
      <c r="F697"/>
      <c r="G697"/>
    </row>
    <row r="698" spans="1:7" s="117" customFormat="1" ht="15" customHeight="1">
      <c r="A698"/>
      <c r="B698"/>
      <c r="C698"/>
      <c r="D698"/>
      <c r="E698"/>
      <c r="F698"/>
      <c r="G698"/>
    </row>
    <row r="699" spans="1:7" s="117" customFormat="1" ht="15" customHeight="1">
      <c r="A699"/>
      <c r="B699"/>
      <c r="C699"/>
      <c r="D699"/>
      <c r="E699"/>
      <c r="F699"/>
      <c r="G699"/>
    </row>
    <row r="701" spans="1:7" s="117" customFormat="1" ht="15" customHeight="1">
      <c r="A701"/>
      <c r="B701"/>
      <c r="C701"/>
      <c r="D701"/>
      <c r="E701"/>
      <c r="F701"/>
      <c r="G701"/>
    </row>
    <row r="702" spans="1:7" s="117" customFormat="1" ht="15" customHeight="1">
      <c r="A702"/>
      <c r="B702"/>
      <c r="C702"/>
      <c r="D702"/>
      <c r="E702"/>
      <c r="F702"/>
      <c r="G702"/>
    </row>
    <row r="703" spans="1:7" s="117" customFormat="1" ht="15" customHeight="1">
      <c r="A703"/>
      <c r="B703"/>
      <c r="C703"/>
      <c r="D703"/>
      <c r="E703"/>
      <c r="F703"/>
      <c r="G703"/>
    </row>
    <row r="704" spans="1:7" s="117" customFormat="1" ht="15" customHeight="1">
      <c r="A704"/>
      <c r="B704"/>
      <c r="C704"/>
      <c r="D704"/>
      <c r="E704"/>
      <c r="F704"/>
      <c r="G704"/>
    </row>
    <row r="705" spans="1:7" s="117" customFormat="1" ht="15" customHeight="1">
      <c r="A705"/>
      <c r="B705"/>
      <c r="C705"/>
      <c r="D705"/>
      <c r="E705"/>
      <c r="F705"/>
      <c r="G705"/>
    </row>
    <row r="706" spans="1:7" s="117" customFormat="1" ht="15" customHeight="1">
      <c r="A706"/>
      <c r="B706"/>
      <c r="C706"/>
      <c r="D706"/>
      <c r="E706"/>
      <c r="F706"/>
      <c r="G706"/>
    </row>
    <row r="707" spans="1:7" s="117" customFormat="1" ht="15" customHeight="1">
      <c r="A707"/>
      <c r="B707"/>
      <c r="C707"/>
      <c r="D707"/>
      <c r="E707"/>
      <c r="F707"/>
      <c r="G707"/>
    </row>
    <row r="708" spans="1:7" s="117" customFormat="1" ht="15" customHeight="1">
      <c r="A708"/>
      <c r="B708"/>
      <c r="C708"/>
      <c r="D708"/>
      <c r="E708"/>
      <c r="F708"/>
      <c r="G708"/>
    </row>
    <row r="709" spans="1:7" s="117" customFormat="1" ht="15" customHeight="1">
      <c r="A709"/>
      <c r="B709"/>
      <c r="C709"/>
      <c r="D709"/>
      <c r="E709"/>
      <c r="F709"/>
      <c r="G709"/>
    </row>
    <row r="710" spans="1:7" s="117" customFormat="1" ht="15" customHeight="1">
      <c r="A710"/>
      <c r="B710"/>
      <c r="C710"/>
      <c r="D710"/>
      <c r="E710"/>
      <c r="F710"/>
      <c r="G710"/>
    </row>
    <row r="711" spans="1:7" s="117" customFormat="1" ht="15" customHeight="1">
      <c r="A711"/>
      <c r="B711"/>
      <c r="C711"/>
      <c r="D711"/>
      <c r="E711"/>
      <c r="F711"/>
      <c r="G711"/>
    </row>
    <row r="712" spans="1:7" s="117" customFormat="1" ht="15" customHeight="1">
      <c r="A712"/>
      <c r="B712"/>
      <c r="C712"/>
      <c r="D712"/>
      <c r="E712"/>
      <c r="F712"/>
      <c r="G712"/>
    </row>
  </sheetData>
  <sheetProtection selectLockedCells="1" selectUnlockedCells="1"/>
  <sortState xmlns:xlrd2="http://schemas.microsoft.com/office/spreadsheetml/2017/richdata2" ref="A2:G559">
    <sortCondition ref="A1"/>
  </sortState>
  <pageMargins left="0.31496062992125984" right="0.19685039370078741" top="0.35433070866141736" bottom="0.31496062992125984" header="0.15748031496062992" footer="0.15748031496062992"/>
  <pageSetup paperSize="9" scale="79" fitToHeight="0" orientation="landscape"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502"/>
  <sheetViews>
    <sheetView showGridLines="0" zoomScale="90" zoomScaleNormal="90" workbookViewId="0">
      <pane ySplit="2" topLeftCell="A3" activePane="bottomLeft" state="frozen"/>
      <selection pane="bottomLeft" activeCell="I8" sqref="I8"/>
    </sheetView>
  </sheetViews>
  <sheetFormatPr defaultColWidth="0" defaultRowHeight="15" zeroHeight="1"/>
  <cols>
    <col min="1" max="1" width="7.85546875" bestFit="1" customWidth="1"/>
    <col min="2" max="2" width="33.7109375" customWidth="1"/>
    <col min="3" max="3" width="7" bestFit="1" customWidth="1"/>
    <col min="4" max="4" width="19" customWidth="1"/>
    <col min="5" max="5" width="13.140625" customWidth="1"/>
    <col min="6" max="6" width="46" customWidth="1"/>
    <col min="7" max="7" width="16.42578125" style="5" customWidth="1"/>
    <col min="8" max="8" width="17" style="5" customWidth="1"/>
    <col min="9" max="9" width="16.42578125" style="5" customWidth="1"/>
    <col min="10" max="10" width="25.42578125" style="105" customWidth="1"/>
    <col min="11" max="11" width="44.85546875" hidden="1" customWidth="1"/>
    <col min="12" max="13" width="4.42578125" hidden="1" customWidth="1"/>
    <col min="14" max="14" width="16.140625" hidden="1" customWidth="1"/>
    <col min="15" max="15" width="60.5703125" hidden="1" customWidth="1"/>
    <col min="16" max="17" width="9.140625" hidden="1" customWidth="1"/>
    <col min="18" max="18" width="13" hidden="1" customWidth="1"/>
    <col min="19" max="19" width="58.5703125" hidden="1" customWidth="1"/>
    <col min="20" max="20" width="6.28515625" hidden="1" customWidth="1"/>
    <col min="21" max="21" width="59.7109375" hidden="1" customWidth="1"/>
    <col min="22" max="23" width="8.140625" hidden="1" customWidth="1"/>
    <col min="24" max="16384" width="8.42578125" hidden="1"/>
  </cols>
  <sheetData>
    <row r="1" spans="1:23" ht="37.5" customHeight="1">
      <c r="A1" s="295" t="s">
        <v>3018</v>
      </c>
      <c r="B1" s="295"/>
      <c r="C1" s="295"/>
      <c r="D1" s="295"/>
      <c r="E1" s="78" t="str">
        <f>IF(OR('OPĆI DIO'!C1="odaberite -",'OPĆI DIO'!C1=""),"Molimo odaberite proračunskog korisnika na radnom listu Opći podaci!","")</f>
        <v/>
      </c>
      <c r="I1" s="112" t="s">
        <v>3017</v>
      </c>
    </row>
    <row r="2" spans="1:23" ht="36" customHeight="1">
      <c r="A2" s="13" t="s">
        <v>36</v>
      </c>
      <c r="B2" s="13" t="s">
        <v>37</v>
      </c>
      <c r="C2" s="13" t="s">
        <v>38</v>
      </c>
      <c r="D2" s="13" t="s">
        <v>39</v>
      </c>
      <c r="E2" s="41" t="s">
        <v>642</v>
      </c>
      <c r="F2" s="13" t="s">
        <v>643</v>
      </c>
      <c r="G2" s="80" t="s">
        <v>3706</v>
      </c>
      <c r="H2" s="80" t="s">
        <v>3707</v>
      </c>
      <c r="I2" s="80" t="s">
        <v>3708</v>
      </c>
      <c r="J2" s="267" t="s">
        <v>3016</v>
      </c>
      <c r="K2" s="121" t="s">
        <v>3688</v>
      </c>
      <c r="L2" s="38" t="s">
        <v>622</v>
      </c>
      <c r="M2" s="38" t="s">
        <v>623</v>
      </c>
      <c r="R2" s="7" t="s">
        <v>635</v>
      </c>
    </row>
    <row r="3" spans="1:23">
      <c r="A3" s="211" t="str">
        <f>IF(E3="","",VLOOKUP('OPĆI DIO'!$C$1,'OPĆI DIO'!$N$4:$W$150,10,FALSE))</f>
        <v>08008</v>
      </c>
      <c r="B3" s="211" t="str">
        <f>IF(E3="","",VLOOKUP('OPĆI DIO'!$C$1,'OPĆI DIO'!$N$4:$W$150,9,FALSE))</f>
        <v>Javni instituti</v>
      </c>
      <c r="C3" s="76">
        <f t="shared" ref="C3:C34" si="0">IFERROR(VLOOKUP(E3,$R$6:$U$113,3,FALSE),"")</f>
        <v>11</v>
      </c>
      <c r="D3" s="36" t="str">
        <f t="shared" ref="D3:D34" si="1">IFERROR(VLOOKUP(E3,$R$6:$U$113,4,FALSE),"")</f>
        <v>Opći prihodi i primici</v>
      </c>
      <c r="E3" s="43" t="s">
        <v>635</v>
      </c>
      <c r="F3" s="79" t="str">
        <f t="shared" ref="F3:F34" si="2">IFERROR(VLOOKUP(E3,$R$6:$U$113,2,FALSE),"")</f>
        <v>Prihodi iz nadležnog proračuna za financiranje redovne djelatnosti proračunskih korisnika</v>
      </c>
      <c r="G3" s="74">
        <v>5012987</v>
      </c>
      <c r="H3" s="74">
        <v>5012987</v>
      </c>
      <c r="I3" s="74">
        <v>5012987</v>
      </c>
      <c r="J3" s="43"/>
      <c r="K3" t="str">
        <f>IF(E3="","",'OPĆI DIO'!$C$1)</f>
        <v>3105 INSTITUT DRUŠTVENIH ZNANOSTI IVO PILAR</v>
      </c>
      <c r="L3" t="str">
        <f>LEFT(E3,2)</f>
        <v>67</v>
      </c>
      <c r="M3" t="str">
        <f>LEFT(E3,3)</f>
        <v>671</v>
      </c>
      <c r="N3" t="s">
        <v>255</v>
      </c>
      <c r="R3" s="7" t="s">
        <v>636</v>
      </c>
    </row>
    <row r="4" spans="1:23">
      <c r="A4" s="211" t="str">
        <f>IF(E4="","",VLOOKUP('OPĆI DIO'!$C$1,'OPĆI DIO'!$N$4:$W$150,10,FALSE))</f>
        <v>08008</v>
      </c>
      <c r="B4" s="211" t="str">
        <f>IF(E4="","",VLOOKUP('OPĆI DIO'!$C$1,'OPĆI DIO'!$N$4:$W$150,9,FALSE))</f>
        <v>Javni instituti</v>
      </c>
      <c r="C4" s="76">
        <f t="shared" si="0"/>
        <v>52</v>
      </c>
      <c r="D4" s="36" t="str">
        <f t="shared" si="1"/>
        <v xml:space="preserve">Ostale pomoći i darovnice </v>
      </c>
      <c r="E4" s="43">
        <v>6391</v>
      </c>
      <c r="F4" s="79" t="str">
        <f t="shared" si="2"/>
        <v>Tekući prijenosi između proračunskih korisnika istog proračuna</v>
      </c>
      <c r="G4" s="74">
        <v>102500</v>
      </c>
      <c r="H4" s="74">
        <v>30000</v>
      </c>
      <c r="I4" s="74"/>
      <c r="J4" s="43" t="s">
        <v>6676</v>
      </c>
      <c r="K4" t="str">
        <f>IF(E4="","",'OPĆI DIO'!$C$1)</f>
        <v>3105 INSTITUT DRUŠTVENIH ZNANOSTI IVO PILAR</v>
      </c>
      <c r="L4" t="str">
        <f t="shared" ref="L4:L67" si="3">LEFT(E4,2)</f>
        <v>63</v>
      </c>
      <c r="M4" t="str">
        <f t="shared" ref="M4:M67" si="4">LEFT(E4,3)</f>
        <v>639</v>
      </c>
    </row>
    <row r="5" spans="1:23">
      <c r="A5" s="211" t="str">
        <f>IF(E5="","",VLOOKUP('OPĆI DIO'!$C$1,'OPĆI DIO'!$N$4:$W$150,10,FALSE))</f>
        <v>08008</v>
      </c>
      <c r="B5" s="211" t="str">
        <f>IF(E5="","",VLOOKUP('OPĆI DIO'!$C$1,'OPĆI DIO'!$N$4:$W$150,9,FALSE))</f>
        <v>Javni instituti</v>
      </c>
      <c r="C5" s="76">
        <f t="shared" si="0"/>
        <v>52</v>
      </c>
      <c r="D5" s="36" t="str">
        <f t="shared" si="1"/>
        <v xml:space="preserve">Ostale pomoći i darovnice </v>
      </c>
      <c r="E5" s="43">
        <v>6391</v>
      </c>
      <c r="F5" s="79" t="str">
        <f t="shared" si="2"/>
        <v>Tekući prijenosi između proračunskih korisnika istog proračuna</v>
      </c>
      <c r="G5" s="74">
        <v>144916</v>
      </c>
      <c r="H5" s="74">
        <v>128172</v>
      </c>
      <c r="I5" s="74">
        <v>38131</v>
      </c>
      <c r="J5" s="43" t="s">
        <v>6676</v>
      </c>
      <c r="K5" t="str">
        <f>IF(E5="","",'OPĆI DIO'!$C$1)</f>
        <v>3105 INSTITUT DRUŠTVENIH ZNANOSTI IVO PILAR</v>
      </c>
      <c r="L5" t="str">
        <f t="shared" si="3"/>
        <v>63</v>
      </c>
      <c r="M5" t="str">
        <f t="shared" si="4"/>
        <v>639</v>
      </c>
      <c r="N5" t="s">
        <v>38</v>
      </c>
      <c r="O5" t="s">
        <v>39</v>
      </c>
      <c r="R5" s="14" t="s">
        <v>624</v>
      </c>
      <c r="S5" s="13" t="s">
        <v>637</v>
      </c>
      <c r="T5" s="13" t="s">
        <v>638</v>
      </c>
      <c r="U5" s="13" t="s">
        <v>39</v>
      </c>
      <c r="V5" s="42" t="s">
        <v>639</v>
      </c>
      <c r="W5" s="42" t="s">
        <v>2866</v>
      </c>
    </row>
    <row r="6" spans="1:23">
      <c r="A6" s="211" t="str">
        <f>IF(E6="","",VLOOKUP('OPĆI DIO'!$C$1,'OPĆI DIO'!$N$4:$W$150,10,FALSE))</f>
        <v>08008</v>
      </c>
      <c r="B6" s="211" t="str">
        <f>IF(E6="","",VLOOKUP('OPĆI DIO'!$C$1,'OPĆI DIO'!$N$4:$W$150,9,FALSE))</f>
        <v>Javni instituti</v>
      </c>
      <c r="C6" s="76">
        <f t="shared" si="0"/>
        <v>581</v>
      </c>
      <c r="D6" s="36" t="str">
        <f t="shared" si="1"/>
        <v>Mehanizam za oporavak i otpornost</v>
      </c>
      <c r="E6" s="43">
        <v>671110581</v>
      </c>
      <c r="F6" s="79" t="str">
        <f t="shared" si="2"/>
        <v>Tek.pom.od instit. tijela EU - Mehanizam za oporavak i otpornost</v>
      </c>
      <c r="G6" s="74">
        <v>343750</v>
      </c>
      <c r="H6" s="74">
        <v>343750</v>
      </c>
      <c r="I6" s="74"/>
      <c r="J6" s="43"/>
      <c r="K6" t="str">
        <f>IF(E6="","",'OPĆI DIO'!$C$1)</f>
        <v>3105 INSTITUT DRUŠTVENIH ZNANOSTI IVO PILAR</v>
      </c>
      <c r="L6" t="str">
        <f>LEFT(E6,2)</f>
        <v>67</v>
      </c>
      <c r="M6" t="str">
        <f t="shared" si="4"/>
        <v>671</v>
      </c>
      <c r="N6">
        <v>11</v>
      </c>
      <c r="O6" t="s">
        <v>44</v>
      </c>
      <c r="R6" s="4" t="s">
        <v>635</v>
      </c>
      <c r="S6" s="4" t="s">
        <v>224</v>
      </c>
      <c r="T6" s="4">
        <v>11</v>
      </c>
      <c r="U6" s="4" t="s">
        <v>44</v>
      </c>
      <c r="V6">
        <v>671</v>
      </c>
      <c r="W6">
        <v>67</v>
      </c>
    </row>
    <row r="7" spans="1:23">
      <c r="A7" s="211" t="str">
        <f>IF(E7="","",VLOOKUP('OPĆI DIO'!$C$1,'OPĆI DIO'!$N$4:$W$150,10,FALSE))</f>
        <v>08008</v>
      </c>
      <c r="B7" s="211" t="str">
        <f>IF(E7="","",VLOOKUP('OPĆI DIO'!$C$1,'OPĆI DIO'!$N$4:$W$150,9,FALSE))</f>
        <v>Javni instituti</v>
      </c>
      <c r="C7" s="76">
        <f t="shared" si="0"/>
        <v>31</v>
      </c>
      <c r="D7" s="36" t="str">
        <f t="shared" si="1"/>
        <v>Vlastiti prihodi</v>
      </c>
      <c r="E7" s="43">
        <v>6614</v>
      </c>
      <c r="F7" s="79" t="str">
        <f t="shared" si="2"/>
        <v>Prihodi od prodanih proizvoda i robe</v>
      </c>
      <c r="G7" s="74">
        <v>4000</v>
      </c>
      <c r="H7" s="74">
        <v>4000</v>
      </c>
      <c r="I7" s="74">
        <v>4000</v>
      </c>
      <c r="J7" s="43"/>
      <c r="K7" t="str">
        <f>IF(E7="","",'OPĆI DIO'!$C$1)</f>
        <v>3105 INSTITUT DRUŠTVENIH ZNANOSTI IVO PILAR</v>
      </c>
      <c r="L7" t="str">
        <f t="shared" si="3"/>
        <v>66</v>
      </c>
      <c r="M7" t="str">
        <f t="shared" si="4"/>
        <v>661</v>
      </c>
      <c r="N7">
        <v>12</v>
      </c>
      <c r="O7" t="s">
        <v>226</v>
      </c>
      <c r="R7" s="4" t="s">
        <v>636</v>
      </c>
      <c r="S7" s="4" t="s">
        <v>224</v>
      </c>
      <c r="T7" s="4">
        <v>12</v>
      </c>
      <c r="U7" s="4" t="s">
        <v>226</v>
      </c>
      <c r="V7">
        <v>671</v>
      </c>
      <c r="W7">
        <v>67</v>
      </c>
    </row>
    <row r="8" spans="1:23">
      <c r="A8" s="211" t="str">
        <f>IF(E8="","",VLOOKUP('OPĆI DIO'!$C$1,'OPĆI DIO'!$N$4:$W$150,10,FALSE))</f>
        <v>08008</v>
      </c>
      <c r="B8" s="211" t="str">
        <f>IF(E8="","",VLOOKUP('OPĆI DIO'!$C$1,'OPĆI DIO'!$N$4:$W$150,9,FALSE))</f>
        <v>Javni instituti</v>
      </c>
      <c r="C8" s="76">
        <f t="shared" si="0"/>
        <v>31</v>
      </c>
      <c r="D8" s="36" t="str">
        <f t="shared" si="1"/>
        <v>Vlastiti prihodi</v>
      </c>
      <c r="E8" s="43">
        <v>6615</v>
      </c>
      <c r="F8" s="79" t="str">
        <f t="shared" si="2"/>
        <v>Prihodi od pruženih usluga</v>
      </c>
      <c r="G8" s="74">
        <v>100000</v>
      </c>
      <c r="H8" s="74">
        <v>100000</v>
      </c>
      <c r="I8" s="74">
        <v>100000</v>
      </c>
      <c r="J8" s="43"/>
      <c r="K8" t="str">
        <f>IF(E8="","",'OPĆI DIO'!$C$1)</f>
        <v>3105 INSTITUT DRUŠTVENIH ZNANOSTI IVO PILAR</v>
      </c>
      <c r="L8" t="str">
        <f t="shared" si="3"/>
        <v>66</v>
      </c>
      <c r="M8" t="str">
        <f t="shared" si="4"/>
        <v>661</v>
      </c>
      <c r="N8">
        <v>31</v>
      </c>
      <c r="O8" t="s">
        <v>89</v>
      </c>
      <c r="R8" s="113">
        <v>671110815</v>
      </c>
      <c r="S8" s="113" t="s">
        <v>4541</v>
      </c>
      <c r="T8" s="113">
        <v>815</v>
      </c>
      <c r="U8" s="113" t="s">
        <v>4537</v>
      </c>
      <c r="V8" s="90">
        <v>671</v>
      </c>
      <c r="W8" s="90">
        <v>67</v>
      </c>
    </row>
    <row r="9" spans="1:23">
      <c r="A9" s="211" t="str">
        <f>IF(E9="","",VLOOKUP('OPĆI DIO'!$C$1,'OPĆI DIO'!$N$4:$W$150,10,FALSE))</f>
        <v>08008</v>
      </c>
      <c r="B9" s="211" t="str">
        <f>IF(E9="","",VLOOKUP('OPĆI DIO'!$C$1,'OPĆI DIO'!$N$4:$W$150,9,FALSE))</f>
        <v>Javni instituti</v>
      </c>
      <c r="C9" s="76">
        <f t="shared" si="0"/>
        <v>51</v>
      </c>
      <c r="D9" s="36" t="str">
        <f t="shared" si="1"/>
        <v xml:space="preserve">Pomoći EU </v>
      </c>
      <c r="E9" s="43">
        <v>632311700</v>
      </c>
      <c r="F9" s="79" t="str">
        <f t="shared" si="2"/>
        <v>Tekuće pomoći od institucija i tijela EU - ostalo</v>
      </c>
      <c r="G9" s="74">
        <v>297237</v>
      </c>
      <c r="H9" s="74">
        <v>297237</v>
      </c>
      <c r="I9" s="74">
        <v>297238</v>
      </c>
      <c r="J9" s="43"/>
      <c r="K9" t="str">
        <f>IF(E9="","",'OPĆI DIO'!$C$1)</f>
        <v>3105 INSTITUT DRUŠTVENIH ZNANOSTI IVO PILAR</v>
      </c>
      <c r="L9" t="str">
        <f t="shared" si="3"/>
        <v>63</v>
      </c>
      <c r="M9" t="str">
        <f t="shared" si="4"/>
        <v>632</v>
      </c>
      <c r="N9">
        <v>41</v>
      </c>
      <c r="O9" t="s">
        <v>954</v>
      </c>
      <c r="R9" s="113">
        <v>671210815</v>
      </c>
      <c r="S9" s="113" t="s">
        <v>4542</v>
      </c>
      <c r="T9" s="113">
        <v>815</v>
      </c>
      <c r="U9" s="113" t="s">
        <v>4537</v>
      </c>
      <c r="V9" s="90">
        <v>671</v>
      </c>
      <c r="W9" s="90">
        <v>67</v>
      </c>
    </row>
    <row r="10" spans="1:23">
      <c r="A10" s="211" t="str">
        <f>IF(E10="","",VLOOKUP('OPĆI DIO'!$C$1,'OPĆI DIO'!$N$4:$W$150,10,FALSE))</f>
        <v>08008</v>
      </c>
      <c r="B10" s="211" t="str">
        <f>IF(E10="","",VLOOKUP('OPĆI DIO'!$C$1,'OPĆI DIO'!$N$4:$W$150,9,FALSE))</f>
        <v>Javni instituti</v>
      </c>
      <c r="C10" s="76">
        <f t="shared" si="0"/>
        <v>61</v>
      </c>
      <c r="D10" s="36" t="str">
        <f t="shared" si="1"/>
        <v xml:space="preserve">Donacije </v>
      </c>
      <c r="E10" s="212">
        <v>663120000</v>
      </c>
      <c r="F10" s="79" t="str">
        <f t="shared" si="2"/>
        <v>Tekuće donacije od neprofitnih organizacija</v>
      </c>
      <c r="G10" s="74">
        <v>5000</v>
      </c>
      <c r="H10" s="74">
        <v>5000</v>
      </c>
      <c r="I10" s="74">
        <v>5000</v>
      </c>
      <c r="J10" s="43"/>
      <c r="K10" t="str">
        <f>IF(E10="","",'OPĆI DIO'!$C$1)</f>
        <v>3105 INSTITUT DRUŠTVENIH ZNANOSTI IVO PILAR</v>
      </c>
      <c r="L10" t="str">
        <f t="shared" si="3"/>
        <v>66</v>
      </c>
      <c r="M10" t="str">
        <f t="shared" si="4"/>
        <v>663</v>
      </c>
      <c r="N10">
        <v>43</v>
      </c>
      <c r="O10" t="s">
        <v>94</v>
      </c>
      <c r="R10" s="4">
        <v>641290031</v>
      </c>
      <c r="S10" s="4" t="s">
        <v>200</v>
      </c>
      <c r="T10" s="4">
        <v>31</v>
      </c>
      <c r="U10" s="4" t="s">
        <v>89</v>
      </c>
      <c r="V10">
        <v>641</v>
      </c>
      <c r="W10">
        <v>64</v>
      </c>
    </row>
    <row r="11" spans="1:23">
      <c r="A11" s="211" t="str">
        <f>IF(E11="","",VLOOKUP('OPĆI DIO'!$C$1,'OPĆI DIO'!$N$4:$W$150,10,FALSE))</f>
        <v>08008</v>
      </c>
      <c r="B11" s="211" t="str">
        <f>IF(E11="","",VLOOKUP('OPĆI DIO'!$C$1,'OPĆI DIO'!$N$4:$W$150,9,FALSE))</f>
        <v>Javni instituti</v>
      </c>
      <c r="C11" s="76">
        <f t="shared" si="0"/>
        <v>71</v>
      </c>
      <c r="D11" s="36" t="str">
        <f t="shared" si="1"/>
        <v>Prihodi od prodaje ili zamjene nefinancijske imovine i naknade s naslova osiguranja</v>
      </c>
      <c r="E11" s="212">
        <v>722110071</v>
      </c>
      <c r="F11" s="79" t="str">
        <f t="shared" si="2"/>
        <v>Računala i računalna oprema izvor 71</v>
      </c>
      <c r="G11" s="74">
        <v>500</v>
      </c>
      <c r="H11" s="74">
        <v>500</v>
      </c>
      <c r="I11" s="74">
        <v>500</v>
      </c>
      <c r="J11" s="43"/>
      <c r="K11" t="str">
        <f>IF(E11="","",'OPĆI DIO'!$C$1)</f>
        <v>3105 INSTITUT DRUŠTVENIH ZNANOSTI IVO PILAR</v>
      </c>
      <c r="L11" t="str">
        <f t="shared" si="3"/>
        <v>72</v>
      </c>
      <c r="M11" t="str">
        <f t="shared" si="4"/>
        <v>722</v>
      </c>
      <c r="N11">
        <v>51</v>
      </c>
      <c r="O11" t="s">
        <v>84</v>
      </c>
      <c r="R11" s="4">
        <v>641310031</v>
      </c>
      <c r="S11" s="4" t="s">
        <v>201</v>
      </c>
      <c r="T11" s="4">
        <v>31</v>
      </c>
      <c r="U11" s="4" t="s">
        <v>89</v>
      </c>
      <c r="V11">
        <v>641</v>
      </c>
      <c r="W11">
        <v>64</v>
      </c>
    </row>
    <row r="12" spans="1:23">
      <c r="A12" s="211" t="str">
        <f>IF(E12="","",VLOOKUP('OPĆI DIO'!$C$1,'OPĆI DIO'!$N$4:$W$150,10,FALSE))</f>
        <v/>
      </c>
      <c r="B12" s="211" t="str">
        <f>IF(E12="","",VLOOKUP('OPĆI DIO'!$C$1,'OPĆI DIO'!$N$4:$W$150,9,FALSE))</f>
        <v/>
      </c>
      <c r="C12" s="76" t="str">
        <f t="shared" si="0"/>
        <v/>
      </c>
      <c r="D12" s="36" t="str">
        <f t="shared" si="1"/>
        <v/>
      </c>
      <c r="E12" s="212"/>
      <c r="F12" s="79" t="str">
        <f t="shared" si="2"/>
        <v/>
      </c>
      <c r="G12" s="74"/>
      <c r="H12" s="74"/>
      <c r="I12" s="74"/>
      <c r="J12" s="43"/>
      <c r="K12" t="str">
        <f>IF(E12="","",'OPĆI DIO'!$C$1)</f>
        <v/>
      </c>
      <c r="L12" t="str">
        <f t="shared" si="3"/>
        <v/>
      </c>
      <c r="M12" t="str">
        <f t="shared" si="4"/>
        <v/>
      </c>
      <c r="N12">
        <v>52</v>
      </c>
      <c r="O12" t="s">
        <v>107</v>
      </c>
      <c r="R12" s="4">
        <v>641320031</v>
      </c>
      <c r="S12" s="4" t="s">
        <v>202</v>
      </c>
      <c r="T12" s="4">
        <v>31</v>
      </c>
      <c r="U12" s="4" t="s">
        <v>89</v>
      </c>
      <c r="V12">
        <v>641</v>
      </c>
      <c r="W12">
        <v>64</v>
      </c>
    </row>
    <row r="13" spans="1:23">
      <c r="A13" s="211" t="str">
        <f>IF(E13="","",VLOOKUP('OPĆI DIO'!$C$1,'OPĆI DIO'!$N$4:$W$150,10,FALSE))</f>
        <v/>
      </c>
      <c r="B13" s="211" t="str">
        <f>IF(E13="","",VLOOKUP('OPĆI DIO'!$C$1,'OPĆI DIO'!$N$4:$W$150,9,FALSE))</f>
        <v/>
      </c>
      <c r="C13" s="76" t="str">
        <f t="shared" si="0"/>
        <v/>
      </c>
      <c r="D13" s="36" t="str">
        <f t="shared" si="1"/>
        <v/>
      </c>
      <c r="E13" s="212"/>
      <c r="F13" s="79" t="str">
        <f t="shared" si="2"/>
        <v/>
      </c>
      <c r="G13" s="74"/>
      <c r="H13" s="74"/>
      <c r="I13" s="74"/>
      <c r="J13" s="43"/>
      <c r="K13" t="str">
        <f>IF(E13="","",'OPĆI DIO'!$C$1)</f>
        <v/>
      </c>
      <c r="L13" t="str">
        <f t="shared" si="3"/>
        <v/>
      </c>
      <c r="M13" t="str">
        <f t="shared" si="4"/>
        <v/>
      </c>
      <c r="N13">
        <v>552</v>
      </c>
      <c r="O13" t="s">
        <v>955</v>
      </c>
      <c r="R13" s="4">
        <v>641630031</v>
      </c>
      <c r="S13" s="4" t="s">
        <v>203</v>
      </c>
      <c r="T13" s="4">
        <v>31</v>
      </c>
      <c r="U13" s="4" t="s">
        <v>89</v>
      </c>
      <c r="V13">
        <v>641</v>
      </c>
      <c r="W13">
        <v>64</v>
      </c>
    </row>
    <row r="14" spans="1:23">
      <c r="A14" s="211" t="str">
        <f>IF(E14="","",VLOOKUP('OPĆI DIO'!$C$1,'OPĆI DIO'!$N$4:$W$150,10,FALSE))</f>
        <v/>
      </c>
      <c r="B14" s="211" t="str">
        <f>IF(E14="","",VLOOKUP('OPĆI DIO'!$C$1,'OPĆI DIO'!$N$4:$W$150,9,FALSE))</f>
        <v/>
      </c>
      <c r="C14" s="76" t="str">
        <f t="shared" si="0"/>
        <v/>
      </c>
      <c r="D14" s="36" t="str">
        <f t="shared" si="1"/>
        <v/>
      </c>
      <c r="E14" s="43"/>
      <c r="F14" s="79" t="str">
        <f t="shared" si="2"/>
        <v/>
      </c>
      <c r="G14" s="74"/>
      <c r="H14" s="74"/>
      <c r="I14" s="74"/>
      <c r="J14" s="43"/>
      <c r="K14" t="str">
        <f>IF(E14="","",'OPĆI DIO'!$C$1)</f>
        <v/>
      </c>
      <c r="L14" t="str">
        <f t="shared" si="3"/>
        <v/>
      </c>
      <c r="M14" t="str">
        <f t="shared" si="4"/>
        <v/>
      </c>
      <c r="N14">
        <v>559</v>
      </c>
      <c r="O14" t="s">
        <v>956</v>
      </c>
      <c r="R14" s="4">
        <v>642510031</v>
      </c>
      <c r="S14" s="4" t="s">
        <v>204</v>
      </c>
      <c r="T14" s="4">
        <v>31</v>
      </c>
      <c r="U14" s="4" t="s">
        <v>89</v>
      </c>
      <c r="V14">
        <v>642</v>
      </c>
      <c r="W14">
        <v>64</v>
      </c>
    </row>
    <row r="15" spans="1:23">
      <c r="A15" s="211" t="str">
        <f>IF(E15="","",VLOOKUP('OPĆI DIO'!$C$1,'OPĆI DIO'!$N$4:$W$150,10,FALSE))</f>
        <v/>
      </c>
      <c r="B15" s="211" t="str">
        <f>IF(E15="","",VLOOKUP('OPĆI DIO'!$C$1,'OPĆI DIO'!$N$4:$W$150,9,FALSE))</f>
        <v/>
      </c>
      <c r="C15" s="76" t="str">
        <f t="shared" si="0"/>
        <v/>
      </c>
      <c r="D15" s="36" t="str">
        <f t="shared" si="1"/>
        <v/>
      </c>
      <c r="E15" s="43"/>
      <c r="F15" s="79" t="str">
        <f t="shared" si="2"/>
        <v/>
      </c>
      <c r="G15" s="74"/>
      <c r="H15" s="74"/>
      <c r="I15" s="74"/>
      <c r="J15" s="43"/>
      <c r="K15" t="str">
        <f>IF(E15="","",'OPĆI DIO'!$C$1)</f>
        <v/>
      </c>
      <c r="L15" t="str">
        <f t="shared" si="3"/>
        <v/>
      </c>
      <c r="M15" t="str">
        <f t="shared" si="4"/>
        <v/>
      </c>
      <c r="N15">
        <v>561</v>
      </c>
      <c r="O15" t="s">
        <v>109</v>
      </c>
      <c r="R15" s="4">
        <v>642990031</v>
      </c>
      <c r="S15" s="4" t="s">
        <v>205</v>
      </c>
      <c r="T15" s="4">
        <v>31</v>
      </c>
      <c r="U15" s="4" t="s">
        <v>89</v>
      </c>
      <c r="V15">
        <v>642</v>
      </c>
      <c r="W15">
        <v>64</v>
      </c>
    </row>
    <row r="16" spans="1:23">
      <c r="A16" s="211" t="str">
        <f>IF(E16="","",VLOOKUP('OPĆI DIO'!$C$1,'OPĆI DIO'!$N$4:$W$150,10,FALSE))</f>
        <v/>
      </c>
      <c r="B16" s="211" t="str">
        <f>IF(E16="","",VLOOKUP('OPĆI DIO'!$C$1,'OPĆI DIO'!$N$4:$W$150,9,FALSE))</f>
        <v/>
      </c>
      <c r="C16" s="76" t="str">
        <f t="shared" si="0"/>
        <v/>
      </c>
      <c r="D16" s="36" t="str">
        <f t="shared" si="1"/>
        <v/>
      </c>
      <c r="E16" s="43"/>
      <c r="F16" s="79" t="str">
        <f t="shared" si="2"/>
        <v/>
      </c>
      <c r="G16" s="74"/>
      <c r="H16" s="74"/>
      <c r="I16" s="74"/>
      <c r="J16" s="43"/>
      <c r="K16" t="str">
        <f>IF(E16="","",'OPĆI DIO'!$C$1)</f>
        <v/>
      </c>
      <c r="L16" t="str">
        <f t="shared" si="3"/>
        <v/>
      </c>
      <c r="M16" t="str">
        <f t="shared" si="4"/>
        <v/>
      </c>
      <c r="N16">
        <v>563</v>
      </c>
      <c r="O16" t="s">
        <v>111</v>
      </c>
      <c r="R16" s="4">
        <v>6614</v>
      </c>
      <c r="S16" s="4" t="s">
        <v>1174</v>
      </c>
      <c r="T16" s="4">
        <v>31</v>
      </c>
      <c r="U16" s="4" t="s">
        <v>89</v>
      </c>
      <c r="V16">
        <v>661</v>
      </c>
      <c r="W16">
        <v>66</v>
      </c>
    </row>
    <row r="17" spans="1:23">
      <c r="A17" s="211" t="str">
        <f>IF(E17="","",VLOOKUP('OPĆI DIO'!$C$1,'OPĆI DIO'!$N$4:$W$150,10,FALSE))</f>
        <v/>
      </c>
      <c r="B17" s="211" t="str">
        <f>IF(E17="","",VLOOKUP('OPĆI DIO'!$C$1,'OPĆI DIO'!$N$4:$W$150,9,FALSE))</f>
        <v/>
      </c>
      <c r="C17" s="76" t="str">
        <f t="shared" si="0"/>
        <v/>
      </c>
      <c r="D17" s="36" t="str">
        <f t="shared" si="1"/>
        <v/>
      </c>
      <c r="E17" s="212"/>
      <c r="F17" s="79" t="str">
        <f t="shared" si="2"/>
        <v/>
      </c>
      <c r="G17" s="74"/>
      <c r="H17" s="74"/>
      <c r="I17" s="74"/>
      <c r="J17" s="43"/>
      <c r="K17" t="str">
        <f>IF(E17="","",'OPĆI DIO'!$C$1)</f>
        <v/>
      </c>
      <c r="L17" t="str">
        <f t="shared" si="3"/>
        <v/>
      </c>
      <c r="M17" t="str">
        <f t="shared" si="4"/>
        <v/>
      </c>
      <c r="N17">
        <v>573</v>
      </c>
      <c r="O17" t="s">
        <v>966</v>
      </c>
      <c r="R17" s="4">
        <v>6615</v>
      </c>
      <c r="S17" s="4" t="s">
        <v>17</v>
      </c>
      <c r="T17" s="4">
        <v>31</v>
      </c>
      <c r="U17" s="4" t="s">
        <v>89</v>
      </c>
      <c r="V17">
        <v>661</v>
      </c>
      <c r="W17">
        <v>66</v>
      </c>
    </row>
    <row r="18" spans="1:23">
      <c r="A18" s="211" t="str">
        <f>IF(E18="","",VLOOKUP('OPĆI DIO'!$C$1,'OPĆI DIO'!$N$4:$W$150,10,FALSE))</f>
        <v/>
      </c>
      <c r="B18" s="211" t="str">
        <f>IF(E18="","",VLOOKUP('OPĆI DIO'!$C$1,'OPĆI DIO'!$N$4:$W$150,9,FALSE))</f>
        <v/>
      </c>
      <c r="C18" s="76" t="str">
        <f t="shared" si="0"/>
        <v/>
      </c>
      <c r="D18" s="36" t="str">
        <f t="shared" si="1"/>
        <v/>
      </c>
      <c r="E18" s="213"/>
      <c r="F18" s="79" t="str">
        <f t="shared" si="2"/>
        <v/>
      </c>
      <c r="G18" s="74"/>
      <c r="H18" s="74"/>
      <c r="I18" s="74"/>
      <c r="J18" s="43"/>
      <c r="K18" t="str">
        <f>IF(E18="","",'OPĆI DIO'!$C$1)</f>
        <v/>
      </c>
      <c r="L18" t="str">
        <f t="shared" si="3"/>
        <v/>
      </c>
      <c r="M18" t="str">
        <f t="shared" si="4"/>
        <v/>
      </c>
      <c r="N18">
        <v>581</v>
      </c>
      <c r="O18" s="107" t="s">
        <v>1245</v>
      </c>
      <c r="R18" s="4">
        <v>683110031</v>
      </c>
      <c r="S18" s="4" t="s">
        <v>1159</v>
      </c>
      <c r="T18" s="4">
        <v>31</v>
      </c>
      <c r="U18" s="4" t="s">
        <v>89</v>
      </c>
      <c r="V18">
        <v>683</v>
      </c>
      <c r="W18">
        <v>68</v>
      </c>
    </row>
    <row r="19" spans="1:23">
      <c r="A19" s="211" t="str">
        <f>IF(E19="","",VLOOKUP('OPĆI DIO'!$C$1,'OPĆI DIO'!$N$4:$W$150,10,FALSE))</f>
        <v/>
      </c>
      <c r="B19" s="211" t="str">
        <f>IF(E19="","",VLOOKUP('OPĆI DIO'!$C$1,'OPĆI DIO'!$N$4:$W$150,9,FALSE))</f>
        <v/>
      </c>
      <c r="C19" s="76" t="str">
        <f t="shared" si="0"/>
        <v/>
      </c>
      <c r="D19" s="36" t="str">
        <f t="shared" si="1"/>
        <v/>
      </c>
      <c r="E19" s="43"/>
      <c r="F19" s="79" t="str">
        <f t="shared" si="2"/>
        <v/>
      </c>
      <c r="G19" s="74"/>
      <c r="H19" s="74"/>
      <c r="I19" s="74"/>
      <c r="J19" s="43"/>
      <c r="K19" t="str">
        <f>IF(E19="","",'OPĆI DIO'!$C$1)</f>
        <v/>
      </c>
      <c r="L19" t="str">
        <f t="shared" si="3"/>
        <v/>
      </c>
      <c r="M19" t="str">
        <f t="shared" si="4"/>
        <v/>
      </c>
      <c r="N19">
        <v>61</v>
      </c>
      <c r="O19" t="s">
        <v>113</v>
      </c>
      <c r="R19" s="278">
        <v>6541</v>
      </c>
      <c r="S19" s="278" t="s">
        <v>4527</v>
      </c>
      <c r="T19" s="4">
        <v>41</v>
      </c>
      <c r="U19" s="4" t="s">
        <v>954</v>
      </c>
      <c r="V19">
        <v>614</v>
      </c>
      <c r="W19">
        <v>61</v>
      </c>
    </row>
    <row r="20" spans="1:23">
      <c r="A20" s="211" t="str">
        <f>IF(E20="","",VLOOKUP('OPĆI DIO'!$C$1,'OPĆI DIO'!$N$4:$W$150,10,FALSE))</f>
        <v/>
      </c>
      <c r="B20" s="211" t="str">
        <f>IF(E20="","",VLOOKUP('OPĆI DIO'!$C$1,'OPĆI DIO'!$N$4:$W$150,9,FALSE))</f>
        <v/>
      </c>
      <c r="C20" s="76" t="str">
        <f t="shared" si="0"/>
        <v/>
      </c>
      <c r="D20" s="36" t="str">
        <f t="shared" si="1"/>
        <v/>
      </c>
      <c r="E20" s="43"/>
      <c r="F20" s="79" t="str">
        <f t="shared" si="2"/>
        <v/>
      </c>
      <c r="G20" s="74"/>
      <c r="H20" s="74"/>
      <c r="I20" s="74"/>
      <c r="J20" s="43"/>
      <c r="K20" t="str">
        <f>IF(E20="","",'OPĆI DIO'!$C$1)</f>
        <v/>
      </c>
      <c r="L20" t="str">
        <f t="shared" si="3"/>
        <v/>
      </c>
      <c r="M20" t="str">
        <f t="shared" si="4"/>
        <v/>
      </c>
      <c r="N20" s="112">
        <v>63</v>
      </c>
      <c r="O20" t="s">
        <v>2135</v>
      </c>
      <c r="R20" s="278" t="s">
        <v>6620</v>
      </c>
      <c r="S20" s="278" t="s">
        <v>958</v>
      </c>
      <c r="T20" s="4">
        <v>41</v>
      </c>
      <c r="U20" s="4" t="s">
        <v>954</v>
      </c>
      <c r="V20">
        <v>614</v>
      </c>
      <c r="W20">
        <v>61</v>
      </c>
    </row>
    <row r="21" spans="1:23">
      <c r="A21" s="211" t="str">
        <f>IF(E21="","",VLOOKUP('OPĆI DIO'!$C$1,'OPĆI DIO'!$N$4:$W$150,10,FALSE))</f>
        <v/>
      </c>
      <c r="B21" s="211" t="str">
        <f>IF(E21="","",VLOOKUP('OPĆI DIO'!$C$1,'OPĆI DIO'!$N$4:$W$150,9,FALSE))</f>
        <v/>
      </c>
      <c r="C21" s="76" t="str">
        <f t="shared" si="0"/>
        <v/>
      </c>
      <c r="D21" s="36" t="str">
        <f t="shared" si="1"/>
        <v/>
      </c>
      <c r="E21" s="43"/>
      <c r="F21" s="79" t="str">
        <f t="shared" si="2"/>
        <v/>
      </c>
      <c r="G21" s="74"/>
      <c r="H21" s="74"/>
      <c r="I21" s="74"/>
      <c r="J21" s="43"/>
      <c r="K21" t="str">
        <f>IF(E21="","",'OPĆI DIO'!$C$1)</f>
        <v/>
      </c>
      <c r="L21" t="str">
        <f t="shared" si="3"/>
        <v/>
      </c>
      <c r="M21" t="str">
        <f t="shared" si="4"/>
        <v/>
      </c>
      <c r="N21">
        <v>71</v>
      </c>
      <c r="O21" t="s">
        <v>171</v>
      </c>
      <c r="R21" s="278" t="s">
        <v>6621</v>
      </c>
      <c r="S21" s="278" t="s">
        <v>959</v>
      </c>
      <c r="T21" s="4">
        <v>41</v>
      </c>
      <c r="U21" s="4" t="s">
        <v>954</v>
      </c>
      <c r="V21">
        <v>614</v>
      </c>
      <c r="W21">
        <v>61</v>
      </c>
    </row>
    <row r="22" spans="1:23">
      <c r="A22" s="211" t="str">
        <f>IF(E22="","",VLOOKUP('OPĆI DIO'!$C$1,'OPĆI DIO'!$N$4:$W$150,10,FALSE))</f>
        <v/>
      </c>
      <c r="B22" s="211" t="str">
        <f>IF(E22="","",VLOOKUP('OPĆI DIO'!$C$1,'OPĆI DIO'!$N$4:$W$150,9,FALSE))</f>
        <v/>
      </c>
      <c r="C22" s="76" t="str">
        <f t="shared" si="0"/>
        <v/>
      </c>
      <c r="D22" s="36" t="str">
        <f t="shared" si="1"/>
        <v/>
      </c>
      <c r="E22" s="43"/>
      <c r="F22" s="79" t="str">
        <f t="shared" si="2"/>
        <v/>
      </c>
      <c r="G22" s="74"/>
      <c r="H22" s="74"/>
      <c r="I22" s="74"/>
      <c r="J22" s="43"/>
      <c r="K22" t="str">
        <f>IF(E22="","",'OPĆI DIO'!$C$1)</f>
        <v/>
      </c>
      <c r="L22" t="str">
        <f t="shared" si="3"/>
        <v/>
      </c>
      <c r="M22" t="str">
        <f t="shared" si="4"/>
        <v/>
      </c>
      <c r="N22">
        <v>810</v>
      </c>
      <c r="O22" t="s">
        <v>54</v>
      </c>
      <c r="R22" s="278" t="s">
        <v>6622</v>
      </c>
      <c r="S22" s="278" t="s">
        <v>960</v>
      </c>
      <c r="T22" s="4">
        <v>41</v>
      </c>
      <c r="U22" s="4" t="s">
        <v>954</v>
      </c>
      <c r="V22">
        <v>614</v>
      </c>
      <c r="W22">
        <v>61</v>
      </c>
    </row>
    <row r="23" spans="1:23">
      <c r="A23" s="211" t="str">
        <f>IF(E23="","",VLOOKUP('OPĆI DIO'!$C$1,'OPĆI DIO'!$N$4:$W$150,10,FALSE))</f>
        <v/>
      </c>
      <c r="B23" s="211" t="str">
        <f>IF(E23="","",VLOOKUP('OPĆI DIO'!$C$1,'OPĆI DIO'!$N$4:$W$150,9,FALSE))</f>
        <v/>
      </c>
      <c r="C23" s="76" t="str">
        <f t="shared" si="0"/>
        <v/>
      </c>
      <c r="D23" s="36" t="str">
        <f t="shared" si="1"/>
        <v/>
      </c>
      <c r="E23" s="43"/>
      <c r="F23" s="79" t="str">
        <f t="shared" si="2"/>
        <v/>
      </c>
      <c r="G23" s="74"/>
      <c r="H23" s="74"/>
      <c r="I23" s="74"/>
      <c r="J23" s="43"/>
      <c r="K23" t="str">
        <f>IF(E23="","",'OPĆI DIO'!$C$1)</f>
        <v/>
      </c>
      <c r="L23" t="str">
        <f t="shared" si="3"/>
        <v/>
      </c>
      <c r="M23" t="str">
        <f t="shared" si="4"/>
        <v/>
      </c>
      <c r="N23">
        <v>815</v>
      </c>
      <c r="O23" t="s">
        <v>4537</v>
      </c>
      <c r="R23" s="278" t="s">
        <v>6623</v>
      </c>
      <c r="S23" s="278" t="s">
        <v>961</v>
      </c>
      <c r="T23" s="4">
        <v>41</v>
      </c>
      <c r="U23" s="4" t="s">
        <v>954</v>
      </c>
      <c r="V23">
        <v>614</v>
      </c>
      <c r="W23">
        <v>61</v>
      </c>
    </row>
    <row r="24" spans="1:23">
      <c r="A24" s="211" t="str">
        <f>IF(E24="","",VLOOKUP('OPĆI DIO'!$C$1,'OPĆI DIO'!$N$4:$W$150,10,FALSE))</f>
        <v/>
      </c>
      <c r="B24" s="211" t="str">
        <f>IF(E24="","",VLOOKUP('OPĆI DIO'!$C$1,'OPĆI DIO'!$N$4:$W$150,9,FALSE))</f>
        <v/>
      </c>
      <c r="C24" s="76" t="str">
        <f t="shared" si="0"/>
        <v/>
      </c>
      <c r="D24" s="36" t="str">
        <f t="shared" si="1"/>
        <v/>
      </c>
      <c r="E24" s="43"/>
      <c r="F24" s="79" t="str">
        <f t="shared" si="2"/>
        <v/>
      </c>
      <c r="G24" s="74"/>
      <c r="H24" s="74"/>
      <c r="I24" s="74"/>
      <c r="J24" s="43"/>
      <c r="K24" t="str">
        <f>IF(E24="","",'OPĆI DIO'!$C$1)</f>
        <v/>
      </c>
      <c r="L24" t="str">
        <f t="shared" si="3"/>
        <v/>
      </c>
      <c r="M24" t="str">
        <f t="shared" si="4"/>
        <v/>
      </c>
      <c r="R24" s="278" t="s">
        <v>6624</v>
      </c>
      <c r="S24" s="278" t="s">
        <v>6626</v>
      </c>
      <c r="T24" s="4">
        <v>41</v>
      </c>
      <c r="U24" s="4" t="s">
        <v>954</v>
      </c>
      <c r="V24">
        <v>614</v>
      </c>
      <c r="W24">
        <v>61</v>
      </c>
    </row>
    <row r="25" spans="1:23">
      <c r="A25" s="211" t="str">
        <f>IF(E25="","",VLOOKUP('OPĆI DIO'!$C$1,'OPĆI DIO'!$N$4:$W$150,10,FALSE))</f>
        <v/>
      </c>
      <c r="B25" s="211" t="str">
        <f>IF(E25="","",VLOOKUP('OPĆI DIO'!$C$1,'OPĆI DIO'!$N$4:$W$150,9,FALSE))</f>
        <v/>
      </c>
      <c r="C25" s="76" t="str">
        <f t="shared" si="0"/>
        <v/>
      </c>
      <c r="D25" s="36" t="str">
        <f t="shared" si="1"/>
        <v/>
      </c>
      <c r="E25" s="43"/>
      <c r="F25" s="79" t="str">
        <f t="shared" si="2"/>
        <v/>
      </c>
      <c r="G25" s="74"/>
      <c r="H25" s="74"/>
      <c r="I25" s="74"/>
      <c r="J25" s="43"/>
      <c r="K25" t="str">
        <f>IF(E25="","",'OPĆI DIO'!$C$1)</f>
        <v/>
      </c>
      <c r="L25" t="str">
        <f t="shared" si="3"/>
        <v/>
      </c>
      <c r="M25" t="str">
        <f t="shared" si="4"/>
        <v/>
      </c>
      <c r="R25" s="278" t="s">
        <v>6625</v>
      </c>
      <c r="S25" s="278" t="s">
        <v>6627</v>
      </c>
      <c r="T25" s="4">
        <v>41</v>
      </c>
      <c r="U25" s="4" t="s">
        <v>954</v>
      </c>
      <c r="V25">
        <v>614</v>
      </c>
      <c r="W25">
        <v>61</v>
      </c>
    </row>
    <row r="26" spans="1:23">
      <c r="A26" s="211" t="str">
        <f>IF(E26="","",VLOOKUP('OPĆI DIO'!$C$1,'OPĆI DIO'!$N$4:$W$150,10,FALSE))</f>
        <v/>
      </c>
      <c r="B26" s="211" t="str">
        <f>IF(E26="","",VLOOKUP('OPĆI DIO'!$C$1,'OPĆI DIO'!$N$4:$W$150,9,FALSE))</f>
        <v/>
      </c>
      <c r="C26" s="76" t="str">
        <f t="shared" si="0"/>
        <v/>
      </c>
      <c r="D26" s="36" t="str">
        <f t="shared" si="1"/>
        <v/>
      </c>
      <c r="E26" s="43"/>
      <c r="F26" s="79" t="str">
        <f t="shared" si="2"/>
        <v/>
      </c>
      <c r="G26" s="74"/>
      <c r="H26" s="74"/>
      <c r="I26" s="74"/>
      <c r="J26" s="43"/>
      <c r="K26" t="str">
        <f>IF(E26="","",'OPĆI DIO'!$C$1)</f>
        <v/>
      </c>
      <c r="L26" t="str">
        <f t="shared" si="3"/>
        <v/>
      </c>
      <c r="M26" t="str">
        <f t="shared" si="4"/>
        <v/>
      </c>
      <c r="R26" s="278" t="s">
        <v>4532</v>
      </c>
      <c r="S26" s="278" t="s">
        <v>962</v>
      </c>
      <c r="T26" s="4">
        <v>41</v>
      </c>
      <c r="U26" s="4" t="s">
        <v>954</v>
      </c>
      <c r="V26">
        <v>614</v>
      </c>
      <c r="W26">
        <v>61</v>
      </c>
    </row>
    <row r="27" spans="1:23">
      <c r="A27" s="211" t="str">
        <f>IF(E27="","",VLOOKUP('OPĆI DIO'!$C$1,'OPĆI DIO'!$N$4:$W$150,10,FALSE))</f>
        <v/>
      </c>
      <c r="B27" s="211" t="str">
        <f>IF(E27="","",VLOOKUP('OPĆI DIO'!$C$1,'OPĆI DIO'!$N$4:$W$150,9,FALSE))</f>
        <v/>
      </c>
      <c r="C27" s="76" t="str">
        <f t="shared" si="0"/>
        <v/>
      </c>
      <c r="D27" s="36" t="str">
        <f t="shared" si="1"/>
        <v/>
      </c>
      <c r="E27" s="43"/>
      <c r="F27" s="79" t="str">
        <f t="shared" si="2"/>
        <v/>
      </c>
      <c r="G27" s="74"/>
      <c r="H27" s="74"/>
      <c r="I27" s="74"/>
      <c r="J27" s="43"/>
      <c r="K27" t="str">
        <f>IF(E27="","",'OPĆI DIO'!$C$1)</f>
        <v/>
      </c>
      <c r="L27" t="str">
        <f t="shared" si="3"/>
        <v/>
      </c>
      <c r="M27" t="str">
        <f t="shared" si="4"/>
        <v/>
      </c>
      <c r="R27" s="4">
        <v>641320043</v>
      </c>
      <c r="S27" s="4" t="s">
        <v>1151</v>
      </c>
      <c r="T27" s="4">
        <v>43</v>
      </c>
      <c r="U27" s="4" t="s">
        <v>94</v>
      </c>
      <c r="V27">
        <v>641</v>
      </c>
      <c r="W27">
        <v>64</v>
      </c>
    </row>
    <row r="28" spans="1:23">
      <c r="A28" s="211" t="str">
        <f>IF(E28="","",VLOOKUP('OPĆI DIO'!$C$1,'OPĆI DIO'!$N$4:$W$150,10,FALSE))</f>
        <v/>
      </c>
      <c r="B28" s="211" t="str">
        <f>IF(E28="","",VLOOKUP('OPĆI DIO'!$C$1,'OPĆI DIO'!$N$4:$W$150,9,FALSE))</f>
        <v/>
      </c>
      <c r="C28" s="76" t="str">
        <f t="shared" si="0"/>
        <v/>
      </c>
      <c r="D28" s="36" t="str">
        <f t="shared" si="1"/>
        <v/>
      </c>
      <c r="E28" s="43"/>
      <c r="F28" s="79" t="str">
        <f t="shared" si="2"/>
        <v/>
      </c>
      <c r="G28" s="74"/>
      <c r="H28" s="74"/>
      <c r="I28" s="74"/>
      <c r="J28" s="43"/>
      <c r="L28" t="str">
        <f t="shared" si="3"/>
        <v/>
      </c>
      <c r="M28" t="str">
        <f t="shared" si="4"/>
        <v/>
      </c>
      <c r="R28" s="4">
        <v>641720043</v>
      </c>
      <c r="S28" s="4" t="s">
        <v>206</v>
      </c>
      <c r="T28" s="4">
        <v>43</v>
      </c>
      <c r="U28" s="4" t="s">
        <v>94</v>
      </c>
      <c r="V28">
        <v>641</v>
      </c>
      <c r="W28">
        <v>64</v>
      </c>
    </row>
    <row r="29" spans="1:23">
      <c r="A29" s="211" t="str">
        <f>IF(E29="","",VLOOKUP('OPĆI DIO'!$C$1,'OPĆI DIO'!$N$4:$W$150,10,FALSE))</f>
        <v/>
      </c>
      <c r="B29" s="211" t="str">
        <f>IF(E29="","",VLOOKUP('OPĆI DIO'!$C$1,'OPĆI DIO'!$N$4:$W$150,9,FALSE))</f>
        <v/>
      </c>
      <c r="C29" s="76" t="str">
        <f t="shared" si="0"/>
        <v/>
      </c>
      <c r="D29" s="36" t="str">
        <f t="shared" si="1"/>
        <v/>
      </c>
      <c r="E29" s="43"/>
      <c r="F29" s="79" t="str">
        <f t="shared" si="2"/>
        <v/>
      </c>
      <c r="G29" s="74"/>
      <c r="H29" s="74"/>
      <c r="I29" s="74"/>
      <c r="J29" s="43"/>
      <c r="K29" t="str">
        <f>IF(E29="","",'OPĆI DIO'!$C$1)</f>
        <v/>
      </c>
      <c r="L29" t="str">
        <f t="shared" si="3"/>
        <v/>
      </c>
      <c r="M29" t="str">
        <f t="shared" si="4"/>
        <v/>
      </c>
      <c r="R29" s="4">
        <v>641990043</v>
      </c>
      <c r="S29" s="4" t="s">
        <v>1152</v>
      </c>
      <c r="T29" s="4">
        <v>43</v>
      </c>
      <c r="U29" s="4" t="s">
        <v>94</v>
      </c>
      <c r="V29">
        <v>641</v>
      </c>
      <c r="W29">
        <v>64</v>
      </c>
    </row>
    <row r="30" spans="1:23">
      <c r="A30" s="211" t="str">
        <f>IF(E30="","",VLOOKUP('OPĆI DIO'!$C$1,'OPĆI DIO'!$N$4:$W$150,10,FALSE))</f>
        <v/>
      </c>
      <c r="B30" s="211" t="str">
        <f>IF(E30="","",VLOOKUP('OPĆI DIO'!$C$1,'OPĆI DIO'!$N$4:$W$150,9,FALSE))</f>
        <v/>
      </c>
      <c r="C30" s="76" t="str">
        <f t="shared" si="0"/>
        <v/>
      </c>
      <c r="D30" s="36" t="str">
        <f t="shared" si="1"/>
        <v/>
      </c>
      <c r="E30" s="43"/>
      <c r="F30" s="79" t="str">
        <f t="shared" si="2"/>
        <v/>
      </c>
      <c r="G30" s="74"/>
      <c r="H30" s="74"/>
      <c r="I30" s="74"/>
      <c r="J30" s="43"/>
      <c r="K30" t="str">
        <f>IF(E30="","",'OPĆI DIO'!$C$1)</f>
        <v/>
      </c>
      <c r="L30" t="str">
        <f t="shared" si="3"/>
        <v/>
      </c>
      <c r="M30" t="str">
        <f t="shared" si="4"/>
        <v/>
      </c>
      <c r="R30" s="4">
        <v>65148</v>
      </c>
      <c r="S30" s="4" t="s">
        <v>18</v>
      </c>
      <c r="T30" s="4">
        <v>43</v>
      </c>
      <c r="U30" s="4" t="s">
        <v>94</v>
      </c>
      <c r="V30">
        <v>651</v>
      </c>
      <c r="W30">
        <v>65</v>
      </c>
    </row>
    <row r="31" spans="1:23">
      <c r="A31" s="211" t="str">
        <f>IF(E31="","",VLOOKUP('OPĆI DIO'!$C$1,'OPĆI DIO'!$N$4:$W$150,10,FALSE))</f>
        <v/>
      </c>
      <c r="B31" s="211" t="str">
        <f>IF(E31="","",VLOOKUP('OPĆI DIO'!$C$1,'OPĆI DIO'!$N$4:$W$150,9,FALSE))</f>
        <v/>
      </c>
      <c r="C31" s="76" t="str">
        <f t="shared" si="0"/>
        <v/>
      </c>
      <c r="D31" s="36" t="str">
        <f t="shared" si="1"/>
        <v/>
      </c>
      <c r="E31" s="43"/>
      <c r="F31" s="79" t="str">
        <f t="shared" si="2"/>
        <v/>
      </c>
      <c r="G31" s="74"/>
      <c r="H31" s="74"/>
      <c r="I31" s="74"/>
      <c r="J31" s="43"/>
      <c r="K31" t="str">
        <f>IF(E31="","",'OPĆI DIO'!$C$1)</f>
        <v/>
      </c>
      <c r="L31" t="str">
        <f t="shared" si="3"/>
        <v/>
      </c>
      <c r="M31" t="str">
        <f t="shared" si="4"/>
        <v/>
      </c>
      <c r="R31" s="4">
        <v>65218</v>
      </c>
      <c r="S31" s="4" t="s">
        <v>1153</v>
      </c>
      <c r="T31" s="4">
        <v>43</v>
      </c>
      <c r="U31" s="4" t="s">
        <v>94</v>
      </c>
      <c r="V31">
        <v>652</v>
      </c>
      <c r="W31">
        <v>65</v>
      </c>
    </row>
    <row r="32" spans="1:23">
      <c r="A32" s="211" t="str">
        <f>IF(E32="","",VLOOKUP('OPĆI DIO'!$C$1,'OPĆI DIO'!$N$4:$W$150,10,FALSE))</f>
        <v/>
      </c>
      <c r="B32" s="211" t="str">
        <f>IF(E32="","",VLOOKUP('OPĆI DIO'!$C$1,'OPĆI DIO'!$N$4:$W$150,9,FALSE))</f>
        <v/>
      </c>
      <c r="C32" s="76" t="str">
        <f t="shared" si="0"/>
        <v/>
      </c>
      <c r="D32" s="36" t="str">
        <f t="shared" si="1"/>
        <v/>
      </c>
      <c r="E32" s="43"/>
      <c r="F32" s="79" t="str">
        <f t="shared" si="2"/>
        <v/>
      </c>
      <c r="G32" s="74"/>
      <c r="H32" s="74"/>
      <c r="I32" s="74"/>
      <c r="J32" s="43"/>
      <c r="K32" t="str">
        <f>IF(E32="","",'OPĆI DIO'!$C$1)</f>
        <v/>
      </c>
      <c r="L32" t="str">
        <f t="shared" si="3"/>
        <v/>
      </c>
      <c r="M32" t="str">
        <f t="shared" si="4"/>
        <v/>
      </c>
      <c r="R32" s="4">
        <v>65264</v>
      </c>
      <c r="S32" s="4" t="s">
        <v>207</v>
      </c>
      <c r="T32" s="4">
        <v>43</v>
      </c>
      <c r="U32" s="4" t="s">
        <v>94</v>
      </c>
      <c r="V32">
        <v>652</v>
      </c>
      <c r="W32">
        <v>65</v>
      </c>
    </row>
    <row r="33" spans="1:23">
      <c r="A33" s="211" t="str">
        <f>IF(E33="","",VLOOKUP('OPĆI DIO'!$C$1,'OPĆI DIO'!$N$4:$W$150,10,FALSE))</f>
        <v/>
      </c>
      <c r="B33" s="211" t="str">
        <f>IF(E33="","",VLOOKUP('OPĆI DIO'!$C$1,'OPĆI DIO'!$N$4:$W$150,9,FALSE))</f>
        <v/>
      </c>
      <c r="C33" s="76" t="str">
        <f t="shared" si="0"/>
        <v/>
      </c>
      <c r="D33" s="36" t="str">
        <f t="shared" si="1"/>
        <v/>
      </c>
      <c r="E33" s="43"/>
      <c r="F33" s="79" t="str">
        <f t="shared" si="2"/>
        <v/>
      </c>
      <c r="G33" s="74"/>
      <c r="H33" s="74"/>
      <c r="I33" s="74"/>
      <c r="J33" s="43"/>
      <c r="K33" t="str">
        <f>IF(E33="","",'OPĆI DIO'!$C$1)</f>
        <v/>
      </c>
      <c r="L33" t="str">
        <f t="shared" si="3"/>
        <v/>
      </c>
      <c r="M33" t="str">
        <f t="shared" si="4"/>
        <v/>
      </c>
      <c r="R33" s="4">
        <v>652670043</v>
      </c>
      <c r="S33" s="4" t="s">
        <v>208</v>
      </c>
      <c r="T33" s="4">
        <v>43</v>
      </c>
      <c r="U33" s="4" t="s">
        <v>94</v>
      </c>
      <c r="V33">
        <v>652</v>
      </c>
      <c r="W33">
        <v>65</v>
      </c>
    </row>
    <row r="34" spans="1:23">
      <c r="A34" s="211" t="str">
        <f>IF(E34="","",VLOOKUP('OPĆI DIO'!$C$1,'OPĆI DIO'!$N$4:$W$150,10,FALSE))</f>
        <v/>
      </c>
      <c r="B34" s="211" t="str">
        <f>IF(E34="","",VLOOKUP('OPĆI DIO'!$C$1,'OPĆI DIO'!$N$4:$W$150,9,FALSE))</f>
        <v/>
      </c>
      <c r="C34" s="76" t="str">
        <f t="shared" si="0"/>
        <v/>
      </c>
      <c r="D34" s="36" t="str">
        <f t="shared" si="1"/>
        <v/>
      </c>
      <c r="E34" s="43"/>
      <c r="F34" s="79" t="str">
        <f t="shared" si="2"/>
        <v/>
      </c>
      <c r="G34" s="74"/>
      <c r="H34" s="74"/>
      <c r="I34" s="74"/>
      <c r="J34" s="43"/>
      <c r="K34" t="str">
        <f>IF(E34="","",'OPĆI DIO'!$C$1)</f>
        <v/>
      </c>
      <c r="L34" t="str">
        <f t="shared" si="3"/>
        <v/>
      </c>
      <c r="M34" t="str">
        <f t="shared" si="4"/>
        <v/>
      </c>
      <c r="R34" s="4">
        <v>65268</v>
      </c>
      <c r="S34" s="4" t="s">
        <v>1154</v>
      </c>
      <c r="T34" s="4">
        <v>43</v>
      </c>
      <c r="U34" s="4" t="s">
        <v>94</v>
      </c>
      <c r="V34">
        <v>652</v>
      </c>
      <c r="W34">
        <v>65</v>
      </c>
    </row>
    <row r="35" spans="1:23">
      <c r="A35" s="211" t="str">
        <f>IF(E35="","",VLOOKUP('OPĆI DIO'!$C$1,'OPĆI DIO'!$N$4:$W$150,10,FALSE))</f>
        <v/>
      </c>
      <c r="B35" s="211" t="str">
        <f>IF(E35="","",VLOOKUP('OPĆI DIO'!$C$1,'OPĆI DIO'!$N$4:$W$150,9,FALSE))</f>
        <v/>
      </c>
      <c r="C35" s="76" t="str">
        <f t="shared" ref="C35:C68" si="5">IFERROR(VLOOKUP(E35,$R$6:$U$113,3,FALSE),"")</f>
        <v/>
      </c>
      <c r="D35" s="36" t="str">
        <f t="shared" ref="D35:D66" si="6">IFERROR(VLOOKUP(E35,$R$6:$U$113,4,FALSE),"")</f>
        <v/>
      </c>
      <c r="E35" s="43"/>
      <c r="F35" s="79" t="str">
        <f t="shared" ref="F35:F66" si="7">IFERROR(VLOOKUP(E35,$R$6:$U$113,2,FALSE),"")</f>
        <v/>
      </c>
      <c r="G35" s="74"/>
      <c r="H35" s="74"/>
      <c r="I35" s="74"/>
      <c r="J35" s="43"/>
      <c r="K35" t="str">
        <f>IF(E35="","",'OPĆI DIO'!$C$1)</f>
        <v/>
      </c>
      <c r="L35" t="str">
        <f t="shared" si="3"/>
        <v/>
      </c>
      <c r="M35" t="str">
        <f t="shared" si="4"/>
        <v/>
      </c>
      <c r="R35" s="4">
        <v>681910043</v>
      </c>
      <c r="S35" s="4" t="s">
        <v>209</v>
      </c>
      <c r="T35" s="4">
        <v>43</v>
      </c>
      <c r="U35" s="4" t="s">
        <v>94</v>
      </c>
      <c r="V35">
        <v>681</v>
      </c>
      <c r="W35">
        <v>68</v>
      </c>
    </row>
    <row r="36" spans="1:23">
      <c r="A36" s="211" t="str">
        <f>IF(E36="","",VLOOKUP('OPĆI DIO'!$C$1,'OPĆI DIO'!$N$4:$W$150,10,FALSE))</f>
        <v/>
      </c>
      <c r="B36" s="211" t="str">
        <f>IF(E36="","",VLOOKUP('OPĆI DIO'!$C$1,'OPĆI DIO'!$N$4:$W$150,9,FALSE))</f>
        <v/>
      </c>
      <c r="C36" s="76" t="str">
        <f t="shared" si="5"/>
        <v/>
      </c>
      <c r="D36" s="36" t="str">
        <f t="shared" si="6"/>
        <v/>
      </c>
      <c r="E36" s="43"/>
      <c r="F36" s="79" t="str">
        <f t="shared" si="7"/>
        <v/>
      </c>
      <c r="G36" s="74"/>
      <c r="H36" s="74"/>
      <c r="I36" s="74"/>
      <c r="J36" s="43"/>
      <c r="K36" t="str">
        <f>IF(E36="","",'OPĆI DIO'!$C$1)</f>
        <v/>
      </c>
      <c r="L36" t="str">
        <f t="shared" si="3"/>
        <v/>
      </c>
      <c r="M36" t="str">
        <f t="shared" si="4"/>
        <v/>
      </c>
      <c r="R36" s="4">
        <v>683110043</v>
      </c>
      <c r="S36" s="4" t="s">
        <v>210</v>
      </c>
      <c r="T36" s="4">
        <v>43</v>
      </c>
      <c r="U36" s="4" t="s">
        <v>94</v>
      </c>
      <c r="V36">
        <v>683</v>
      </c>
      <c r="W36">
        <v>68</v>
      </c>
    </row>
    <row r="37" spans="1:23">
      <c r="A37" s="211" t="str">
        <f>IF(E37="","",VLOOKUP('OPĆI DIO'!$C$1,'OPĆI DIO'!$N$4:$W$150,10,FALSE))</f>
        <v/>
      </c>
      <c r="B37" s="211" t="str">
        <f>IF(E37="","",VLOOKUP('OPĆI DIO'!$C$1,'OPĆI DIO'!$N$4:$W$150,9,FALSE))</f>
        <v/>
      </c>
      <c r="C37" s="76" t="str">
        <f t="shared" si="5"/>
        <v/>
      </c>
      <c r="D37" s="36" t="str">
        <f t="shared" si="6"/>
        <v/>
      </c>
      <c r="E37" s="43"/>
      <c r="F37" s="79" t="str">
        <f t="shared" si="7"/>
        <v/>
      </c>
      <c r="G37" s="74"/>
      <c r="H37" s="74"/>
      <c r="I37" s="74"/>
      <c r="J37" s="43"/>
      <c r="K37" t="str">
        <f>IF(E37="","",'OPĆI DIO'!$C$1)</f>
        <v/>
      </c>
      <c r="L37" t="str">
        <f t="shared" si="3"/>
        <v/>
      </c>
      <c r="M37" t="str">
        <f t="shared" si="4"/>
        <v/>
      </c>
      <c r="R37" s="4">
        <v>818110043</v>
      </c>
      <c r="S37" s="4" t="s">
        <v>1254</v>
      </c>
      <c r="T37" s="4">
        <v>43</v>
      </c>
      <c r="U37" s="4" t="s">
        <v>94</v>
      </c>
      <c r="V37">
        <v>818</v>
      </c>
      <c r="W37">
        <v>81</v>
      </c>
    </row>
    <row r="38" spans="1:23">
      <c r="A38" s="211" t="str">
        <f>IF(E38="","",VLOOKUP('OPĆI DIO'!$C$1,'OPĆI DIO'!$N$4:$W$150,10,FALSE))</f>
        <v/>
      </c>
      <c r="B38" s="211" t="str">
        <f>IF(E38="","",VLOOKUP('OPĆI DIO'!$C$1,'OPĆI DIO'!$N$4:$W$150,9,FALSE))</f>
        <v/>
      </c>
      <c r="C38" s="76" t="str">
        <f t="shared" si="5"/>
        <v/>
      </c>
      <c r="D38" s="36" t="str">
        <f t="shared" si="6"/>
        <v/>
      </c>
      <c r="E38" s="43"/>
      <c r="F38" s="79" t="str">
        <f t="shared" si="7"/>
        <v/>
      </c>
      <c r="G38" s="74"/>
      <c r="H38" s="74"/>
      <c r="I38" s="74"/>
      <c r="J38" s="43"/>
      <c r="K38" t="str">
        <f>IF(E38="","",'OPĆI DIO'!$C$1)</f>
        <v/>
      </c>
      <c r="L38" t="str">
        <f t="shared" si="3"/>
        <v/>
      </c>
      <c r="M38" t="str">
        <f t="shared" si="4"/>
        <v/>
      </c>
      <c r="R38" s="4">
        <v>818120043</v>
      </c>
      <c r="S38" s="4" t="s">
        <v>970</v>
      </c>
      <c r="T38" s="4">
        <v>43</v>
      </c>
      <c r="U38" s="4" t="s">
        <v>94</v>
      </c>
      <c r="V38">
        <v>818</v>
      </c>
      <c r="W38">
        <v>81</v>
      </c>
    </row>
    <row r="39" spans="1:23">
      <c r="A39" s="211" t="str">
        <f>IF(E39="","",VLOOKUP('OPĆI DIO'!$C$1,'OPĆI DIO'!$N$4:$W$150,10,FALSE))</f>
        <v/>
      </c>
      <c r="B39" s="211" t="str">
        <f>IF(E39="","",VLOOKUP('OPĆI DIO'!$C$1,'OPĆI DIO'!$N$4:$W$150,9,FALSE))</f>
        <v/>
      </c>
      <c r="C39" s="76" t="str">
        <f t="shared" si="5"/>
        <v/>
      </c>
      <c r="D39" s="36" t="str">
        <f t="shared" si="6"/>
        <v/>
      </c>
      <c r="E39" s="43"/>
      <c r="F39" s="79" t="str">
        <f t="shared" si="7"/>
        <v/>
      </c>
      <c r="G39" s="74"/>
      <c r="H39" s="74"/>
      <c r="I39" s="74"/>
      <c r="J39" s="43"/>
      <c r="K39" t="str">
        <f>IF(E39="","",'OPĆI DIO'!$C$1)</f>
        <v/>
      </c>
      <c r="L39" t="str">
        <f t="shared" si="3"/>
        <v/>
      </c>
      <c r="M39" t="str">
        <f t="shared" si="4"/>
        <v/>
      </c>
      <c r="R39" s="4">
        <v>832120043</v>
      </c>
      <c r="S39" s="4" t="s">
        <v>971</v>
      </c>
      <c r="T39" s="4">
        <v>43</v>
      </c>
      <c r="U39" s="4" t="s">
        <v>94</v>
      </c>
      <c r="V39">
        <v>832</v>
      </c>
      <c r="W39">
        <v>83</v>
      </c>
    </row>
    <row r="40" spans="1:23">
      <c r="A40" s="211" t="str">
        <f>IF(E40="","",VLOOKUP('OPĆI DIO'!$C$1,'OPĆI DIO'!$N$4:$W$150,10,FALSE))</f>
        <v/>
      </c>
      <c r="B40" s="211" t="str">
        <f>IF(E40="","",VLOOKUP('OPĆI DIO'!$C$1,'OPĆI DIO'!$N$4:$W$150,9,FALSE))</f>
        <v/>
      </c>
      <c r="C40" s="76" t="str">
        <f t="shared" si="5"/>
        <v/>
      </c>
      <c r="D40" s="36" t="str">
        <f t="shared" si="6"/>
        <v/>
      </c>
      <c r="E40" s="43"/>
      <c r="F40" s="79" t="str">
        <f t="shared" si="7"/>
        <v/>
      </c>
      <c r="G40" s="74"/>
      <c r="H40" s="74"/>
      <c r="I40" s="74"/>
      <c r="J40" s="43"/>
      <c r="K40" t="str">
        <f>IF(E40="","",'OPĆI DIO'!$C$1)</f>
        <v/>
      </c>
      <c r="L40" t="str">
        <f t="shared" si="3"/>
        <v/>
      </c>
      <c r="M40" t="str">
        <f t="shared" si="4"/>
        <v/>
      </c>
      <c r="R40" s="4">
        <v>833130043</v>
      </c>
      <c r="S40" s="4" t="s">
        <v>1170</v>
      </c>
      <c r="T40" s="4">
        <v>43</v>
      </c>
      <c r="U40" s="4" t="s">
        <v>94</v>
      </c>
      <c r="V40">
        <v>833</v>
      </c>
      <c r="W40">
        <v>83</v>
      </c>
    </row>
    <row r="41" spans="1:23">
      <c r="A41" s="211" t="str">
        <f>IF(E41="","",VLOOKUP('OPĆI DIO'!$C$1,'OPĆI DIO'!$N$4:$W$150,10,FALSE))</f>
        <v/>
      </c>
      <c r="B41" s="211" t="str">
        <f>IF(E41="","",VLOOKUP('OPĆI DIO'!$C$1,'OPĆI DIO'!$N$4:$W$150,9,FALSE))</f>
        <v/>
      </c>
      <c r="C41" s="76" t="str">
        <f t="shared" si="5"/>
        <v/>
      </c>
      <c r="D41" s="36" t="str">
        <f t="shared" si="6"/>
        <v/>
      </c>
      <c r="E41" s="43"/>
      <c r="F41" s="79" t="str">
        <f t="shared" si="7"/>
        <v/>
      </c>
      <c r="G41" s="74"/>
      <c r="H41" s="74"/>
      <c r="I41" s="74"/>
      <c r="J41" s="43"/>
      <c r="K41" t="str">
        <f>IF(E41="","",'OPĆI DIO'!$C$1)</f>
        <v/>
      </c>
      <c r="L41" t="str">
        <f t="shared" si="3"/>
        <v/>
      </c>
      <c r="M41" t="str">
        <f t="shared" si="4"/>
        <v/>
      </c>
      <c r="R41" s="4">
        <v>632311700</v>
      </c>
      <c r="S41" s="4" t="s">
        <v>19</v>
      </c>
      <c r="T41" s="4">
        <v>51</v>
      </c>
      <c r="U41" s="4" t="s">
        <v>1148</v>
      </c>
      <c r="V41">
        <v>632</v>
      </c>
      <c r="W41">
        <v>63</v>
      </c>
    </row>
    <row r="42" spans="1:23">
      <c r="A42" s="211" t="str">
        <f>IF(E42="","",VLOOKUP('OPĆI DIO'!$C$1,'OPĆI DIO'!$N$4:$W$150,10,FALSE))</f>
        <v/>
      </c>
      <c r="B42" s="211" t="str">
        <f>IF(E42="","",VLOOKUP('OPĆI DIO'!$C$1,'OPĆI DIO'!$N$4:$W$150,9,FALSE))</f>
        <v/>
      </c>
      <c r="C42" s="76" t="str">
        <f t="shared" si="5"/>
        <v/>
      </c>
      <c r="D42" s="36" t="str">
        <f t="shared" si="6"/>
        <v/>
      </c>
      <c r="E42" s="43"/>
      <c r="F42" s="79" t="str">
        <f t="shared" si="7"/>
        <v/>
      </c>
      <c r="G42" s="74"/>
      <c r="H42" s="74"/>
      <c r="I42" s="74"/>
      <c r="J42" s="43"/>
      <c r="K42" t="str">
        <f>IF(E42="","",'OPĆI DIO'!$C$1)</f>
        <v/>
      </c>
      <c r="L42" t="str">
        <f t="shared" si="3"/>
        <v/>
      </c>
      <c r="M42" t="str">
        <f t="shared" si="4"/>
        <v/>
      </c>
      <c r="R42" s="4">
        <v>632311800</v>
      </c>
      <c r="S42" s="4" t="s">
        <v>211</v>
      </c>
      <c r="T42" s="4">
        <v>51</v>
      </c>
      <c r="U42" s="4" t="s">
        <v>1148</v>
      </c>
      <c r="V42">
        <v>632</v>
      </c>
      <c r="W42">
        <v>63</v>
      </c>
    </row>
    <row r="43" spans="1:23">
      <c r="A43" s="211" t="str">
        <f>IF(E43="","",VLOOKUP('OPĆI DIO'!$C$1,'OPĆI DIO'!$N$4:$W$150,10,FALSE))</f>
        <v/>
      </c>
      <c r="B43" s="211" t="str">
        <f>IF(E43="","",VLOOKUP('OPĆI DIO'!$C$1,'OPĆI DIO'!$N$4:$W$150,9,FALSE))</f>
        <v/>
      </c>
      <c r="C43" s="76" t="str">
        <f t="shared" si="5"/>
        <v/>
      </c>
      <c r="D43" s="36" t="str">
        <f t="shared" si="6"/>
        <v/>
      </c>
      <c r="E43" s="43"/>
      <c r="F43" s="79" t="str">
        <f t="shared" si="7"/>
        <v/>
      </c>
      <c r="G43" s="74"/>
      <c r="H43" s="74"/>
      <c r="I43" s="74"/>
      <c r="J43" s="43"/>
      <c r="K43" t="str">
        <f>IF(E43="","",'OPĆI DIO'!$C$1)</f>
        <v/>
      </c>
      <c r="L43" t="str">
        <f t="shared" si="3"/>
        <v/>
      </c>
      <c r="M43" t="str">
        <f t="shared" si="4"/>
        <v/>
      </c>
      <c r="R43" s="4">
        <v>632411700</v>
      </c>
      <c r="S43" s="4" t="s">
        <v>20</v>
      </c>
      <c r="T43" s="4">
        <v>51</v>
      </c>
      <c r="U43" s="4" t="s">
        <v>1148</v>
      </c>
      <c r="V43">
        <v>632</v>
      </c>
      <c r="W43">
        <v>63</v>
      </c>
    </row>
    <row r="44" spans="1:23">
      <c r="A44" s="211" t="str">
        <f>IF(E44="","",VLOOKUP('OPĆI DIO'!$C$1,'OPĆI DIO'!$N$4:$W$150,10,FALSE))</f>
        <v/>
      </c>
      <c r="B44" s="211" t="str">
        <f>IF(E44="","",VLOOKUP('OPĆI DIO'!$C$1,'OPĆI DIO'!$N$4:$W$150,9,FALSE))</f>
        <v/>
      </c>
      <c r="C44" s="76" t="str">
        <f t="shared" si="5"/>
        <v/>
      </c>
      <c r="D44" s="36" t="str">
        <f t="shared" si="6"/>
        <v/>
      </c>
      <c r="E44" s="43"/>
      <c r="F44" s="79" t="str">
        <f t="shared" si="7"/>
        <v/>
      </c>
      <c r="G44" s="74"/>
      <c r="H44" s="74"/>
      <c r="I44" s="74"/>
      <c r="J44" s="43"/>
      <c r="K44" t="str">
        <f>IF(E44="","",'OPĆI DIO'!$C$1)</f>
        <v/>
      </c>
      <c r="L44" t="str">
        <f t="shared" si="3"/>
        <v/>
      </c>
      <c r="M44" t="str">
        <f t="shared" si="4"/>
        <v/>
      </c>
      <c r="R44" s="4">
        <v>631110000</v>
      </c>
      <c r="S44" s="4" t="s">
        <v>21</v>
      </c>
      <c r="T44" s="4">
        <v>52</v>
      </c>
      <c r="U44" s="4" t="s">
        <v>1145</v>
      </c>
      <c r="V44">
        <v>631</v>
      </c>
      <c r="W44">
        <v>63</v>
      </c>
    </row>
    <row r="45" spans="1:23">
      <c r="A45" s="211" t="str">
        <f>IF(E45="","",VLOOKUP('OPĆI DIO'!$C$1,'OPĆI DIO'!$N$4:$W$150,10,FALSE))</f>
        <v/>
      </c>
      <c r="B45" s="211" t="str">
        <f>IF(E45="","",VLOOKUP('OPĆI DIO'!$C$1,'OPĆI DIO'!$N$4:$W$150,9,FALSE))</f>
        <v/>
      </c>
      <c r="C45" s="76" t="str">
        <f t="shared" si="5"/>
        <v/>
      </c>
      <c r="D45" s="36" t="str">
        <f t="shared" si="6"/>
        <v/>
      </c>
      <c r="E45" s="43"/>
      <c r="F45" s="79" t="str">
        <f t="shared" si="7"/>
        <v/>
      </c>
      <c r="G45" s="74"/>
      <c r="H45" s="74"/>
      <c r="I45" s="74"/>
      <c r="J45" s="43"/>
      <c r="K45" t="str">
        <f>IF(E45="","",'OPĆI DIO'!$C$1)</f>
        <v/>
      </c>
      <c r="L45" t="str">
        <f t="shared" si="3"/>
        <v/>
      </c>
      <c r="M45" t="str">
        <f t="shared" si="4"/>
        <v/>
      </c>
      <c r="R45" s="4">
        <v>631120000</v>
      </c>
      <c r="S45" s="4" t="s">
        <v>22</v>
      </c>
      <c r="T45" s="4">
        <v>52</v>
      </c>
      <c r="U45" s="4" t="s">
        <v>1145</v>
      </c>
      <c r="V45">
        <v>631</v>
      </c>
      <c r="W45">
        <v>63</v>
      </c>
    </row>
    <row r="46" spans="1:23">
      <c r="A46" s="211" t="str">
        <f>IF(E46="","",VLOOKUP('OPĆI DIO'!$C$1,'OPĆI DIO'!$N$4:$W$150,10,FALSE))</f>
        <v/>
      </c>
      <c r="B46" s="211" t="str">
        <f>IF(E46="","",VLOOKUP('OPĆI DIO'!$C$1,'OPĆI DIO'!$N$4:$W$150,9,FALSE))</f>
        <v/>
      </c>
      <c r="C46" s="76" t="str">
        <f t="shared" si="5"/>
        <v/>
      </c>
      <c r="D46" s="36" t="str">
        <f t="shared" si="6"/>
        <v/>
      </c>
      <c r="E46" s="43"/>
      <c r="F46" s="79" t="str">
        <f t="shared" si="7"/>
        <v/>
      </c>
      <c r="G46" s="74"/>
      <c r="H46" s="74"/>
      <c r="I46" s="74"/>
      <c r="J46" s="43"/>
      <c r="K46" t="str">
        <f>IF(E46="","",'OPĆI DIO'!$C$1)</f>
        <v/>
      </c>
      <c r="L46" t="str">
        <f t="shared" si="3"/>
        <v/>
      </c>
      <c r="M46" t="str">
        <f t="shared" si="4"/>
        <v/>
      </c>
      <c r="R46" s="4">
        <v>631210000</v>
      </c>
      <c r="S46" s="4" t="s">
        <v>23</v>
      </c>
      <c r="T46" s="4">
        <v>52</v>
      </c>
      <c r="U46" s="4" t="s">
        <v>1145</v>
      </c>
      <c r="V46">
        <v>631</v>
      </c>
      <c r="W46">
        <v>63</v>
      </c>
    </row>
    <row r="47" spans="1:23">
      <c r="A47" s="211" t="str">
        <f>IF(E47="","",VLOOKUP('OPĆI DIO'!$C$1,'OPĆI DIO'!$N$4:$W$150,10,FALSE))</f>
        <v/>
      </c>
      <c r="B47" s="211" t="str">
        <f>IF(E47="","",VLOOKUP('OPĆI DIO'!$C$1,'OPĆI DIO'!$N$4:$W$150,9,FALSE))</f>
        <v/>
      </c>
      <c r="C47" s="76" t="str">
        <f t="shared" si="5"/>
        <v/>
      </c>
      <c r="D47" s="36" t="str">
        <f t="shared" si="6"/>
        <v/>
      </c>
      <c r="E47" s="43"/>
      <c r="F47" s="79" t="str">
        <f t="shared" si="7"/>
        <v/>
      </c>
      <c r="G47" s="74"/>
      <c r="H47" s="74"/>
      <c r="I47" s="74"/>
      <c r="J47" s="43"/>
      <c r="K47" t="str">
        <f>IF(E47="","",'OPĆI DIO'!$C$1)</f>
        <v/>
      </c>
      <c r="L47" t="str">
        <f t="shared" si="3"/>
        <v/>
      </c>
      <c r="M47" t="str">
        <f t="shared" si="4"/>
        <v/>
      </c>
      <c r="R47" s="4">
        <v>631220000</v>
      </c>
      <c r="S47" s="4" t="s">
        <v>24</v>
      </c>
      <c r="T47" s="4">
        <v>52</v>
      </c>
      <c r="U47" s="4" t="s">
        <v>1145</v>
      </c>
      <c r="V47">
        <v>631</v>
      </c>
      <c r="W47">
        <v>63</v>
      </c>
    </row>
    <row r="48" spans="1:23">
      <c r="A48" s="211" t="str">
        <f>IF(E48="","",VLOOKUP('OPĆI DIO'!$C$1,'OPĆI DIO'!$N$4:$W$150,10,FALSE))</f>
        <v/>
      </c>
      <c r="B48" s="211" t="str">
        <f>IF(E48="","",VLOOKUP('OPĆI DIO'!$C$1,'OPĆI DIO'!$N$4:$W$150,9,FALSE))</f>
        <v/>
      </c>
      <c r="C48" s="76" t="str">
        <f t="shared" si="5"/>
        <v/>
      </c>
      <c r="D48" s="36" t="str">
        <f t="shared" si="6"/>
        <v/>
      </c>
      <c r="E48" s="43"/>
      <c r="F48" s="79" t="str">
        <f t="shared" si="7"/>
        <v/>
      </c>
      <c r="G48" s="74"/>
      <c r="H48" s="74"/>
      <c r="I48" s="74"/>
      <c r="J48" s="43"/>
      <c r="K48" t="str">
        <f>IF(E48="","",'OPĆI DIO'!$C$1)</f>
        <v/>
      </c>
      <c r="L48" t="str">
        <f t="shared" si="3"/>
        <v/>
      </c>
      <c r="M48" t="str">
        <f t="shared" si="4"/>
        <v/>
      </c>
      <c r="R48" s="4">
        <v>632112000</v>
      </c>
      <c r="S48" s="4" t="s">
        <v>1146</v>
      </c>
      <c r="T48" s="4">
        <v>52</v>
      </c>
      <c r="U48" s="4" t="s">
        <v>1145</v>
      </c>
      <c r="V48">
        <v>632</v>
      </c>
      <c r="W48">
        <v>63</v>
      </c>
    </row>
    <row r="49" spans="1:23">
      <c r="A49" s="211" t="str">
        <f>IF(E49="","",VLOOKUP('OPĆI DIO'!$C$1,'OPĆI DIO'!$N$4:$W$150,10,FALSE))</f>
        <v/>
      </c>
      <c r="B49" s="211" t="str">
        <f>IF(E49="","",VLOOKUP('OPĆI DIO'!$C$1,'OPĆI DIO'!$N$4:$W$150,9,FALSE))</f>
        <v/>
      </c>
      <c r="C49" s="76" t="str">
        <f t="shared" si="5"/>
        <v/>
      </c>
      <c r="D49" s="36" t="str">
        <f t="shared" si="6"/>
        <v/>
      </c>
      <c r="E49" s="43"/>
      <c r="F49" s="79" t="str">
        <f t="shared" si="7"/>
        <v/>
      </c>
      <c r="G49" s="74"/>
      <c r="H49" s="74"/>
      <c r="I49" s="74"/>
      <c r="J49" s="43"/>
      <c r="K49" t="str">
        <f>IF(E49="","",'OPĆI DIO'!$C$1)</f>
        <v/>
      </c>
      <c r="L49" t="str">
        <f t="shared" si="3"/>
        <v/>
      </c>
      <c r="M49" t="str">
        <f t="shared" si="4"/>
        <v/>
      </c>
      <c r="R49" s="4">
        <v>632212000</v>
      </c>
      <c r="S49" s="4" t="s">
        <v>1147</v>
      </c>
      <c r="T49" s="4">
        <v>52</v>
      </c>
      <c r="U49" s="4" t="s">
        <v>1145</v>
      </c>
      <c r="V49">
        <v>632</v>
      </c>
      <c r="W49">
        <v>63</v>
      </c>
    </row>
    <row r="50" spans="1:23">
      <c r="A50" s="211" t="str">
        <f>IF(E50="","",VLOOKUP('OPĆI DIO'!$C$1,'OPĆI DIO'!$N$4:$W$150,10,FALSE))</f>
        <v/>
      </c>
      <c r="B50" s="211" t="str">
        <f>IF(E50="","",VLOOKUP('OPĆI DIO'!$C$1,'OPĆI DIO'!$N$4:$W$150,9,FALSE))</f>
        <v/>
      </c>
      <c r="C50" s="76" t="str">
        <f t="shared" si="5"/>
        <v/>
      </c>
      <c r="D50" s="36" t="str">
        <f t="shared" si="6"/>
        <v/>
      </c>
      <c r="E50" s="43"/>
      <c r="F50" s="79" t="str">
        <f t="shared" si="7"/>
        <v/>
      </c>
      <c r="G50" s="74"/>
      <c r="H50" s="74"/>
      <c r="I50" s="74"/>
      <c r="J50" s="43"/>
      <c r="K50" t="str">
        <f>IF(E50="","",'OPĆI DIO'!$C$1)</f>
        <v/>
      </c>
      <c r="L50" t="str">
        <f t="shared" si="3"/>
        <v/>
      </c>
      <c r="M50" t="str">
        <f t="shared" si="4"/>
        <v/>
      </c>
      <c r="R50" s="4">
        <v>6341</v>
      </c>
      <c r="S50" s="4" t="s">
        <v>1175</v>
      </c>
      <c r="T50" s="4">
        <v>52</v>
      </c>
      <c r="U50" s="4" t="s">
        <v>1145</v>
      </c>
      <c r="V50">
        <v>634</v>
      </c>
      <c r="W50">
        <v>63</v>
      </c>
    </row>
    <row r="51" spans="1:23">
      <c r="A51" s="211" t="str">
        <f>IF(E51="","",VLOOKUP('OPĆI DIO'!$C$1,'OPĆI DIO'!$N$4:$W$150,10,FALSE))</f>
        <v/>
      </c>
      <c r="B51" s="211" t="str">
        <f>IF(E51="","",VLOOKUP('OPĆI DIO'!$C$1,'OPĆI DIO'!$N$4:$W$150,9,FALSE))</f>
        <v/>
      </c>
      <c r="C51" s="76" t="str">
        <f t="shared" si="5"/>
        <v/>
      </c>
      <c r="D51" s="36" t="str">
        <f t="shared" si="6"/>
        <v/>
      </c>
      <c r="E51" s="43"/>
      <c r="F51" s="79" t="str">
        <f t="shared" si="7"/>
        <v/>
      </c>
      <c r="G51" s="74"/>
      <c r="H51" s="74"/>
      <c r="I51" s="74"/>
      <c r="J51" s="43"/>
      <c r="K51" t="str">
        <f>IF(E51="","",'OPĆI DIO'!$C$1)</f>
        <v/>
      </c>
      <c r="L51" t="str">
        <f t="shared" si="3"/>
        <v/>
      </c>
      <c r="M51" t="str">
        <f t="shared" si="4"/>
        <v/>
      </c>
      <c r="R51" s="4">
        <v>6342</v>
      </c>
      <c r="S51" s="4" t="s">
        <v>1176</v>
      </c>
      <c r="T51" s="4">
        <v>52</v>
      </c>
      <c r="U51" s="4" t="s">
        <v>1145</v>
      </c>
      <c r="V51">
        <v>634</v>
      </c>
      <c r="W51">
        <v>63</v>
      </c>
    </row>
    <row r="52" spans="1:23">
      <c r="A52" s="211" t="str">
        <f>IF(E52="","",VLOOKUP('OPĆI DIO'!$C$1,'OPĆI DIO'!$N$4:$W$150,10,FALSE))</f>
        <v/>
      </c>
      <c r="B52" s="211" t="str">
        <f>IF(E52="","",VLOOKUP('OPĆI DIO'!$C$1,'OPĆI DIO'!$N$4:$W$150,9,FALSE))</f>
        <v/>
      </c>
      <c r="C52" s="76" t="str">
        <f t="shared" si="5"/>
        <v/>
      </c>
      <c r="D52" s="36" t="str">
        <f t="shared" si="6"/>
        <v/>
      </c>
      <c r="E52" s="43"/>
      <c r="F52" s="79" t="str">
        <f t="shared" si="7"/>
        <v/>
      </c>
      <c r="G52" s="74"/>
      <c r="H52" s="74"/>
      <c r="I52" s="74"/>
      <c r="J52" s="43"/>
      <c r="K52" t="str">
        <f>IF(E52="","",'OPĆI DIO'!$C$1)</f>
        <v/>
      </c>
      <c r="L52" t="str">
        <f t="shared" si="3"/>
        <v/>
      </c>
      <c r="M52" t="str">
        <f t="shared" si="4"/>
        <v/>
      </c>
      <c r="R52" s="4">
        <v>6361</v>
      </c>
      <c r="S52" s="4" t="s">
        <v>1149</v>
      </c>
      <c r="T52" s="4">
        <v>52</v>
      </c>
      <c r="U52" s="4" t="s">
        <v>1145</v>
      </c>
      <c r="V52">
        <v>636</v>
      </c>
      <c r="W52">
        <v>63</v>
      </c>
    </row>
    <row r="53" spans="1:23">
      <c r="A53" s="211" t="str">
        <f>IF(E53="","",VLOOKUP('OPĆI DIO'!$C$1,'OPĆI DIO'!$N$4:$W$150,10,FALSE))</f>
        <v/>
      </c>
      <c r="B53" s="211" t="str">
        <f>IF(E53="","",VLOOKUP('OPĆI DIO'!$C$1,'OPĆI DIO'!$N$4:$W$150,9,FALSE))</f>
        <v/>
      </c>
      <c r="C53" s="76" t="str">
        <f t="shared" si="5"/>
        <v/>
      </c>
      <c r="D53" s="36" t="str">
        <f t="shared" si="6"/>
        <v/>
      </c>
      <c r="E53" s="43"/>
      <c r="F53" s="79" t="str">
        <f t="shared" si="7"/>
        <v/>
      </c>
      <c r="G53" s="74"/>
      <c r="H53" s="74"/>
      <c r="I53" s="74"/>
      <c r="J53" s="43"/>
      <c r="K53" t="str">
        <f>IF(E53="","",'OPĆI DIO'!$C$1)</f>
        <v/>
      </c>
      <c r="L53" t="str">
        <f t="shared" si="3"/>
        <v/>
      </c>
      <c r="M53" t="str">
        <f t="shared" si="4"/>
        <v/>
      </c>
      <c r="R53" s="4">
        <v>6362</v>
      </c>
      <c r="S53" s="4" t="s">
        <v>1150</v>
      </c>
      <c r="T53" s="4">
        <v>52</v>
      </c>
      <c r="U53" s="4" t="s">
        <v>1145</v>
      </c>
      <c r="V53">
        <v>636</v>
      </c>
      <c r="W53">
        <v>63</v>
      </c>
    </row>
    <row r="54" spans="1:23">
      <c r="A54" s="211" t="str">
        <f>IF(E54="","",VLOOKUP('OPĆI DIO'!$C$1,'OPĆI DIO'!$N$4:$W$150,10,FALSE))</f>
        <v/>
      </c>
      <c r="B54" s="211" t="str">
        <f>IF(E54="","",VLOOKUP('OPĆI DIO'!$C$1,'OPĆI DIO'!$N$4:$W$150,9,FALSE))</f>
        <v/>
      </c>
      <c r="C54" s="76" t="str">
        <f t="shared" si="5"/>
        <v/>
      </c>
      <c r="D54" s="36" t="str">
        <f t="shared" si="6"/>
        <v/>
      </c>
      <c r="E54" s="43"/>
      <c r="F54" s="79" t="str">
        <f t="shared" si="7"/>
        <v/>
      </c>
      <c r="G54" s="74"/>
      <c r="H54" s="74"/>
      <c r="I54" s="74"/>
      <c r="J54" s="43"/>
      <c r="K54" t="str">
        <f>IF(E54="","",'OPĆI DIO'!$C$1)</f>
        <v/>
      </c>
      <c r="L54" t="str">
        <f t="shared" si="3"/>
        <v/>
      </c>
      <c r="M54" t="str">
        <f t="shared" si="4"/>
        <v/>
      </c>
      <c r="R54" s="4">
        <v>6381</v>
      </c>
      <c r="S54" s="4" t="s">
        <v>1248</v>
      </c>
      <c r="T54" s="4">
        <v>52</v>
      </c>
      <c r="U54" s="4" t="s">
        <v>1145</v>
      </c>
      <c r="V54">
        <v>638</v>
      </c>
      <c r="W54">
        <v>63</v>
      </c>
    </row>
    <row r="55" spans="1:23">
      <c r="A55" s="211" t="str">
        <f>IF(E55="","",VLOOKUP('OPĆI DIO'!$C$1,'OPĆI DIO'!$N$4:$W$150,10,FALSE))</f>
        <v/>
      </c>
      <c r="B55" s="211" t="str">
        <f>IF(E55="","",VLOOKUP('OPĆI DIO'!$C$1,'OPĆI DIO'!$N$4:$W$150,9,FALSE))</f>
        <v/>
      </c>
      <c r="C55" s="76" t="str">
        <f t="shared" si="5"/>
        <v/>
      </c>
      <c r="D55" s="36" t="str">
        <f t="shared" si="6"/>
        <v/>
      </c>
      <c r="E55" s="43"/>
      <c r="F55" s="79" t="str">
        <f t="shared" si="7"/>
        <v/>
      </c>
      <c r="G55" s="74"/>
      <c r="H55" s="74"/>
      <c r="I55" s="74"/>
      <c r="J55" s="43"/>
      <c r="K55" t="str">
        <f>IF(E55="","",'OPĆI DIO'!$C$1)</f>
        <v/>
      </c>
      <c r="L55" t="str">
        <f t="shared" si="3"/>
        <v/>
      </c>
      <c r="M55" t="str">
        <f t="shared" si="4"/>
        <v/>
      </c>
      <c r="R55" s="4">
        <v>6382</v>
      </c>
      <c r="S55" s="4" t="s">
        <v>1249</v>
      </c>
      <c r="T55" s="4">
        <v>52</v>
      </c>
      <c r="U55" s="4" t="s">
        <v>1145</v>
      </c>
      <c r="V55">
        <v>638</v>
      </c>
      <c r="W55">
        <v>63</v>
      </c>
    </row>
    <row r="56" spans="1:23">
      <c r="A56" s="211" t="str">
        <f>IF(E56="","",VLOOKUP('OPĆI DIO'!$C$1,'OPĆI DIO'!$N$4:$W$150,10,FALSE))</f>
        <v/>
      </c>
      <c r="B56" s="211" t="str">
        <f>IF(E56="","",VLOOKUP('OPĆI DIO'!$C$1,'OPĆI DIO'!$N$4:$W$150,9,FALSE))</f>
        <v/>
      </c>
      <c r="C56" s="76" t="str">
        <f t="shared" si="5"/>
        <v/>
      </c>
      <c r="D56" s="36" t="str">
        <f t="shared" si="6"/>
        <v/>
      </c>
      <c r="E56" s="43"/>
      <c r="F56" s="79" t="str">
        <f t="shared" si="7"/>
        <v/>
      </c>
      <c r="G56" s="74"/>
      <c r="H56" s="74"/>
      <c r="I56" s="74"/>
      <c r="J56" s="43"/>
      <c r="K56" t="str">
        <f>IF(E56="","",'OPĆI DIO'!$C$1)</f>
        <v/>
      </c>
      <c r="L56" t="str">
        <f t="shared" si="3"/>
        <v/>
      </c>
      <c r="M56" t="str">
        <f t="shared" si="4"/>
        <v/>
      </c>
      <c r="R56" s="4">
        <v>6391</v>
      </c>
      <c r="S56" s="4" t="s">
        <v>27</v>
      </c>
      <c r="T56" s="4">
        <v>52</v>
      </c>
      <c r="U56" s="4" t="s">
        <v>1145</v>
      </c>
      <c r="V56">
        <v>639</v>
      </c>
      <c r="W56">
        <v>63</v>
      </c>
    </row>
    <row r="57" spans="1:23">
      <c r="A57" s="211" t="str">
        <f>IF(E57="","",VLOOKUP('OPĆI DIO'!$C$1,'OPĆI DIO'!$N$4:$W$150,10,FALSE))</f>
        <v/>
      </c>
      <c r="B57" s="211" t="str">
        <f>IF(E57="","",VLOOKUP('OPĆI DIO'!$C$1,'OPĆI DIO'!$N$4:$W$150,9,FALSE))</f>
        <v/>
      </c>
      <c r="C57" s="76" t="str">
        <f t="shared" si="5"/>
        <v/>
      </c>
      <c r="D57" s="36" t="str">
        <f t="shared" si="6"/>
        <v/>
      </c>
      <c r="E57" s="43"/>
      <c r="F57" s="79" t="str">
        <f t="shared" si="7"/>
        <v/>
      </c>
      <c r="G57" s="74"/>
      <c r="H57" s="74"/>
      <c r="I57" s="74"/>
      <c r="J57" s="43"/>
      <c r="K57" t="str">
        <f>IF(E57="","",'OPĆI DIO'!$C$1)</f>
        <v/>
      </c>
      <c r="L57" t="str">
        <f t="shared" si="3"/>
        <v/>
      </c>
      <c r="M57" t="str">
        <f t="shared" si="4"/>
        <v/>
      </c>
      <c r="R57" s="4">
        <v>6392</v>
      </c>
      <c r="S57" s="4" t="s">
        <v>28</v>
      </c>
      <c r="T57" s="4">
        <v>52</v>
      </c>
      <c r="U57" s="4" t="s">
        <v>1145</v>
      </c>
      <c r="V57">
        <v>639</v>
      </c>
      <c r="W57">
        <v>63</v>
      </c>
    </row>
    <row r="58" spans="1:23">
      <c r="A58" s="211" t="str">
        <f>IF(E58="","",VLOOKUP('OPĆI DIO'!$C$1,'OPĆI DIO'!$N$4:$W$150,10,FALSE))</f>
        <v/>
      </c>
      <c r="B58" s="211" t="str">
        <f>IF(E58="","",VLOOKUP('OPĆI DIO'!$C$1,'OPĆI DIO'!$N$4:$W$150,9,FALSE))</f>
        <v/>
      </c>
      <c r="C58" s="76" t="str">
        <f t="shared" si="5"/>
        <v/>
      </c>
      <c r="D58" s="36" t="str">
        <f t="shared" si="6"/>
        <v/>
      </c>
      <c r="E58" s="43"/>
      <c r="F58" s="79" t="str">
        <f t="shared" si="7"/>
        <v/>
      </c>
      <c r="G58" s="74"/>
      <c r="H58" s="74"/>
      <c r="I58" s="74"/>
      <c r="J58" s="43"/>
      <c r="K58" t="str">
        <f>IF(E58="","",'OPĆI DIO'!$C$1)</f>
        <v/>
      </c>
      <c r="L58" t="str">
        <f t="shared" si="3"/>
        <v/>
      </c>
      <c r="M58" t="str">
        <f t="shared" si="4"/>
        <v/>
      </c>
      <c r="R58" s="4">
        <v>6393</v>
      </c>
      <c r="S58" s="4" t="s">
        <v>29</v>
      </c>
      <c r="T58" s="4">
        <v>52</v>
      </c>
      <c r="U58" s="4" t="s">
        <v>1145</v>
      </c>
      <c r="V58">
        <v>639</v>
      </c>
      <c r="W58">
        <v>63</v>
      </c>
    </row>
    <row r="59" spans="1:23">
      <c r="A59" s="211" t="str">
        <f>IF(E59="","",VLOOKUP('OPĆI DIO'!$C$1,'OPĆI DIO'!$N$4:$W$150,10,FALSE))</f>
        <v/>
      </c>
      <c r="B59" s="211" t="str">
        <f>IF(E59="","",VLOOKUP('OPĆI DIO'!$C$1,'OPĆI DIO'!$N$4:$W$150,9,FALSE))</f>
        <v/>
      </c>
      <c r="C59" s="76" t="str">
        <f t="shared" si="5"/>
        <v/>
      </c>
      <c r="D59" s="36" t="str">
        <f t="shared" si="6"/>
        <v/>
      </c>
      <c r="E59" s="43"/>
      <c r="F59" s="79" t="str">
        <f t="shared" si="7"/>
        <v/>
      </c>
      <c r="G59" s="74"/>
      <c r="H59" s="74"/>
      <c r="I59" s="74"/>
      <c r="J59" s="43"/>
      <c r="K59" t="str">
        <f>IF(E59="","",'OPĆI DIO'!$C$1)</f>
        <v/>
      </c>
      <c r="L59" t="str">
        <f t="shared" si="3"/>
        <v/>
      </c>
      <c r="M59" t="str">
        <f t="shared" si="4"/>
        <v/>
      </c>
      <c r="R59" s="4">
        <v>6394</v>
      </c>
      <c r="S59" s="4" t="s">
        <v>30</v>
      </c>
      <c r="T59" s="4">
        <v>52</v>
      </c>
      <c r="U59" s="4" t="s">
        <v>1145</v>
      </c>
      <c r="V59">
        <v>639</v>
      </c>
      <c r="W59">
        <v>63</v>
      </c>
    </row>
    <row r="60" spans="1:23">
      <c r="A60" s="211" t="str">
        <f>IF(E60="","",VLOOKUP('OPĆI DIO'!$C$1,'OPĆI DIO'!$N$4:$W$150,10,FALSE))</f>
        <v/>
      </c>
      <c r="B60" s="211" t="str">
        <f>IF(E60="","",VLOOKUP('OPĆI DIO'!$C$1,'OPĆI DIO'!$N$4:$W$150,9,FALSE))</f>
        <v/>
      </c>
      <c r="C60" s="76" t="str">
        <f t="shared" si="5"/>
        <v/>
      </c>
      <c r="D60" s="36" t="str">
        <f t="shared" si="6"/>
        <v/>
      </c>
      <c r="E60" s="43"/>
      <c r="F60" s="79" t="str">
        <f t="shared" si="7"/>
        <v/>
      </c>
      <c r="G60" s="74"/>
      <c r="H60" s="74"/>
      <c r="I60" s="74"/>
      <c r="J60" s="43"/>
      <c r="K60" t="str">
        <f>IF(E60="","",'OPĆI DIO'!$C$1)</f>
        <v/>
      </c>
      <c r="L60" t="str">
        <f t="shared" si="3"/>
        <v/>
      </c>
      <c r="M60" t="str">
        <f t="shared" si="4"/>
        <v/>
      </c>
      <c r="R60" s="4">
        <v>663110000</v>
      </c>
      <c r="S60" s="4" t="s">
        <v>31</v>
      </c>
      <c r="T60" s="4">
        <v>61</v>
      </c>
      <c r="U60" s="4" t="s">
        <v>1155</v>
      </c>
      <c r="V60">
        <v>663</v>
      </c>
      <c r="W60">
        <v>66</v>
      </c>
    </row>
    <row r="61" spans="1:23">
      <c r="A61" s="211" t="str">
        <f>IF(E61="","",VLOOKUP('OPĆI DIO'!$C$1,'OPĆI DIO'!$N$4:$W$150,10,FALSE))</f>
        <v/>
      </c>
      <c r="B61" s="211" t="str">
        <f>IF(E61="","",VLOOKUP('OPĆI DIO'!$C$1,'OPĆI DIO'!$N$4:$W$150,9,FALSE))</f>
        <v/>
      </c>
      <c r="C61" s="76" t="str">
        <f t="shared" si="5"/>
        <v/>
      </c>
      <c r="D61" s="36" t="str">
        <f t="shared" si="6"/>
        <v/>
      </c>
      <c r="E61" s="43"/>
      <c r="F61" s="79" t="str">
        <f t="shared" si="7"/>
        <v/>
      </c>
      <c r="G61" s="74"/>
      <c r="H61" s="74"/>
      <c r="I61" s="74"/>
      <c r="J61" s="43"/>
      <c r="K61" t="str">
        <f>IF(E61="","",'OPĆI DIO'!$C$1)</f>
        <v/>
      </c>
      <c r="L61" t="str">
        <f t="shared" si="3"/>
        <v/>
      </c>
      <c r="M61" t="str">
        <f t="shared" si="4"/>
        <v/>
      </c>
      <c r="R61" s="4">
        <v>663120000</v>
      </c>
      <c r="S61" s="4" t="s">
        <v>32</v>
      </c>
      <c r="T61" s="4">
        <v>61</v>
      </c>
      <c r="U61" s="4" t="s">
        <v>1155</v>
      </c>
      <c r="V61">
        <v>663</v>
      </c>
      <c r="W61">
        <v>66</v>
      </c>
    </row>
    <row r="62" spans="1:23">
      <c r="A62" s="211" t="str">
        <f>IF(E62="","",VLOOKUP('OPĆI DIO'!$C$1,'OPĆI DIO'!$N$4:$W$150,10,FALSE))</f>
        <v/>
      </c>
      <c r="B62" s="211" t="str">
        <f>IF(E62="","",VLOOKUP('OPĆI DIO'!$C$1,'OPĆI DIO'!$N$4:$W$150,9,FALSE))</f>
        <v/>
      </c>
      <c r="C62" s="76" t="str">
        <f t="shared" si="5"/>
        <v/>
      </c>
      <c r="D62" s="36" t="str">
        <f t="shared" si="6"/>
        <v/>
      </c>
      <c r="E62" s="43"/>
      <c r="F62" s="79" t="str">
        <f t="shared" si="7"/>
        <v/>
      </c>
      <c r="G62" s="74"/>
      <c r="H62" s="74"/>
      <c r="I62" s="74"/>
      <c r="J62" s="43"/>
      <c r="K62" t="str">
        <f>IF(E62="","",'OPĆI DIO'!$C$1)</f>
        <v/>
      </c>
      <c r="L62" t="str">
        <f t="shared" si="3"/>
        <v/>
      </c>
      <c r="M62" t="str">
        <f t="shared" si="4"/>
        <v/>
      </c>
      <c r="R62" s="4">
        <v>663130000</v>
      </c>
      <c r="S62" s="4" t="s">
        <v>33</v>
      </c>
      <c r="T62" s="4">
        <v>61</v>
      </c>
      <c r="U62" s="4" t="s">
        <v>1155</v>
      </c>
      <c r="V62">
        <v>663</v>
      </c>
      <c r="W62">
        <v>66</v>
      </c>
    </row>
    <row r="63" spans="1:23">
      <c r="A63" s="211" t="str">
        <f>IF(E63="","",VLOOKUP('OPĆI DIO'!$C$1,'OPĆI DIO'!$N$4:$W$150,10,FALSE))</f>
        <v/>
      </c>
      <c r="B63" s="211" t="str">
        <f>IF(E63="","",VLOOKUP('OPĆI DIO'!$C$1,'OPĆI DIO'!$N$4:$W$150,9,FALSE))</f>
        <v/>
      </c>
      <c r="C63" s="76" t="str">
        <f t="shared" si="5"/>
        <v/>
      </c>
      <c r="D63" s="36" t="str">
        <f t="shared" si="6"/>
        <v/>
      </c>
      <c r="E63" s="43"/>
      <c r="F63" s="79" t="str">
        <f t="shared" si="7"/>
        <v/>
      </c>
      <c r="G63" s="74"/>
      <c r="H63" s="74"/>
      <c r="I63" s="74"/>
      <c r="J63" s="43"/>
      <c r="K63" t="str">
        <f>IF(E63="","",'OPĆI DIO'!$C$1)</f>
        <v/>
      </c>
      <c r="L63" t="str">
        <f t="shared" si="3"/>
        <v/>
      </c>
      <c r="M63" t="str">
        <f t="shared" si="4"/>
        <v/>
      </c>
      <c r="R63" s="4">
        <v>663140000</v>
      </c>
      <c r="S63" s="4" t="s">
        <v>1156</v>
      </c>
      <c r="T63" s="4">
        <v>61</v>
      </c>
      <c r="U63" s="4" t="s">
        <v>1155</v>
      </c>
      <c r="V63">
        <v>663</v>
      </c>
      <c r="W63">
        <v>66</v>
      </c>
    </row>
    <row r="64" spans="1:23">
      <c r="A64" s="211" t="str">
        <f>IF(E64="","",VLOOKUP('OPĆI DIO'!$C$1,'OPĆI DIO'!$N$4:$W$150,10,FALSE))</f>
        <v/>
      </c>
      <c r="B64" s="211" t="str">
        <f>IF(E64="","",VLOOKUP('OPĆI DIO'!$C$1,'OPĆI DIO'!$N$4:$W$150,9,FALSE))</f>
        <v/>
      </c>
      <c r="C64" s="76" t="str">
        <f t="shared" si="5"/>
        <v/>
      </c>
      <c r="D64" s="36" t="str">
        <f t="shared" si="6"/>
        <v/>
      </c>
      <c r="E64" s="43"/>
      <c r="F64" s="79" t="str">
        <f t="shared" si="7"/>
        <v/>
      </c>
      <c r="G64" s="74"/>
      <c r="H64" s="74"/>
      <c r="I64" s="74"/>
      <c r="J64" s="43"/>
      <c r="K64" t="str">
        <f>IF(E64="","",'OPĆI DIO'!$C$1)</f>
        <v/>
      </c>
      <c r="L64" t="str">
        <f t="shared" si="3"/>
        <v/>
      </c>
      <c r="M64" t="str">
        <f t="shared" si="4"/>
        <v/>
      </c>
      <c r="R64" s="4">
        <v>663210000</v>
      </c>
      <c r="S64" s="4" t="s">
        <v>1157</v>
      </c>
      <c r="T64" s="4">
        <v>61</v>
      </c>
      <c r="U64" s="4" t="s">
        <v>1155</v>
      </c>
      <c r="V64">
        <v>663</v>
      </c>
      <c r="W64">
        <v>66</v>
      </c>
    </row>
    <row r="65" spans="1:23">
      <c r="A65" s="211" t="str">
        <f>IF(E65="","",VLOOKUP('OPĆI DIO'!$C$1,'OPĆI DIO'!$N$4:$W$150,10,FALSE))</f>
        <v/>
      </c>
      <c r="B65" s="211" t="str">
        <f>IF(E65="","",VLOOKUP('OPĆI DIO'!$C$1,'OPĆI DIO'!$N$4:$W$150,9,FALSE))</f>
        <v/>
      </c>
      <c r="C65" s="76" t="str">
        <f t="shared" si="5"/>
        <v/>
      </c>
      <c r="D65" s="36" t="str">
        <f t="shared" si="6"/>
        <v/>
      </c>
      <c r="E65" s="43"/>
      <c r="F65" s="79" t="str">
        <f t="shared" si="7"/>
        <v/>
      </c>
      <c r="G65" s="74"/>
      <c r="H65" s="74"/>
      <c r="I65" s="74"/>
      <c r="J65" s="43"/>
      <c r="K65" t="str">
        <f>IF(E65="","",'OPĆI DIO'!$C$1)</f>
        <v/>
      </c>
      <c r="L65" t="str">
        <f t="shared" si="3"/>
        <v/>
      </c>
      <c r="M65" t="str">
        <f t="shared" si="4"/>
        <v/>
      </c>
      <c r="R65" s="4">
        <v>663220000</v>
      </c>
      <c r="S65" s="4" t="s">
        <v>34</v>
      </c>
      <c r="T65" s="4">
        <v>61</v>
      </c>
      <c r="U65" s="4" t="s">
        <v>1155</v>
      </c>
      <c r="V65">
        <v>663</v>
      </c>
      <c r="W65">
        <v>66</v>
      </c>
    </row>
    <row r="66" spans="1:23">
      <c r="A66" s="211" t="str">
        <f>IF(E66="","",VLOOKUP('OPĆI DIO'!$C$1,'OPĆI DIO'!$N$4:$W$150,10,FALSE))</f>
        <v/>
      </c>
      <c r="B66" s="211" t="str">
        <f>IF(E66="","",VLOOKUP('OPĆI DIO'!$C$1,'OPĆI DIO'!$N$4:$W$150,9,FALSE))</f>
        <v/>
      </c>
      <c r="C66" s="76" t="str">
        <f t="shared" si="5"/>
        <v/>
      </c>
      <c r="D66" s="36" t="str">
        <f t="shared" si="6"/>
        <v/>
      </c>
      <c r="E66" s="43"/>
      <c r="F66" s="79" t="str">
        <f t="shared" si="7"/>
        <v/>
      </c>
      <c r="G66" s="74"/>
      <c r="H66" s="74"/>
      <c r="I66" s="74"/>
      <c r="J66" s="43"/>
      <c r="K66" t="str">
        <f>IF(E66="","",'OPĆI DIO'!$C$1)</f>
        <v/>
      </c>
      <c r="L66" t="str">
        <f t="shared" si="3"/>
        <v/>
      </c>
      <c r="M66" t="str">
        <f t="shared" si="4"/>
        <v/>
      </c>
      <c r="R66" s="4">
        <v>663230000</v>
      </c>
      <c r="S66" s="4" t="s">
        <v>35</v>
      </c>
      <c r="T66" s="4">
        <v>61</v>
      </c>
      <c r="U66" s="4" t="s">
        <v>1155</v>
      </c>
      <c r="V66">
        <v>663</v>
      </c>
      <c r="W66">
        <v>66</v>
      </c>
    </row>
    <row r="67" spans="1:23">
      <c r="A67" s="211" t="str">
        <f>IF(E67="","",VLOOKUP('OPĆI DIO'!$C$1,'OPĆI DIO'!$N$4:$W$150,10,FALSE))</f>
        <v/>
      </c>
      <c r="B67" s="211" t="str">
        <f>IF(E67="","",VLOOKUP('OPĆI DIO'!$C$1,'OPĆI DIO'!$N$4:$W$150,9,FALSE))</f>
        <v/>
      </c>
      <c r="C67" s="76" t="str">
        <f t="shared" si="5"/>
        <v/>
      </c>
      <c r="D67" s="36" t="str">
        <f>IFERROR(VLOOKUP(E67,$R$6:$U$113,4,FALSE),"")</f>
        <v/>
      </c>
      <c r="E67" s="43"/>
      <c r="F67" s="79" t="str">
        <f>IFERROR(VLOOKUP(E67,$R$6:$U$113,2,FALSE),"")</f>
        <v/>
      </c>
      <c r="G67" s="74"/>
      <c r="H67" s="74"/>
      <c r="I67" s="74"/>
      <c r="J67" s="43"/>
      <c r="K67" t="str">
        <f>IF(E67="","",'OPĆI DIO'!$C$1)</f>
        <v/>
      </c>
      <c r="L67" t="str">
        <f t="shared" si="3"/>
        <v/>
      </c>
      <c r="M67" t="str">
        <f t="shared" si="4"/>
        <v/>
      </c>
      <c r="R67" s="4">
        <v>663240000</v>
      </c>
      <c r="S67" s="4" t="s">
        <v>1158</v>
      </c>
      <c r="T67" s="4">
        <v>61</v>
      </c>
      <c r="U67" s="4" t="s">
        <v>1155</v>
      </c>
      <c r="V67">
        <v>663</v>
      </c>
      <c r="W67">
        <v>66</v>
      </c>
    </row>
    <row r="68" spans="1:23">
      <c r="A68" s="211" t="str">
        <f>IF(E68="","",VLOOKUP('OPĆI DIO'!$C$1,'OPĆI DIO'!$N$4:$W$150,10,FALSE))</f>
        <v/>
      </c>
      <c r="B68" s="211" t="str">
        <f>IF(E68="","",VLOOKUP('OPĆI DIO'!$C$1,'OPĆI DIO'!$N$4:$W$150,9,FALSE))</f>
        <v/>
      </c>
      <c r="C68" s="76" t="str">
        <f t="shared" si="5"/>
        <v/>
      </c>
      <c r="D68" s="36" t="str">
        <f>IFERROR(VLOOKUP(E68,$R$6:$U$113,4,FALSE),"")</f>
        <v/>
      </c>
      <c r="E68" s="43"/>
      <c r="F68" s="79" t="str">
        <f>IFERROR(VLOOKUP(E68,$R$6:$U$113,2,FALSE),"")</f>
        <v/>
      </c>
      <c r="G68" s="74"/>
      <c r="H68" s="74"/>
      <c r="I68" s="74"/>
      <c r="J68" s="43"/>
      <c r="K68" t="str">
        <f>IF(E68="","",'OPĆI DIO'!$C$1)</f>
        <v/>
      </c>
      <c r="L68" t="str">
        <f t="shared" ref="L68:L131" si="8">LEFT(E68,2)</f>
        <v/>
      </c>
      <c r="M68" t="str">
        <f t="shared" ref="M68:M131" si="9">LEFT(E68,3)</f>
        <v/>
      </c>
      <c r="R68" s="4">
        <v>663121000</v>
      </c>
      <c r="S68" s="4" t="s">
        <v>3022</v>
      </c>
      <c r="T68" s="4">
        <v>63</v>
      </c>
      <c r="U68" s="4" t="s">
        <v>3026</v>
      </c>
      <c r="V68">
        <v>663</v>
      </c>
      <c r="W68">
        <v>66</v>
      </c>
    </row>
    <row r="69" spans="1:23">
      <c r="A69" s="211" t="str">
        <f>IF(E69="","",VLOOKUP('OPĆI DIO'!$C$1,'OPĆI DIO'!$N$4:$W$150,10,FALSE))</f>
        <v/>
      </c>
      <c r="B69" s="211" t="str">
        <f>IF(E69="","",VLOOKUP('OPĆI DIO'!$C$1,'OPĆI DIO'!$N$4:$W$150,9,FALSE))</f>
        <v/>
      </c>
      <c r="C69" s="76"/>
      <c r="D69" s="36"/>
      <c r="E69" s="43"/>
      <c r="F69" s="79"/>
      <c r="G69" s="74"/>
      <c r="H69" s="74"/>
      <c r="I69" s="74"/>
      <c r="J69" s="43"/>
      <c r="K69" t="str">
        <f>IF(E69="","",'OPĆI DIO'!$C$1)</f>
        <v/>
      </c>
      <c r="L69" t="str">
        <f t="shared" si="8"/>
        <v/>
      </c>
      <c r="M69" t="str">
        <f t="shared" si="9"/>
        <v/>
      </c>
      <c r="R69" s="4">
        <v>663131000</v>
      </c>
      <c r="S69" s="4" t="s">
        <v>3023</v>
      </c>
      <c r="T69" s="4">
        <v>63</v>
      </c>
      <c r="U69" s="4" t="s">
        <v>3026</v>
      </c>
      <c r="V69">
        <v>663</v>
      </c>
      <c r="W69">
        <v>66</v>
      </c>
    </row>
    <row r="70" spans="1:23">
      <c r="A70" s="211" t="str">
        <f>IF(E70="","",VLOOKUP('OPĆI DIO'!$C$1,'OPĆI DIO'!$N$4:$W$150,10,FALSE))</f>
        <v/>
      </c>
      <c r="B70" s="211" t="str">
        <f>IF(E70="","",VLOOKUP('OPĆI DIO'!$C$1,'OPĆI DIO'!$N$4:$W$150,9,FALSE))</f>
        <v/>
      </c>
      <c r="C70" s="76" t="str">
        <f t="shared" ref="C70:C133" si="10">IFERROR(VLOOKUP(E70,$R$6:$U$113,3,FALSE),"")</f>
        <v/>
      </c>
      <c r="D70" s="36" t="str">
        <f t="shared" ref="D70:D133" si="11">IFERROR(VLOOKUP(E70,$R$6:$U$113,4,FALSE),"")</f>
        <v/>
      </c>
      <c r="E70" s="43"/>
      <c r="F70" s="79" t="str">
        <f t="shared" ref="F70:F133" si="12">IFERROR(VLOOKUP(E70,$R$6:$U$113,2,FALSE),"")</f>
        <v/>
      </c>
      <c r="G70" s="74"/>
      <c r="H70" s="74"/>
      <c r="I70" s="74"/>
      <c r="J70" s="43"/>
      <c r="K70" t="str">
        <f>IF(E70="","",'OPĆI DIO'!$C$1)</f>
        <v/>
      </c>
      <c r="L70" t="str">
        <f t="shared" si="8"/>
        <v/>
      </c>
      <c r="M70" t="str">
        <f t="shared" si="9"/>
        <v/>
      </c>
      <c r="R70" s="4">
        <v>663221000</v>
      </c>
      <c r="S70" s="4" t="s">
        <v>3024</v>
      </c>
      <c r="T70" s="4">
        <v>63</v>
      </c>
      <c r="U70" s="4" t="s">
        <v>3026</v>
      </c>
      <c r="V70">
        <v>663</v>
      </c>
      <c r="W70">
        <v>66</v>
      </c>
    </row>
    <row r="71" spans="1:23">
      <c r="A71" s="211" t="str">
        <f>IF(E71="","",VLOOKUP('OPĆI DIO'!$C$1,'OPĆI DIO'!$N$4:$W$150,10,FALSE))</f>
        <v/>
      </c>
      <c r="B71" s="211" t="str">
        <f>IF(E71="","",VLOOKUP('OPĆI DIO'!$C$1,'OPĆI DIO'!$N$4:$W$150,9,FALSE))</f>
        <v/>
      </c>
      <c r="C71" s="76" t="str">
        <f t="shared" si="10"/>
        <v/>
      </c>
      <c r="D71" s="36" t="str">
        <f t="shared" si="11"/>
        <v/>
      </c>
      <c r="E71" s="43"/>
      <c r="F71" s="79" t="str">
        <f t="shared" si="12"/>
        <v/>
      </c>
      <c r="G71" s="74"/>
      <c r="H71" s="74"/>
      <c r="I71" s="74"/>
      <c r="J71" s="43"/>
      <c r="K71" t="str">
        <f>IF(E71="","",'OPĆI DIO'!$C$1)</f>
        <v/>
      </c>
      <c r="L71" t="str">
        <f t="shared" si="8"/>
        <v/>
      </c>
      <c r="M71" t="str">
        <f t="shared" si="9"/>
        <v/>
      </c>
      <c r="R71" s="4">
        <v>663231000</v>
      </c>
      <c r="S71" s="4" t="s">
        <v>3025</v>
      </c>
      <c r="T71" s="4">
        <v>63</v>
      </c>
      <c r="U71" s="4" t="s">
        <v>3026</v>
      </c>
      <c r="V71">
        <v>663</v>
      </c>
      <c r="W71">
        <v>66</v>
      </c>
    </row>
    <row r="72" spans="1:23">
      <c r="A72" s="211" t="str">
        <f>IF(E72="","",VLOOKUP('OPĆI DIO'!$C$1,'OPĆI DIO'!$N$4:$W$150,10,FALSE))</f>
        <v/>
      </c>
      <c r="B72" s="211" t="str">
        <f>IF(E72="","",VLOOKUP('OPĆI DIO'!$C$1,'OPĆI DIO'!$N$4:$W$150,9,FALSE))</f>
        <v/>
      </c>
      <c r="C72" s="76" t="str">
        <f t="shared" si="10"/>
        <v/>
      </c>
      <c r="D72" s="36" t="str">
        <f t="shared" si="11"/>
        <v/>
      </c>
      <c r="E72" s="43"/>
      <c r="F72" s="79" t="str">
        <f t="shared" si="12"/>
        <v/>
      </c>
      <c r="G72" s="74"/>
      <c r="H72" s="74"/>
      <c r="I72" s="74"/>
      <c r="J72" s="43"/>
      <c r="K72" t="str">
        <f>IF(E72="","",'OPĆI DIO'!$C$1)</f>
        <v/>
      </c>
      <c r="L72" t="str">
        <f t="shared" si="8"/>
        <v/>
      </c>
      <c r="M72" t="str">
        <f t="shared" si="9"/>
        <v/>
      </c>
      <c r="R72" s="4">
        <v>652670071</v>
      </c>
      <c r="S72" s="4" t="s">
        <v>1251</v>
      </c>
      <c r="T72" s="4">
        <v>71</v>
      </c>
      <c r="U72" s="4" t="s">
        <v>171</v>
      </c>
      <c r="V72">
        <v>652</v>
      </c>
      <c r="W72">
        <v>65</v>
      </c>
    </row>
    <row r="73" spans="1:23">
      <c r="A73" s="211" t="str">
        <f>IF(E73="","",VLOOKUP('OPĆI DIO'!$C$1,'OPĆI DIO'!$N$4:$W$150,10,FALSE))</f>
        <v/>
      </c>
      <c r="B73" s="211" t="str">
        <f>IF(E73="","",VLOOKUP('OPĆI DIO'!$C$1,'OPĆI DIO'!$N$4:$W$150,9,FALSE))</f>
        <v/>
      </c>
      <c r="C73" s="76" t="str">
        <f t="shared" si="10"/>
        <v/>
      </c>
      <c r="D73" s="36" t="str">
        <f t="shared" si="11"/>
        <v/>
      </c>
      <c r="E73" s="43"/>
      <c r="F73" s="79" t="str">
        <f t="shared" si="12"/>
        <v/>
      </c>
      <c r="G73" s="74"/>
      <c r="H73" s="74"/>
      <c r="I73" s="74"/>
      <c r="J73" s="43"/>
      <c r="K73" t="str">
        <f>IF(E73="","",'OPĆI DIO'!$C$1)</f>
        <v/>
      </c>
      <c r="L73" t="str">
        <f t="shared" si="8"/>
        <v/>
      </c>
      <c r="M73" t="str">
        <f t="shared" si="9"/>
        <v/>
      </c>
      <c r="R73" s="4">
        <v>711110071</v>
      </c>
      <c r="S73" s="4" t="s">
        <v>1160</v>
      </c>
      <c r="T73" s="4">
        <v>71</v>
      </c>
      <c r="U73" s="4" t="s">
        <v>1161</v>
      </c>
      <c r="V73">
        <v>711</v>
      </c>
      <c r="W73">
        <v>71</v>
      </c>
    </row>
    <row r="74" spans="1:23">
      <c r="A74" s="211" t="str">
        <f>IF(E74="","",VLOOKUP('OPĆI DIO'!$C$1,'OPĆI DIO'!$N$4:$W$150,10,FALSE))</f>
        <v/>
      </c>
      <c r="B74" s="211" t="str">
        <f>IF(E74="","",VLOOKUP('OPĆI DIO'!$C$1,'OPĆI DIO'!$N$4:$W$150,9,FALSE))</f>
        <v/>
      </c>
      <c r="C74" s="76" t="str">
        <f t="shared" si="10"/>
        <v/>
      </c>
      <c r="D74" s="36" t="str">
        <f t="shared" si="11"/>
        <v/>
      </c>
      <c r="E74" s="43"/>
      <c r="F74" s="79" t="str">
        <f t="shared" si="12"/>
        <v/>
      </c>
      <c r="G74" s="74"/>
      <c r="H74" s="74"/>
      <c r="I74" s="74"/>
      <c r="J74" s="43"/>
      <c r="K74" t="str">
        <f>IF(E74="","",'OPĆI DIO'!$C$1)</f>
        <v/>
      </c>
      <c r="L74" t="str">
        <f t="shared" si="8"/>
        <v/>
      </c>
      <c r="M74" t="str">
        <f t="shared" si="9"/>
        <v/>
      </c>
      <c r="R74" s="4">
        <v>711120071</v>
      </c>
      <c r="S74" s="4" t="s">
        <v>1162</v>
      </c>
      <c r="T74" s="4">
        <v>71</v>
      </c>
      <c r="U74" s="4" t="s">
        <v>1161</v>
      </c>
      <c r="V74">
        <v>711</v>
      </c>
      <c r="W74">
        <v>71</v>
      </c>
    </row>
    <row r="75" spans="1:23">
      <c r="A75" s="211" t="str">
        <f>IF(E75="","",VLOOKUP('OPĆI DIO'!$C$1,'OPĆI DIO'!$N$4:$W$150,10,FALSE))</f>
        <v/>
      </c>
      <c r="B75" s="211" t="str">
        <f>IF(E75="","",VLOOKUP('OPĆI DIO'!$C$1,'OPĆI DIO'!$N$4:$W$150,9,FALSE))</f>
        <v/>
      </c>
      <c r="C75" s="76" t="str">
        <f t="shared" si="10"/>
        <v/>
      </c>
      <c r="D75" s="36" t="str">
        <f t="shared" si="11"/>
        <v/>
      </c>
      <c r="E75" s="43"/>
      <c r="F75" s="79" t="str">
        <f t="shared" si="12"/>
        <v/>
      </c>
      <c r="G75" s="74"/>
      <c r="H75" s="74"/>
      <c r="I75" s="74"/>
      <c r="J75" s="43"/>
      <c r="K75" t="str">
        <f>IF(E75="","",'OPĆI DIO'!$C$1)</f>
        <v/>
      </c>
      <c r="L75" t="str">
        <f t="shared" si="8"/>
        <v/>
      </c>
      <c r="M75" t="str">
        <f t="shared" si="9"/>
        <v/>
      </c>
      <c r="R75" s="4">
        <v>712410071</v>
      </c>
      <c r="S75" s="4" t="s">
        <v>212</v>
      </c>
      <c r="T75" s="4">
        <v>71</v>
      </c>
      <c r="U75" s="4" t="s">
        <v>1161</v>
      </c>
      <c r="V75">
        <v>712</v>
      </c>
      <c r="W75">
        <v>71</v>
      </c>
    </row>
    <row r="76" spans="1:23">
      <c r="A76" s="211" t="str">
        <f>IF(E76="","",VLOOKUP('OPĆI DIO'!$C$1,'OPĆI DIO'!$N$4:$W$150,10,FALSE))</f>
        <v/>
      </c>
      <c r="B76" s="211" t="str">
        <f>IF(E76="","",VLOOKUP('OPĆI DIO'!$C$1,'OPĆI DIO'!$N$4:$W$150,9,FALSE))</f>
        <v/>
      </c>
      <c r="C76" s="76" t="str">
        <f t="shared" si="10"/>
        <v/>
      </c>
      <c r="D76" s="36" t="str">
        <f t="shared" si="11"/>
        <v/>
      </c>
      <c r="E76" s="43"/>
      <c r="F76" s="79" t="str">
        <f t="shared" si="12"/>
        <v/>
      </c>
      <c r="G76" s="74"/>
      <c r="H76" s="74"/>
      <c r="I76" s="74"/>
      <c r="J76" s="43"/>
      <c r="K76" t="str">
        <f>IF(E76="","",'OPĆI DIO'!$C$1)</f>
        <v/>
      </c>
      <c r="L76" t="str">
        <f t="shared" si="8"/>
        <v/>
      </c>
      <c r="M76" t="str">
        <f t="shared" si="9"/>
        <v/>
      </c>
      <c r="R76" s="4">
        <v>712490071</v>
      </c>
      <c r="S76" s="4" t="s">
        <v>213</v>
      </c>
      <c r="T76" s="4">
        <v>71</v>
      </c>
      <c r="U76" s="4" t="s">
        <v>1161</v>
      </c>
      <c r="V76">
        <v>712</v>
      </c>
      <c r="W76">
        <v>71</v>
      </c>
    </row>
    <row r="77" spans="1:23">
      <c r="A77" s="211" t="str">
        <f>IF(E77="","",VLOOKUP('OPĆI DIO'!$C$1,'OPĆI DIO'!$N$4:$W$150,10,FALSE))</f>
        <v/>
      </c>
      <c r="B77" s="211" t="str">
        <f>IF(E77="","",VLOOKUP('OPĆI DIO'!$C$1,'OPĆI DIO'!$N$4:$W$150,9,FALSE))</f>
        <v/>
      </c>
      <c r="C77" s="76" t="str">
        <f t="shared" si="10"/>
        <v/>
      </c>
      <c r="D77" s="36" t="str">
        <f t="shared" si="11"/>
        <v/>
      </c>
      <c r="E77" s="43"/>
      <c r="F77" s="79" t="str">
        <f t="shared" si="12"/>
        <v/>
      </c>
      <c r="G77" s="74"/>
      <c r="H77" s="74"/>
      <c r="I77" s="74"/>
      <c r="J77" s="43"/>
      <c r="K77" t="str">
        <f>IF(E77="","",'OPĆI DIO'!$C$1)</f>
        <v/>
      </c>
      <c r="L77" t="str">
        <f t="shared" si="8"/>
        <v/>
      </c>
      <c r="M77" t="str">
        <f t="shared" si="9"/>
        <v/>
      </c>
      <c r="R77" s="4">
        <v>721110071</v>
      </c>
      <c r="S77" s="4" t="s">
        <v>214</v>
      </c>
      <c r="T77" s="4">
        <v>71</v>
      </c>
      <c r="U77" s="4" t="s">
        <v>1161</v>
      </c>
      <c r="V77">
        <v>721</v>
      </c>
      <c r="W77">
        <v>72</v>
      </c>
    </row>
    <row r="78" spans="1:23">
      <c r="A78" s="211" t="str">
        <f>IF(E78="","",VLOOKUP('OPĆI DIO'!$C$1,'OPĆI DIO'!$N$4:$W$150,10,FALSE))</f>
        <v/>
      </c>
      <c r="B78" s="211" t="str">
        <f>IF(E78="","",VLOOKUP('OPĆI DIO'!$C$1,'OPĆI DIO'!$N$4:$W$150,9,FALSE))</f>
        <v/>
      </c>
      <c r="C78" s="76" t="str">
        <f t="shared" si="10"/>
        <v/>
      </c>
      <c r="D78" s="36" t="str">
        <f t="shared" si="11"/>
        <v/>
      </c>
      <c r="E78" s="43"/>
      <c r="F78" s="79" t="str">
        <f t="shared" si="12"/>
        <v/>
      </c>
      <c r="G78" s="74"/>
      <c r="H78" s="74"/>
      <c r="I78" s="74"/>
      <c r="J78" s="43"/>
      <c r="K78" t="str">
        <f>IF(E78="","",'OPĆI DIO'!$C$1)</f>
        <v/>
      </c>
      <c r="L78" t="str">
        <f t="shared" si="8"/>
        <v/>
      </c>
      <c r="M78" t="str">
        <f t="shared" si="9"/>
        <v/>
      </c>
      <c r="R78" s="4">
        <v>721190071</v>
      </c>
      <c r="S78" s="4" t="s">
        <v>215</v>
      </c>
      <c r="T78" s="4">
        <v>71</v>
      </c>
      <c r="U78" s="4" t="s">
        <v>1161</v>
      </c>
      <c r="V78">
        <v>721</v>
      </c>
      <c r="W78">
        <v>72</v>
      </c>
    </row>
    <row r="79" spans="1:23">
      <c r="A79" s="211" t="str">
        <f>IF(E79="","",VLOOKUP('OPĆI DIO'!$C$1,'OPĆI DIO'!$N$4:$W$150,10,FALSE))</f>
        <v/>
      </c>
      <c r="B79" s="211" t="str">
        <f>IF(E79="","",VLOOKUP('OPĆI DIO'!$C$1,'OPĆI DIO'!$N$4:$W$150,9,FALSE))</f>
        <v/>
      </c>
      <c r="C79" s="76" t="str">
        <f t="shared" si="10"/>
        <v/>
      </c>
      <c r="D79" s="36" t="str">
        <f t="shared" si="11"/>
        <v/>
      </c>
      <c r="E79" s="43"/>
      <c r="F79" s="79" t="str">
        <f t="shared" si="12"/>
        <v/>
      </c>
      <c r="G79" s="74"/>
      <c r="H79" s="74"/>
      <c r="I79" s="74"/>
      <c r="J79" s="43"/>
      <c r="K79" t="str">
        <f>IF(E79="","",'OPĆI DIO'!$C$1)</f>
        <v/>
      </c>
      <c r="L79" t="str">
        <f t="shared" si="8"/>
        <v/>
      </c>
      <c r="M79" t="str">
        <f t="shared" si="9"/>
        <v/>
      </c>
      <c r="R79" s="4">
        <v>721230071</v>
      </c>
      <c r="S79" s="4" t="s">
        <v>216</v>
      </c>
      <c r="T79" s="4">
        <v>71</v>
      </c>
      <c r="U79" s="4" t="s">
        <v>1161</v>
      </c>
      <c r="V79">
        <v>721</v>
      </c>
      <c r="W79">
        <v>72</v>
      </c>
    </row>
    <row r="80" spans="1:23">
      <c r="A80" s="211" t="str">
        <f>IF(E80="","",VLOOKUP('OPĆI DIO'!$C$1,'OPĆI DIO'!$N$4:$W$150,10,FALSE))</f>
        <v/>
      </c>
      <c r="B80" s="211" t="str">
        <f>IF(E80="","",VLOOKUP('OPĆI DIO'!$C$1,'OPĆI DIO'!$N$4:$W$150,9,FALSE))</f>
        <v/>
      </c>
      <c r="C80" s="76" t="str">
        <f t="shared" si="10"/>
        <v/>
      </c>
      <c r="D80" s="36" t="str">
        <f t="shared" si="11"/>
        <v/>
      </c>
      <c r="E80" s="43"/>
      <c r="F80" s="79" t="str">
        <f t="shared" si="12"/>
        <v/>
      </c>
      <c r="G80" s="74"/>
      <c r="H80" s="74"/>
      <c r="I80" s="74"/>
      <c r="J80" s="43"/>
      <c r="K80" t="str">
        <f>IF(E80="","",'OPĆI DIO'!$C$1)</f>
        <v/>
      </c>
      <c r="L80" t="str">
        <f t="shared" si="8"/>
        <v/>
      </c>
      <c r="M80" t="str">
        <f t="shared" si="9"/>
        <v/>
      </c>
      <c r="R80" s="4">
        <v>721290071</v>
      </c>
      <c r="S80" s="4" t="s">
        <v>217</v>
      </c>
      <c r="T80" s="4">
        <v>71</v>
      </c>
      <c r="U80" s="4" t="s">
        <v>1161</v>
      </c>
      <c r="V80">
        <v>721</v>
      </c>
      <c r="W80">
        <v>72</v>
      </c>
    </row>
    <row r="81" spans="1:23">
      <c r="A81" s="211" t="str">
        <f>IF(E81="","",VLOOKUP('OPĆI DIO'!$C$1,'OPĆI DIO'!$N$4:$W$150,10,FALSE))</f>
        <v/>
      </c>
      <c r="B81" s="211" t="str">
        <f>IF(E81="","",VLOOKUP('OPĆI DIO'!$C$1,'OPĆI DIO'!$N$4:$W$150,9,FALSE))</f>
        <v/>
      </c>
      <c r="C81" s="76" t="str">
        <f t="shared" si="10"/>
        <v/>
      </c>
      <c r="D81" s="36" t="str">
        <f t="shared" si="11"/>
        <v/>
      </c>
      <c r="E81" s="43"/>
      <c r="F81" s="79" t="str">
        <f t="shared" si="12"/>
        <v/>
      </c>
      <c r="G81" s="74"/>
      <c r="H81" s="74"/>
      <c r="I81" s="74"/>
      <c r="J81" s="43"/>
      <c r="K81" t="str">
        <f>IF(E81="","",'OPĆI DIO'!$C$1)</f>
        <v/>
      </c>
      <c r="L81" t="str">
        <f t="shared" si="8"/>
        <v/>
      </c>
      <c r="M81" t="str">
        <f t="shared" si="9"/>
        <v/>
      </c>
      <c r="R81" s="4">
        <v>722110071</v>
      </c>
      <c r="S81" s="4" t="s">
        <v>218</v>
      </c>
      <c r="T81" s="4">
        <v>71</v>
      </c>
      <c r="U81" s="4" t="s">
        <v>1161</v>
      </c>
      <c r="V81">
        <v>722</v>
      </c>
      <c r="W81">
        <v>72</v>
      </c>
    </row>
    <row r="82" spans="1:23">
      <c r="A82" s="211" t="str">
        <f>IF(E82="","",VLOOKUP('OPĆI DIO'!$C$1,'OPĆI DIO'!$N$4:$W$150,10,FALSE))</f>
        <v/>
      </c>
      <c r="B82" s="211" t="str">
        <f>IF(E82="","",VLOOKUP('OPĆI DIO'!$C$1,'OPĆI DIO'!$N$4:$W$150,9,FALSE))</f>
        <v/>
      </c>
      <c r="C82" s="76" t="str">
        <f t="shared" si="10"/>
        <v/>
      </c>
      <c r="D82" s="36" t="str">
        <f t="shared" si="11"/>
        <v/>
      </c>
      <c r="E82" s="43"/>
      <c r="F82" s="79" t="str">
        <f t="shared" si="12"/>
        <v/>
      </c>
      <c r="G82" s="74"/>
      <c r="H82" s="74"/>
      <c r="I82" s="74"/>
      <c r="J82" s="43"/>
      <c r="K82" t="str">
        <f>IF(E82="","",'OPĆI DIO'!$C$1)</f>
        <v/>
      </c>
      <c r="L82" t="str">
        <f t="shared" si="8"/>
        <v/>
      </c>
      <c r="M82" t="str">
        <f t="shared" si="9"/>
        <v/>
      </c>
      <c r="R82" s="4">
        <v>722120071</v>
      </c>
      <c r="S82" s="4" t="s">
        <v>1163</v>
      </c>
      <c r="T82" s="4">
        <v>71</v>
      </c>
      <c r="U82" s="4" t="s">
        <v>1161</v>
      </c>
      <c r="V82">
        <v>722</v>
      </c>
      <c r="W82">
        <v>72</v>
      </c>
    </row>
    <row r="83" spans="1:23">
      <c r="A83" s="211" t="str">
        <f>IF(E83="","",VLOOKUP('OPĆI DIO'!$C$1,'OPĆI DIO'!$N$4:$W$150,10,FALSE))</f>
        <v/>
      </c>
      <c r="B83" s="211" t="str">
        <f>IF(E83="","",VLOOKUP('OPĆI DIO'!$C$1,'OPĆI DIO'!$N$4:$W$150,9,FALSE))</f>
        <v/>
      </c>
      <c r="C83" s="76" t="str">
        <f t="shared" si="10"/>
        <v/>
      </c>
      <c r="D83" s="36" t="str">
        <f t="shared" si="11"/>
        <v/>
      </c>
      <c r="E83" s="43"/>
      <c r="F83" s="79" t="str">
        <f t="shared" si="12"/>
        <v/>
      </c>
      <c r="G83" s="74"/>
      <c r="H83" s="74"/>
      <c r="I83" s="74"/>
      <c r="J83" s="43"/>
      <c r="K83" t="str">
        <f>IF(E83="","",'OPĆI DIO'!$C$1)</f>
        <v/>
      </c>
      <c r="L83" t="str">
        <f t="shared" si="8"/>
        <v/>
      </c>
      <c r="M83" t="str">
        <f t="shared" si="9"/>
        <v/>
      </c>
      <c r="R83" s="4">
        <v>722190071</v>
      </c>
      <c r="S83" s="4" t="s">
        <v>219</v>
      </c>
      <c r="T83" s="4">
        <v>71</v>
      </c>
      <c r="U83" s="4" t="s">
        <v>1161</v>
      </c>
      <c r="V83">
        <v>722</v>
      </c>
      <c r="W83">
        <v>72</v>
      </c>
    </row>
    <row r="84" spans="1:23">
      <c r="A84" s="211" t="str">
        <f>IF(E84="","",VLOOKUP('OPĆI DIO'!$C$1,'OPĆI DIO'!$N$4:$W$150,10,FALSE))</f>
        <v/>
      </c>
      <c r="B84" s="211" t="str">
        <f>IF(E84="","",VLOOKUP('OPĆI DIO'!$C$1,'OPĆI DIO'!$N$4:$W$150,9,FALSE))</f>
        <v/>
      </c>
      <c r="C84" s="76" t="str">
        <f t="shared" si="10"/>
        <v/>
      </c>
      <c r="D84" s="36" t="str">
        <f t="shared" si="11"/>
        <v/>
      </c>
      <c r="E84" s="43"/>
      <c r="F84" s="79" t="str">
        <f t="shared" si="12"/>
        <v/>
      </c>
      <c r="G84" s="74"/>
      <c r="H84" s="74"/>
      <c r="I84" s="74"/>
      <c r="J84" s="43"/>
      <c r="K84" t="str">
        <f>IF(E84="","",'OPĆI DIO'!$C$1)</f>
        <v/>
      </c>
      <c r="L84" t="str">
        <f t="shared" si="8"/>
        <v/>
      </c>
      <c r="M84" t="str">
        <f t="shared" si="9"/>
        <v/>
      </c>
      <c r="R84" s="4" t="s">
        <v>4533</v>
      </c>
      <c r="S84" s="4" t="s">
        <v>4534</v>
      </c>
      <c r="T84" s="4">
        <v>71</v>
      </c>
      <c r="U84" s="4" t="s">
        <v>1161</v>
      </c>
      <c r="V84">
        <v>722</v>
      </c>
      <c r="W84">
        <v>72</v>
      </c>
    </row>
    <row r="85" spans="1:23">
      <c r="A85" s="211" t="str">
        <f>IF(E85="","",VLOOKUP('OPĆI DIO'!$C$1,'OPĆI DIO'!$N$4:$W$150,10,FALSE))</f>
        <v/>
      </c>
      <c r="B85" s="211" t="str">
        <f>IF(E85="","",VLOOKUP('OPĆI DIO'!$C$1,'OPĆI DIO'!$N$4:$W$150,9,FALSE))</f>
        <v/>
      </c>
      <c r="C85" s="76" t="str">
        <f t="shared" si="10"/>
        <v/>
      </c>
      <c r="D85" s="36" t="str">
        <f t="shared" si="11"/>
        <v/>
      </c>
      <c r="E85" s="43"/>
      <c r="F85" s="79" t="str">
        <f t="shared" si="12"/>
        <v/>
      </c>
      <c r="G85" s="74"/>
      <c r="H85" s="74"/>
      <c r="I85" s="74"/>
      <c r="J85" s="43"/>
      <c r="K85" t="str">
        <f>IF(E85="","",'OPĆI DIO'!$C$1)</f>
        <v/>
      </c>
      <c r="L85" t="str">
        <f t="shared" si="8"/>
        <v/>
      </c>
      <c r="M85" t="str">
        <f t="shared" si="9"/>
        <v/>
      </c>
      <c r="R85" s="4">
        <v>722620071</v>
      </c>
      <c r="S85" s="4" t="s">
        <v>220</v>
      </c>
      <c r="T85" s="4">
        <v>71</v>
      </c>
      <c r="U85" s="4" t="s">
        <v>1161</v>
      </c>
      <c r="V85">
        <v>722</v>
      </c>
      <c r="W85">
        <v>72</v>
      </c>
    </row>
    <row r="86" spans="1:23">
      <c r="A86" s="211" t="str">
        <f>IF(E86="","",VLOOKUP('OPĆI DIO'!$C$1,'OPĆI DIO'!$N$4:$W$150,10,FALSE))</f>
        <v/>
      </c>
      <c r="B86" s="211" t="str">
        <f>IF(E86="","",VLOOKUP('OPĆI DIO'!$C$1,'OPĆI DIO'!$N$4:$W$150,9,FALSE))</f>
        <v/>
      </c>
      <c r="C86" s="76" t="str">
        <f t="shared" si="10"/>
        <v/>
      </c>
      <c r="D86" s="36" t="str">
        <f t="shared" si="11"/>
        <v/>
      </c>
      <c r="E86" s="43"/>
      <c r="F86" s="79" t="str">
        <f t="shared" si="12"/>
        <v/>
      </c>
      <c r="G86" s="74"/>
      <c r="H86" s="74"/>
      <c r="I86" s="74"/>
      <c r="J86" s="43"/>
      <c r="K86" t="str">
        <f>IF(E86="","",'OPĆI DIO'!$C$1)</f>
        <v/>
      </c>
      <c r="L86" t="str">
        <f t="shared" si="8"/>
        <v/>
      </c>
      <c r="M86" t="str">
        <f t="shared" si="9"/>
        <v/>
      </c>
      <c r="R86" s="4">
        <v>722720071</v>
      </c>
      <c r="S86" s="4" t="s">
        <v>1252</v>
      </c>
      <c r="T86" s="4">
        <v>71</v>
      </c>
      <c r="U86" s="4" t="s">
        <v>171</v>
      </c>
      <c r="V86">
        <v>722</v>
      </c>
      <c r="W86">
        <v>72</v>
      </c>
    </row>
    <row r="87" spans="1:23">
      <c r="A87" s="211" t="str">
        <f>IF(E87="","",VLOOKUP('OPĆI DIO'!$C$1,'OPĆI DIO'!$N$4:$W$150,10,FALSE))</f>
        <v/>
      </c>
      <c r="B87" s="211" t="str">
        <f>IF(E87="","",VLOOKUP('OPĆI DIO'!$C$1,'OPĆI DIO'!$N$4:$W$150,9,FALSE))</f>
        <v/>
      </c>
      <c r="C87" s="76" t="str">
        <f t="shared" si="10"/>
        <v/>
      </c>
      <c r="D87" s="36" t="str">
        <f t="shared" si="11"/>
        <v/>
      </c>
      <c r="E87" s="43"/>
      <c r="F87" s="79" t="str">
        <f t="shared" si="12"/>
        <v/>
      </c>
      <c r="G87" s="74"/>
      <c r="H87" s="74"/>
      <c r="I87" s="74"/>
      <c r="J87" s="43"/>
      <c r="K87" t="str">
        <f>IF(E87="","",'OPĆI DIO'!$C$1)</f>
        <v/>
      </c>
      <c r="L87" t="str">
        <f t="shared" si="8"/>
        <v/>
      </c>
      <c r="M87" t="str">
        <f t="shared" si="9"/>
        <v/>
      </c>
      <c r="R87" s="4">
        <v>722730071</v>
      </c>
      <c r="S87" s="4" t="s">
        <v>221</v>
      </c>
      <c r="T87" s="4">
        <v>71</v>
      </c>
      <c r="U87" s="4" t="s">
        <v>1161</v>
      </c>
      <c r="V87">
        <v>722</v>
      </c>
      <c r="W87">
        <v>72</v>
      </c>
    </row>
    <row r="88" spans="1:23">
      <c r="A88" s="211" t="str">
        <f>IF(E88="","",VLOOKUP('OPĆI DIO'!$C$1,'OPĆI DIO'!$N$4:$W$150,10,FALSE))</f>
        <v/>
      </c>
      <c r="B88" s="211" t="str">
        <f>IF(E88="","",VLOOKUP('OPĆI DIO'!$C$1,'OPĆI DIO'!$N$4:$W$150,9,FALSE))</f>
        <v/>
      </c>
      <c r="C88" s="76" t="str">
        <f t="shared" si="10"/>
        <v/>
      </c>
      <c r="D88" s="36" t="str">
        <f t="shared" si="11"/>
        <v/>
      </c>
      <c r="E88" s="43"/>
      <c r="F88" s="79" t="str">
        <f t="shared" si="12"/>
        <v/>
      </c>
      <c r="G88" s="74"/>
      <c r="H88" s="74"/>
      <c r="I88" s="74"/>
      <c r="J88" s="43"/>
      <c r="K88" t="str">
        <f>IF(E88="","",'OPĆI DIO'!$C$1)</f>
        <v/>
      </c>
      <c r="L88" t="str">
        <f t="shared" si="8"/>
        <v/>
      </c>
      <c r="M88" t="str">
        <f t="shared" si="9"/>
        <v/>
      </c>
      <c r="R88" s="4">
        <v>723110071</v>
      </c>
      <c r="S88" s="4" t="s">
        <v>222</v>
      </c>
      <c r="T88" s="4">
        <v>71</v>
      </c>
      <c r="U88" s="4" t="s">
        <v>1161</v>
      </c>
      <c r="V88">
        <v>723</v>
      </c>
      <c r="W88">
        <v>72</v>
      </c>
    </row>
    <row r="89" spans="1:23">
      <c r="A89" s="211" t="str">
        <f>IF(E89="","",VLOOKUP('OPĆI DIO'!$C$1,'OPĆI DIO'!$N$4:$W$150,10,FALSE))</f>
        <v/>
      </c>
      <c r="B89" s="211" t="str">
        <f>IF(E89="","",VLOOKUP('OPĆI DIO'!$C$1,'OPĆI DIO'!$N$4:$W$150,9,FALSE))</f>
        <v/>
      </c>
      <c r="C89" s="76" t="str">
        <f t="shared" si="10"/>
        <v/>
      </c>
      <c r="D89" s="36" t="str">
        <f t="shared" si="11"/>
        <v/>
      </c>
      <c r="E89" s="43"/>
      <c r="F89" s="79" t="str">
        <f t="shared" si="12"/>
        <v/>
      </c>
      <c r="G89" s="74"/>
      <c r="H89" s="74"/>
      <c r="I89" s="74"/>
      <c r="J89" s="43"/>
      <c r="K89" t="str">
        <f>IF(E89="","",'OPĆI DIO'!$C$1)</f>
        <v/>
      </c>
      <c r="L89" t="str">
        <f t="shared" si="8"/>
        <v/>
      </c>
      <c r="M89" t="str">
        <f t="shared" si="9"/>
        <v/>
      </c>
      <c r="R89" s="4">
        <v>723130071</v>
      </c>
      <c r="S89" s="4" t="s">
        <v>1164</v>
      </c>
      <c r="T89" s="4">
        <v>71</v>
      </c>
      <c r="U89" s="4" t="s">
        <v>1161</v>
      </c>
      <c r="V89">
        <v>723</v>
      </c>
      <c r="W89">
        <v>72</v>
      </c>
    </row>
    <row r="90" spans="1:23">
      <c r="A90" s="211" t="str">
        <f>IF(E90="","",VLOOKUP('OPĆI DIO'!$C$1,'OPĆI DIO'!$N$4:$W$150,10,FALSE))</f>
        <v/>
      </c>
      <c r="B90" s="211" t="str">
        <f>IF(E90="","",VLOOKUP('OPĆI DIO'!$C$1,'OPĆI DIO'!$N$4:$W$150,9,FALSE))</f>
        <v/>
      </c>
      <c r="C90" s="76" t="str">
        <f t="shared" si="10"/>
        <v/>
      </c>
      <c r="D90" s="36" t="str">
        <f t="shared" si="11"/>
        <v/>
      </c>
      <c r="E90" s="43"/>
      <c r="F90" s="79" t="str">
        <f t="shared" si="12"/>
        <v/>
      </c>
      <c r="G90" s="74"/>
      <c r="H90" s="74"/>
      <c r="I90" s="74"/>
      <c r="J90" s="43"/>
      <c r="K90" t="str">
        <f>IF(E90="","",'OPĆI DIO'!$C$1)</f>
        <v/>
      </c>
      <c r="L90" t="str">
        <f t="shared" si="8"/>
        <v/>
      </c>
      <c r="M90" t="str">
        <f t="shared" si="9"/>
        <v/>
      </c>
      <c r="R90" s="4">
        <v>723140071</v>
      </c>
      <c r="S90" s="4" t="s">
        <v>1165</v>
      </c>
      <c r="T90" s="4">
        <v>71</v>
      </c>
      <c r="U90" s="4" t="s">
        <v>1161</v>
      </c>
      <c r="V90">
        <v>723</v>
      </c>
      <c r="W90">
        <v>72</v>
      </c>
    </row>
    <row r="91" spans="1:23">
      <c r="A91" s="211" t="str">
        <f>IF(E91="","",VLOOKUP('OPĆI DIO'!$C$1,'OPĆI DIO'!$N$4:$W$150,10,FALSE))</f>
        <v/>
      </c>
      <c r="B91" s="211" t="str">
        <f>IF(E91="","",VLOOKUP('OPĆI DIO'!$C$1,'OPĆI DIO'!$N$4:$W$150,9,FALSE))</f>
        <v/>
      </c>
      <c r="C91" s="76" t="str">
        <f t="shared" si="10"/>
        <v/>
      </c>
      <c r="D91" s="36" t="str">
        <f t="shared" si="11"/>
        <v/>
      </c>
      <c r="E91" s="43"/>
      <c r="F91" s="79" t="str">
        <f t="shared" si="12"/>
        <v/>
      </c>
      <c r="G91" s="74"/>
      <c r="H91" s="74"/>
      <c r="I91" s="74"/>
      <c r="J91" s="43"/>
      <c r="K91" t="str">
        <f>IF(E91="","",'OPĆI DIO'!$C$1)</f>
        <v/>
      </c>
      <c r="L91" t="str">
        <f t="shared" si="8"/>
        <v/>
      </c>
      <c r="M91" t="str">
        <f t="shared" si="9"/>
        <v/>
      </c>
      <c r="R91" s="4">
        <v>723150071</v>
      </c>
      <c r="S91" s="4" t="s">
        <v>1166</v>
      </c>
      <c r="T91" s="4">
        <v>71</v>
      </c>
      <c r="U91" s="4" t="s">
        <v>1161</v>
      </c>
      <c r="V91">
        <v>723</v>
      </c>
      <c r="W91">
        <v>72</v>
      </c>
    </row>
    <row r="92" spans="1:23">
      <c r="A92" s="211" t="str">
        <f>IF(E92="","",VLOOKUP('OPĆI DIO'!$C$1,'OPĆI DIO'!$N$4:$W$150,10,FALSE))</f>
        <v/>
      </c>
      <c r="B92" s="211" t="str">
        <f>IF(E92="","",VLOOKUP('OPĆI DIO'!$C$1,'OPĆI DIO'!$N$4:$W$150,9,FALSE))</f>
        <v/>
      </c>
      <c r="C92" s="76" t="str">
        <f t="shared" si="10"/>
        <v/>
      </c>
      <c r="D92" s="36" t="str">
        <f t="shared" si="11"/>
        <v/>
      </c>
      <c r="E92" s="43"/>
      <c r="F92" s="79" t="str">
        <f t="shared" si="12"/>
        <v/>
      </c>
      <c r="G92" s="74"/>
      <c r="H92" s="74"/>
      <c r="I92" s="74"/>
      <c r="J92" s="43"/>
      <c r="K92" t="str">
        <f>IF(E92="","",'OPĆI DIO'!$C$1)</f>
        <v/>
      </c>
      <c r="L92" t="str">
        <f t="shared" si="8"/>
        <v/>
      </c>
      <c r="M92" t="str">
        <f t="shared" si="9"/>
        <v/>
      </c>
      <c r="R92" s="4">
        <v>723160071</v>
      </c>
      <c r="S92" s="4" t="s">
        <v>1167</v>
      </c>
      <c r="T92" s="4">
        <v>71</v>
      </c>
      <c r="U92" s="4" t="s">
        <v>1161</v>
      </c>
      <c r="V92">
        <v>723</v>
      </c>
      <c r="W92">
        <v>72</v>
      </c>
    </row>
    <row r="93" spans="1:23">
      <c r="A93" s="211" t="str">
        <f>IF(E93="","",VLOOKUP('OPĆI DIO'!$C$1,'OPĆI DIO'!$N$4:$W$150,10,FALSE))</f>
        <v/>
      </c>
      <c r="B93" s="211" t="str">
        <f>IF(E93="","",VLOOKUP('OPĆI DIO'!$C$1,'OPĆI DIO'!$N$4:$W$150,9,FALSE))</f>
        <v/>
      </c>
      <c r="C93" s="76" t="str">
        <f t="shared" si="10"/>
        <v/>
      </c>
      <c r="D93" s="36" t="str">
        <f t="shared" si="11"/>
        <v/>
      </c>
      <c r="E93" s="43"/>
      <c r="F93" s="79" t="str">
        <f t="shared" si="12"/>
        <v/>
      </c>
      <c r="G93" s="74"/>
      <c r="H93" s="74"/>
      <c r="I93" s="74"/>
      <c r="J93" s="43"/>
      <c r="K93" t="str">
        <f>IF(E93="","",'OPĆI DIO'!$C$1)</f>
        <v/>
      </c>
      <c r="L93" t="str">
        <f t="shared" si="8"/>
        <v/>
      </c>
      <c r="M93" t="str">
        <f t="shared" si="9"/>
        <v/>
      </c>
      <c r="R93" s="4">
        <v>723190071</v>
      </c>
      <c r="S93" s="4" t="s">
        <v>1253</v>
      </c>
      <c r="T93" s="4">
        <v>71</v>
      </c>
      <c r="U93" s="4" t="s">
        <v>171</v>
      </c>
      <c r="V93">
        <v>723</v>
      </c>
      <c r="W93">
        <v>72</v>
      </c>
    </row>
    <row r="94" spans="1:23">
      <c r="A94" s="211" t="str">
        <f>IF(E94="","",VLOOKUP('OPĆI DIO'!$C$1,'OPĆI DIO'!$N$4:$W$150,10,FALSE))</f>
        <v/>
      </c>
      <c r="B94" s="211" t="str">
        <f>IF(E94="","",VLOOKUP('OPĆI DIO'!$C$1,'OPĆI DIO'!$N$4:$W$150,9,FALSE))</f>
        <v/>
      </c>
      <c r="C94" s="76" t="str">
        <f t="shared" si="10"/>
        <v/>
      </c>
      <c r="D94" s="36" t="str">
        <f t="shared" si="11"/>
        <v/>
      </c>
      <c r="E94" s="43"/>
      <c r="F94" s="79" t="str">
        <f t="shared" si="12"/>
        <v/>
      </c>
      <c r="G94" s="74"/>
      <c r="H94" s="74"/>
      <c r="I94" s="74"/>
      <c r="J94" s="43"/>
      <c r="K94" t="str">
        <f>IF(E94="","",'OPĆI DIO'!$C$1)</f>
        <v/>
      </c>
      <c r="L94" t="str">
        <f t="shared" si="8"/>
        <v/>
      </c>
      <c r="M94" t="str">
        <f t="shared" si="9"/>
        <v/>
      </c>
      <c r="R94" s="4">
        <v>723310071</v>
      </c>
      <c r="S94" s="4" t="s">
        <v>1168</v>
      </c>
      <c r="T94" s="4">
        <v>71</v>
      </c>
      <c r="U94" s="4" t="s">
        <v>1161</v>
      </c>
      <c r="V94">
        <v>723</v>
      </c>
      <c r="W94">
        <v>72</v>
      </c>
    </row>
    <row r="95" spans="1:23">
      <c r="A95" s="211" t="str">
        <f>IF(E95="","",VLOOKUP('OPĆI DIO'!$C$1,'OPĆI DIO'!$N$4:$W$150,10,FALSE))</f>
        <v/>
      </c>
      <c r="B95" s="211" t="str">
        <f>IF(E95="","",VLOOKUP('OPĆI DIO'!$C$1,'OPĆI DIO'!$N$4:$W$150,9,FALSE))</f>
        <v/>
      </c>
      <c r="C95" s="76" t="str">
        <f t="shared" si="10"/>
        <v/>
      </c>
      <c r="D95" s="36" t="str">
        <f t="shared" si="11"/>
        <v/>
      </c>
      <c r="E95" s="43"/>
      <c r="F95" s="79" t="str">
        <f t="shared" si="12"/>
        <v/>
      </c>
      <c r="G95" s="74"/>
      <c r="H95" s="74"/>
      <c r="I95" s="74"/>
      <c r="J95" s="43"/>
      <c r="K95" t="str">
        <f>IF(E95="","",'OPĆI DIO'!$C$1)</f>
        <v/>
      </c>
      <c r="L95" t="str">
        <f t="shared" si="8"/>
        <v/>
      </c>
      <c r="M95" t="str">
        <f t="shared" si="9"/>
        <v/>
      </c>
      <c r="R95" s="4">
        <v>725210071</v>
      </c>
      <c r="S95" s="4" t="s">
        <v>223</v>
      </c>
      <c r="T95" s="4">
        <v>71</v>
      </c>
      <c r="U95" s="4" t="s">
        <v>1161</v>
      </c>
      <c r="V95">
        <v>725</v>
      </c>
      <c r="W95">
        <v>72</v>
      </c>
    </row>
    <row r="96" spans="1:23">
      <c r="A96" s="211" t="str">
        <f>IF(E96="","",VLOOKUP('OPĆI DIO'!$C$1,'OPĆI DIO'!$N$4:$W$150,10,FALSE))</f>
        <v/>
      </c>
      <c r="B96" s="211" t="str">
        <f>IF(E96="","",VLOOKUP('OPĆI DIO'!$C$1,'OPĆI DIO'!$N$4:$W$150,9,FALSE))</f>
        <v/>
      </c>
      <c r="C96" s="76" t="str">
        <f t="shared" si="10"/>
        <v/>
      </c>
      <c r="D96" s="36" t="str">
        <f t="shared" si="11"/>
        <v/>
      </c>
      <c r="E96" s="43"/>
      <c r="F96" s="79" t="str">
        <f t="shared" si="12"/>
        <v/>
      </c>
      <c r="G96" s="74"/>
      <c r="H96" s="74"/>
      <c r="I96" s="74"/>
      <c r="J96" s="43"/>
      <c r="K96" t="str">
        <f>IF(E96="","",'OPĆI DIO'!$C$1)</f>
        <v/>
      </c>
      <c r="L96" t="str">
        <f t="shared" si="8"/>
        <v/>
      </c>
      <c r="M96" t="str">
        <f t="shared" si="9"/>
        <v/>
      </c>
      <c r="R96" s="284">
        <v>671110552</v>
      </c>
      <c r="S96" s="4" t="s">
        <v>963</v>
      </c>
      <c r="T96" s="4">
        <v>552</v>
      </c>
      <c r="U96" s="4" t="s">
        <v>955</v>
      </c>
      <c r="V96">
        <v>632</v>
      </c>
      <c r="W96">
        <v>63</v>
      </c>
    </row>
    <row r="97" spans="1:23">
      <c r="A97" s="211" t="str">
        <f>IF(E97="","",VLOOKUP('OPĆI DIO'!$C$1,'OPĆI DIO'!$N$4:$W$150,10,FALSE))</f>
        <v/>
      </c>
      <c r="B97" s="211" t="str">
        <f>IF(E97="","",VLOOKUP('OPĆI DIO'!$C$1,'OPĆI DIO'!$N$4:$W$150,9,FALSE))</f>
        <v/>
      </c>
      <c r="C97" s="76" t="str">
        <f t="shared" si="10"/>
        <v/>
      </c>
      <c r="D97" s="36" t="str">
        <f t="shared" si="11"/>
        <v/>
      </c>
      <c r="E97" s="43"/>
      <c r="F97" s="79" t="str">
        <f t="shared" si="12"/>
        <v/>
      </c>
      <c r="G97" s="74"/>
      <c r="H97" s="74"/>
      <c r="I97" s="74"/>
      <c r="J97" s="43"/>
      <c r="K97" t="str">
        <f>IF(E97="","",'OPĆI DIO'!$C$1)</f>
        <v/>
      </c>
      <c r="L97" t="str">
        <f t="shared" si="8"/>
        <v/>
      </c>
      <c r="M97" t="str">
        <f t="shared" si="9"/>
        <v/>
      </c>
      <c r="R97" s="284">
        <v>671210552</v>
      </c>
      <c r="S97" s="4" t="s">
        <v>967</v>
      </c>
      <c r="T97" s="4">
        <v>552</v>
      </c>
      <c r="U97" s="4" t="s">
        <v>955</v>
      </c>
      <c r="V97">
        <v>632</v>
      </c>
      <c r="W97">
        <v>63</v>
      </c>
    </row>
    <row r="98" spans="1:23">
      <c r="A98" s="211" t="str">
        <f>IF(E98="","",VLOOKUP('OPĆI DIO'!$C$1,'OPĆI DIO'!$N$4:$W$150,10,FALSE))</f>
        <v/>
      </c>
      <c r="B98" s="211" t="str">
        <f>IF(E98="","",VLOOKUP('OPĆI DIO'!$C$1,'OPĆI DIO'!$N$4:$W$150,9,FALSE))</f>
        <v/>
      </c>
      <c r="C98" s="76" t="str">
        <f t="shared" si="10"/>
        <v/>
      </c>
      <c r="D98" s="36" t="str">
        <f t="shared" si="11"/>
        <v/>
      </c>
      <c r="E98" s="43"/>
      <c r="F98" s="79" t="str">
        <f t="shared" si="12"/>
        <v/>
      </c>
      <c r="G98" s="74"/>
      <c r="H98" s="74"/>
      <c r="I98" s="74"/>
      <c r="J98" s="43"/>
      <c r="K98" t="str">
        <f>IF(E98="","",'OPĆI DIO'!$C$1)</f>
        <v/>
      </c>
      <c r="L98" t="str">
        <f t="shared" si="8"/>
        <v/>
      </c>
      <c r="M98" t="str">
        <f t="shared" si="9"/>
        <v/>
      </c>
      <c r="R98" s="284">
        <v>671110559</v>
      </c>
      <c r="S98" s="4" t="s">
        <v>964</v>
      </c>
      <c r="T98" s="4">
        <v>559</v>
      </c>
      <c r="U98" s="4" t="s">
        <v>956</v>
      </c>
      <c r="V98">
        <v>632</v>
      </c>
      <c r="W98">
        <v>63</v>
      </c>
    </row>
    <row r="99" spans="1:23">
      <c r="A99" s="211" t="str">
        <f>IF(E99="","",VLOOKUP('OPĆI DIO'!$C$1,'OPĆI DIO'!$N$4:$W$150,10,FALSE))</f>
        <v/>
      </c>
      <c r="B99" s="211" t="str">
        <f>IF(E99="","",VLOOKUP('OPĆI DIO'!$C$1,'OPĆI DIO'!$N$4:$W$150,9,FALSE))</f>
        <v/>
      </c>
      <c r="C99" s="76" t="str">
        <f t="shared" si="10"/>
        <v/>
      </c>
      <c r="D99" s="36" t="str">
        <f t="shared" si="11"/>
        <v/>
      </c>
      <c r="E99" s="43"/>
      <c r="F99" s="79" t="str">
        <f t="shared" si="12"/>
        <v/>
      </c>
      <c r="G99" s="74"/>
      <c r="H99" s="74"/>
      <c r="I99" s="74"/>
      <c r="J99" s="43"/>
      <c r="K99" t="str">
        <f>IF(E99="","",'OPĆI DIO'!$C$1)</f>
        <v/>
      </c>
      <c r="L99" t="str">
        <f t="shared" si="8"/>
        <v/>
      </c>
      <c r="M99" t="str">
        <f t="shared" si="9"/>
        <v/>
      </c>
      <c r="R99" s="284">
        <v>671210559</v>
      </c>
      <c r="S99" s="4" t="s">
        <v>968</v>
      </c>
      <c r="T99" s="4">
        <v>559</v>
      </c>
      <c r="U99" s="4" t="s">
        <v>956</v>
      </c>
      <c r="V99">
        <v>632</v>
      </c>
      <c r="W99">
        <v>63</v>
      </c>
    </row>
    <row r="100" spans="1:23">
      <c r="A100" s="211" t="str">
        <f>IF(E100="","",VLOOKUP('OPĆI DIO'!$C$1,'OPĆI DIO'!$N$4:$W$150,10,FALSE))</f>
        <v/>
      </c>
      <c r="B100" s="211" t="str">
        <f>IF(E100="","",VLOOKUP('OPĆI DIO'!$C$1,'OPĆI DIO'!$N$4:$W$150,9,FALSE))</f>
        <v/>
      </c>
      <c r="C100" s="76" t="str">
        <f t="shared" si="10"/>
        <v/>
      </c>
      <c r="D100" s="36" t="str">
        <f t="shared" si="11"/>
        <v/>
      </c>
      <c r="E100" s="43"/>
      <c r="F100" s="79" t="str">
        <f t="shared" si="12"/>
        <v/>
      </c>
      <c r="G100" s="74"/>
      <c r="H100" s="74"/>
      <c r="I100" s="74"/>
      <c r="J100" s="43"/>
      <c r="K100" t="str">
        <f>IF(E100="","",'OPĆI DIO'!$C$1)</f>
        <v/>
      </c>
      <c r="L100" t="str">
        <f t="shared" si="8"/>
        <v/>
      </c>
      <c r="M100" t="str">
        <f t="shared" si="9"/>
        <v/>
      </c>
      <c r="R100" s="284">
        <v>671110561</v>
      </c>
      <c r="S100" s="4" t="s">
        <v>109</v>
      </c>
      <c r="T100" s="4">
        <v>561</v>
      </c>
      <c r="U100" s="4" t="s">
        <v>109</v>
      </c>
      <c r="V100">
        <v>632</v>
      </c>
      <c r="W100">
        <v>63</v>
      </c>
    </row>
    <row r="101" spans="1:23">
      <c r="A101" s="211" t="str">
        <f>IF(E101="","",VLOOKUP('OPĆI DIO'!$C$1,'OPĆI DIO'!$N$4:$W$150,10,FALSE))</f>
        <v/>
      </c>
      <c r="B101" s="211" t="str">
        <f>IF(E101="","",VLOOKUP('OPĆI DIO'!$C$1,'OPĆI DIO'!$N$4:$W$150,9,FALSE))</f>
        <v/>
      </c>
      <c r="C101" s="76" t="str">
        <f t="shared" si="10"/>
        <v/>
      </c>
      <c r="D101" s="36" t="str">
        <f t="shared" si="11"/>
        <v/>
      </c>
      <c r="E101" s="43"/>
      <c r="F101" s="79" t="str">
        <f t="shared" si="12"/>
        <v/>
      </c>
      <c r="G101" s="74"/>
      <c r="H101" s="74"/>
      <c r="I101" s="74"/>
      <c r="J101" s="43"/>
      <c r="K101" t="str">
        <f>IF(E101="","",'OPĆI DIO'!$C$1)</f>
        <v/>
      </c>
      <c r="L101" t="str">
        <f t="shared" si="8"/>
        <v/>
      </c>
      <c r="M101" t="str">
        <f t="shared" si="9"/>
        <v/>
      </c>
      <c r="R101" s="284">
        <v>671210561</v>
      </c>
      <c r="S101" s="4" t="s">
        <v>109</v>
      </c>
      <c r="T101" s="4">
        <v>561</v>
      </c>
      <c r="U101" s="4" t="s">
        <v>109</v>
      </c>
      <c r="V101">
        <v>632</v>
      </c>
      <c r="W101">
        <v>63</v>
      </c>
    </row>
    <row r="102" spans="1:23">
      <c r="A102" s="211" t="str">
        <f>IF(E102="","",VLOOKUP('OPĆI DIO'!$C$1,'OPĆI DIO'!$N$4:$W$150,10,FALSE))</f>
        <v/>
      </c>
      <c r="B102" s="211" t="str">
        <f>IF(E102="","",VLOOKUP('OPĆI DIO'!$C$1,'OPĆI DIO'!$N$4:$W$150,9,FALSE))</f>
        <v/>
      </c>
      <c r="C102" s="76" t="str">
        <f t="shared" si="10"/>
        <v/>
      </c>
      <c r="D102" s="36" t="str">
        <f t="shared" si="11"/>
        <v/>
      </c>
      <c r="E102" s="43"/>
      <c r="F102" s="79" t="str">
        <f t="shared" si="12"/>
        <v/>
      </c>
      <c r="G102" s="74"/>
      <c r="H102" s="74"/>
      <c r="I102" s="74"/>
      <c r="J102" s="43"/>
      <c r="K102" t="str">
        <f>IF(E102="","",'OPĆI DIO'!$C$1)</f>
        <v/>
      </c>
      <c r="L102" t="str">
        <f t="shared" si="8"/>
        <v/>
      </c>
      <c r="M102" t="str">
        <f t="shared" si="9"/>
        <v/>
      </c>
      <c r="R102" s="284">
        <v>671110563</v>
      </c>
      <c r="S102" s="4" t="s">
        <v>1216</v>
      </c>
      <c r="T102" s="4">
        <v>563</v>
      </c>
      <c r="U102" s="4" t="s">
        <v>111</v>
      </c>
      <c r="V102">
        <v>632</v>
      </c>
      <c r="W102">
        <v>63</v>
      </c>
    </row>
    <row r="103" spans="1:23">
      <c r="A103" s="211" t="str">
        <f>IF(E103="","",VLOOKUP('OPĆI DIO'!$C$1,'OPĆI DIO'!$N$4:$W$150,10,FALSE))</f>
        <v/>
      </c>
      <c r="B103" s="211" t="str">
        <f>IF(E103="","",VLOOKUP('OPĆI DIO'!$C$1,'OPĆI DIO'!$N$4:$W$150,9,FALSE))</f>
        <v/>
      </c>
      <c r="C103" s="76" t="str">
        <f t="shared" si="10"/>
        <v/>
      </c>
      <c r="D103" s="36" t="str">
        <f t="shared" si="11"/>
        <v/>
      </c>
      <c r="E103" s="43"/>
      <c r="F103" s="79" t="str">
        <f t="shared" si="12"/>
        <v/>
      </c>
      <c r="G103" s="74"/>
      <c r="H103" s="74"/>
      <c r="I103" s="74"/>
      <c r="J103" s="43"/>
      <c r="K103" t="str">
        <f>IF(E103="","",'OPĆI DIO'!$C$1)</f>
        <v/>
      </c>
      <c r="L103" t="str">
        <f t="shared" si="8"/>
        <v/>
      </c>
      <c r="M103" t="str">
        <f t="shared" si="9"/>
        <v/>
      </c>
      <c r="R103" s="284">
        <v>671210563</v>
      </c>
      <c r="S103" s="4" t="s">
        <v>1216</v>
      </c>
      <c r="T103" s="4">
        <v>563</v>
      </c>
      <c r="U103" s="4" t="s">
        <v>111</v>
      </c>
      <c r="V103">
        <v>632</v>
      </c>
      <c r="W103">
        <v>63</v>
      </c>
    </row>
    <row r="104" spans="1:23">
      <c r="A104" s="211" t="str">
        <f>IF(E104="","",VLOOKUP('OPĆI DIO'!$C$1,'OPĆI DIO'!$N$4:$W$150,10,FALSE))</f>
        <v/>
      </c>
      <c r="B104" s="211" t="str">
        <f>IF(E104="","",VLOOKUP('OPĆI DIO'!$C$1,'OPĆI DIO'!$N$4:$W$150,9,FALSE))</f>
        <v/>
      </c>
      <c r="C104" s="76" t="str">
        <f t="shared" si="10"/>
        <v/>
      </c>
      <c r="D104" s="36" t="str">
        <f t="shared" si="11"/>
        <v/>
      </c>
      <c r="E104" s="43"/>
      <c r="F104" s="79" t="str">
        <f t="shared" si="12"/>
        <v/>
      </c>
      <c r="G104" s="74"/>
      <c r="H104" s="74"/>
      <c r="I104" s="74"/>
      <c r="J104" s="43"/>
      <c r="K104" t="str">
        <f>IF(E104="","",'OPĆI DIO'!$C$1)</f>
        <v/>
      </c>
      <c r="L104" t="str">
        <f t="shared" si="8"/>
        <v/>
      </c>
      <c r="M104" t="str">
        <f t="shared" si="9"/>
        <v/>
      </c>
      <c r="R104" s="284">
        <v>671110573</v>
      </c>
      <c r="S104" s="4" t="s">
        <v>965</v>
      </c>
      <c r="T104" s="4">
        <v>573</v>
      </c>
      <c r="U104" s="4" t="s">
        <v>966</v>
      </c>
      <c r="V104">
        <v>632</v>
      </c>
      <c r="W104">
        <v>63</v>
      </c>
    </row>
    <row r="105" spans="1:23">
      <c r="A105" s="211" t="str">
        <f>IF(E105="","",VLOOKUP('OPĆI DIO'!$C$1,'OPĆI DIO'!$N$4:$W$150,10,FALSE))</f>
        <v/>
      </c>
      <c r="B105" s="211" t="str">
        <f>IF(E105="","",VLOOKUP('OPĆI DIO'!$C$1,'OPĆI DIO'!$N$4:$W$150,9,FALSE))</f>
        <v/>
      </c>
      <c r="C105" s="76" t="str">
        <f t="shared" si="10"/>
        <v/>
      </c>
      <c r="D105" s="36" t="str">
        <f t="shared" si="11"/>
        <v/>
      </c>
      <c r="E105" s="43"/>
      <c r="F105" s="79" t="str">
        <f t="shared" si="12"/>
        <v/>
      </c>
      <c r="G105" s="74"/>
      <c r="H105" s="74"/>
      <c r="I105" s="74"/>
      <c r="J105" s="43"/>
      <c r="K105" t="str">
        <f>IF(E105="","",'OPĆI DIO'!$C$1)</f>
        <v/>
      </c>
      <c r="L105" t="str">
        <f t="shared" si="8"/>
        <v/>
      </c>
      <c r="M105" t="str">
        <f t="shared" si="9"/>
        <v/>
      </c>
      <c r="R105" s="284">
        <v>671210573</v>
      </c>
      <c r="S105" s="4" t="s">
        <v>969</v>
      </c>
      <c r="T105" s="4">
        <v>573</v>
      </c>
      <c r="U105" s="4" t="s">
        <v>966</v>
      </c>
      <c r="V105">
        <v>632</v>
      </c>
      <c r="W105">
        <v>63</v>
      </c>
    </row>
    <row r="106" spans="1:23">
      <c r="A106" s="211" t="str">
        <f>IF(E106="","",VLOOKUP('OPĆI DIO'!$C$1,'OPĆI DIO'!$N$4:$W$150,10,FALSE))</f>
        <v/>
      </c>
      <c r="B106" s="211" t="str">
        <f>IF(E106="","",VLOOKUP('OPĆI DIO'!$C$1,'OPĆI DIO'!$N$4:$W$150,9,FALSE))</f>
        <v/>
      </c>
      <c r="C106" s="76" t="str">
        <f t="shared" si="10"/>
        <v/>
      </c>
      <c r="D106" s="36" t="str">
        <f t="shared" si="11"/>
        <v/>
      </c>
      <c r="E106" s="43"/>
      <c r="F106" s="79" t="str">
        <f t="shared" si="12"/>
        <v/>
      </c>
      <c r="G106" s="74"/>
      <c r="H106" s="74"/>
      <c r="I106" s="74"/>
      <c r="J106" s="43"/>
      <c r="K106" t="str">
        <f>IF(E106="","",'OPĆI DIO'!$C$1)</f>
        <v/>
      </c>
      <c r="L106" t="str">
        <f t="shared" si="8"/>
        <v/>
      </c>
      <c r="M106" t="str">
        <f t="shared" si="9"/>
        <v/>
      </c>
      <c r="R106" s="284">
        <v>671110581</v>
      </c>
      <c r="S106" s="4" t="s">
        <v>1246</v>
      </c>
      <c r="T106" s="4">
        <v>581</v>
      </c>
      <c r="U106" s="4" t="s">
        <v>1245</v>
      </c>
      <c r="V106">
        <v>632</v>
      </c>
      <c r="W106">
        <v>63</v>
      </c>
    </row>
    <row r="107" spans="1:23">
      <c r="A107" s="211" t="str">
        <f>IF(E107="","",VLOOKUP('OPĆI DIO'!$C$1,'OPĆI DIO'!$N$4:$W$150,10,FALSE))</f>
        <v/>
      </c>
      <c r="B107" s="211" t="str">
        <f>IF(E107="","",VLOOKUP('OPĆI DIO'!$C$1,'OPĆI DIO'!$N$4:$W$150,9,FALSE))</f>
        <v/>
      </c>
      <c r="C107" s="76" t="str">
        <f t="shared" si="10"/>
        <v/>
      </c>
      <c r="D107" s="36" t="str">
        <f t="shared" si="11"/>
        <v/>
      </c>
      <c r="E107" s="43"/>
      <c r="F107" s="79" t="str">
        <f t="shared" si="12"/>
        <v/>
      </c>
      <c r="G107" s="74"/>
      <c r="H107" s="74"/>
      <c r="I107" s="74"/>
      <c r="J107" s="43"/>
      <c r="K107" t="str">
        <f>IF(E107="","",'OPĆI DIO'!$C$1)</f>
        <v/>
      </c>
      <c r="L107" t="str">
        <f t="shared" si="8"/>
        <v/>
      </c>
      <c r="M107" t="str">
        <f t="shared" si="9"/>
        <v/>
      </c>
      <c r="R107" s="284">
        <v>671210581</v>
      </c>
      <c r="S107" s="4" t="s">
        <v>1247</v>
      </c>
      <c r="T107" s="4">
        <v>581</v>
      </c>
      <c r="U107" s="4" t="s">
        <v>1245</v>
      </c>
      <c r="V107">
        <v>632</v>
      </c>
      <c r="W107">
        <v>63</v>
      </c>
    </row>
    <row r="108" spans="1:23">
      <c r="A108" s="211" t="str">
        <f>IF(E108="","",VLOOKUP('OPĆI DIO'!$C$1,'OPĆI DIO'!$N$4:$W$150,10,FALSE))</f>
        <v/>
      </c>
      <c r="B108" s="211" t="str">
        <f>IF(E108="","",VLOOKUP('OPĆI DIO'!$C$1,'OPĆI DIO'!$N$4:$W$150,9,FALSE))</f>
        <v/>
      </c>
      <c r="C108" s="76" t="str">
        <f t="shared" si="10"/>
        <v/>
      </c>
      <c r="D108" s="36" t="str">
        <f t="shared" si="11"/>
        <v/>
      </c>
      <c r="E108" s="43"/>
      <c r="F108" s="79" t="str">
        <f t="shared" si="12"/>
        <v/>
      </c>
      <c r="G108" s="74"/>
      <c r="H108" s="74"/>
      <c r="I108" s="74"/>
      <c r="J108" s="43"/>
      <c r="K108" t="str">
        <f>IF(E108="","",'OPĆI DIO'!$C$1)</f>
        <v/>
      </c>
      <c r="L108" t="str">
        <f t="shared" si="8"/>
        <v/>
      </c>
      <c r="M108" t="str">
        <f t="shared" si="9"/>
        <v/>
      </c>
      <c r="R108" s="4">
        <v>841320000</v>
      </c>
      <c r="S108" s="4" t="s">
        <v>1250</v>
      </c>
      <c r="T108" s="4">
        <v>810</v>
      </c>
      <c r="U108" s="4" t="s">
        <v>1169</v>
      </c>
      <c r="V108">
        <v>841</v>
      </c>
      <c r="W108">
        <v>84</v>
      </c>
    </row>
    <row r="109" spans="1:23">
      <c r="A109" s="211" t="str">
        <f>IF(E109="","",VLOOKUP('OPĆI DIO'!$C$1,'OPĆI DIO'!$N$4:$W$150,10,FALSE))</f>
        <v/>
      </c>
      <c r="B109" s="211" t="str">
        <f>IF(E109="","",VLOOKUP('OPĆI DIO'!$C$1,'OPĆI DIO'!$N$4:$W$150,9,FALSE))</f>
        <v/>
      </c>
      <c r="C109" s="76" t="str">
        <f t="shared" si="10"/>
        <v/>
      </c>
      <c r="D109" s="36" t="str">
        <f t="shared" si="11"/>
        <v/>
      </c>
      <c r="E109" s="43"/>
      <c r="F109" s="79" t="str">
        <f t="shared" si="12"/>
        <v/>
      </c>
      <c r="G109" s="74"/>
      <c r="H109" s="74"/>
      <c r="I109" s="74"/>
      <c r="J109" s="43"/>
      <c r="K109" t="str">
        <f>IF(E109="","",'OPĆI DIO'!$C$1)</f>
        <v/>
      </c>
      <c r="L109" t="str">
        <f t="shared" si="8"/>
        <v/>
      </c>
      <c r="M109" t="str">
        <f t="shared" si="9"/>
        <v/>
      </c>
      <c r="R109" s="4">
        <v>84431</v>
      </c>
      <c r="S109" s="4" t="s">
        <v>4536</v>
      </c>
      <c r="T109" s="4">
        <v>810</v>
      </c>
      <c r="U109" s="4" t="s">
        <v>1169</v>
      </c>
      <c r="V109">
        <v>844</v>
      </c>
      <c r="W109">
        <v>84</v>
      </c>
    </row>
    <row r="110" spans="1:23">
      <c r="A110" s="211" t="str">
        <f>IF(E110="","",VLOOKUP('OPĆI DIO'!$C$1,'OPĆI DIO'!$N$4:$W$150,10,FALSE))</f>
        <v/>
      </c>
      <c r="B110" s="211" t="str">
        <f>IF(E110="","",VLOOKUP('OPĆI DIO'!$C$1,'OPĆI DIO'!$N$4:$W$150,9,FALSE))</f>
        <v/>
      </c>
      <c r="C110" s="76" t="str">
        <f t="shared" si="10"/>
        <v/>
      </c>
      <c r="D110" s="36" t="str">
        <f t="shared" si="11"/>
        <v/>
      </c>
      <c r="E110" s="43"/>
      <c r="F110" s="79" t="str">
        <f t="shared" si="12"/>
        <v/>
      </c>
      <c r="G110" s="74"/>
      <c r="H110" s="74"/>
      <c r="I110" s="74"/>
      <c r="J110" s="43"/>
      <c r="K110" t="str">
        <f>IF(E110="","",'OPĆI DIO'!$C$1)</f>
        <v/>
      </c>
      <c r="L110" t="str">
        <f t="shared" si="8"/>
        <v/>
      </c>
      <c r="M110" t="str">
        <f t="shared" si="9"/>
        <v/>
      </c>
      <c r="R110" s="4">
        <v>844320000</v>
      </c>
      <c r="S110" s="4" t="s">
        <v>3021</v>
      </c>
      <c r="T110" s="4">
        <v>810</v>
      </c>
      <c r="U110" s="4" t="s">
        <v>1169</v>
      </c>
      <c r="V110">
        <v>844</v>
      </c>
      <c r="W110">
        <v>84</v>
      </c>
    </row>
    <row r="111" spans="1:23">
      <c r="A111" s="211" t="str">
        <f>IF(E111="","",VLOOKUP('OPĆI DIO'!$C$1,'OPĆI DIO'!$N$4:$W$150,10,FALSE))</f>
        <v/>
      </c>
      <c r="B111" s="211" t="str">
        <f>IF(E111="","",VLOOKUP('OPĆI DIO'!$C$1,'OPĆI DIO'!$N$4:$W$150,9,FALSE))</f>
        <v/>
      </c>
      <c r="C111" s="76" t="str">
        <f t="shared" si="10"/>
        <v/>
      </c>
      <c r="D111" s="36" t="str">
        <f t="shared" si="11"/>
        <v/>
      </c>
      <c r="E111" s="43"/>
      <c r="F111" s="79" t="str">
        <f t="shared" si="12"/>
        <v/>
      </c>
      <c r="G111" s="74"/>
      <c r="H111" s="74"/>
      <c r="I111" s="74"/>
      <c r="J111" s="43"/>
      <c r="K111" t="str">
        <f>IF(E111="","",'OPĆI DIO'!$C$1)</f>
        <v/>
      </c>
      <c r="L111" t="str">
        <f t="shared" si="8"/>
        <v/>
      </c>
      <c r="M111" t="str">
        <f t="shared" si="9"/>
        <v/>
      </c>
      <c r="R111" s="4">
        <v>842220081</v>
      </c>
      <c r="S111" s="4" t="s">
        <v>1171</v>
      </c>
      <c r="T111" s="4">
        <v>810</v>
      </c>
      <c r="U111" s="4" t="s">
        <v>1169</v>
      </c>
      <c r="V111">
        <v>842</v>
      </c>
      <c r="W111">
        <v>84</v>
      </c>
    </row>
    <row r="112" spans="1:23">
      <c r="A112" s="211" t="str">
        <f>IF(E112="","",VLOOKUP('OPĆI DIO'!$C$1,'OPĆI DIO'!$N$4:$W$150,10,FALSE))</f>
        <v/>
      </c>
      <c r="B112" s="211" t="str">
        <f>IF(E112="","",VLOOKUP('OPĆI DIO'!$C$1,'OPĆI DIO'!$N$4:$W$150,9,FALSE))</f>
        <v/>
      </c>
      <c r="C112" s="76" t="str">
        <f t="shared" si="10"/>
        <v/>
      </c>
      <c r="D112" s="36" t="str">
        <f t="shared" si="11"/>
        <v/>
      </c>
      <c r="E112" s="43"/>
      <c r="F112" s="79" t="str">
        <f t="shared" si="12"/>
        <v/>
      </c>
      <c r="G112" s="74"/>
      <c r="H112" s="74"/>
      <c r="I112" s="74"/>
      <c r="J112" s="43"/>
      <c r="K112" t="str">
        <f>IF(E112="","",'OPĆI DIO'!$C$1)</f>
        <v/>
      </c>
      <c r="L112" t="str">
        <f t="shared" si="8"/>
        <v/>
      </c>
      <c r="M112" t="str">
        <f t="shared" si="9"/>
        <v/>
      </c>
      <c r="R112" s="4">
        <v>841320150</v>
      </c>
      <c r="S112" s="4" t="s">
        <v>2136</v>
      </c>
      <c r="T112" s="4">
        <v>810</v>
      </c>
      <c r="U112" s="4" t="s">
        <v>1169</v>
      </c>
      <c r="V112">
        <v>841</v>
      </c>
      <c r="W112">
        <v>84</v>
      </c>
    </row>
    <row r="113" spans="1:23">
      <c r="A113" s="211" t="str">
        <f>IF(E113="","",VLOOKUP('OPĆI DIO'!$C$1,'OPĆI DIO'!$N$4:$W$150,10,FALSE))</f>
        <v/>
      </c>
      <c r="B113" s="211" t="str">
        <f>IF(E113="","",VLOOKUP('OPĆI DIO'!$C$1,'OPĆI DIO'!$N$4:$W$150,9,FALSE))</f>
        <v/>
      </c>
      <c r="C113" s="76" t="str">
        <f t="shared" si="10"/>
        <v/>
      </c>
      <c r="D113" s="36" t="str">
        <f t="shared" si="11"/>
        <v/>
      </c>
      <c r="E113" s="43"/>
      <c r="F113" s="79" t="str">
        <f t="shared" si="12"/>
        <v/>
      </c>
      <c r="G113" s="74"/>
      <c r="H113" s="74"/>
      <c r="I113" s="74"/>
      <c r="J113" s="43"/>
      <c r="K113" t="str">
        <f>IF(E113="","",'OPĆI DIO'!$C$1)</f>
        <v/>
      </c>
      <c r="L113" t="str">
        <f t="shared" si="8"/>
        <v/>
      </c>
      <c r="M113" t="str">
        <f t="shared" si="9"/>
        <v/>
      </c>
      <c r="R113" s="4">
        <v>841320151</v>
      </c>
      <c r="S113" s="4" t="s">
        <v>4524</v>
      </c>
      <c r="T113" s="4">
        <v>810</v>
      </c>
      <c r="U113" s="4" t="s">
        <v>1169</v>
      </c>
      <c r="V113">
        <v>841</v>
      </c>
      <c r="W113">
        <v>84</v>
      </c>
    </row>
    <row r="114" spans="1:23">
      <c r="A114" s="211" t="str">
        <f>IF(E114="","",VLOOKUP('OPĆI DIO'!$C$1,'OPĆI DIO'!$N$4:$W$150,10,FALSE))</f>
        <v/>
      </c>
      <c r="B114" s="211" t="str">
        <f>IF(E114="","",VLOOKUP('OPĆI DIO'!$C$1,'OPĆI DIO'!$N$4:$W$150,9,FALSE))</f>
        <v/>
      </c>
      <c r="C114" s="76" t="str">
        <f t="shared" si="10"/>
        <v/>
      </c>
      <c r="D114" s="36" t="str">
        <f t="shared" si="11"/>
        <v/>
      </c>
      <c r="E114" s="43"/>
      <c r="F114" s="79" t="str">
        <f t="shared" si="12"/>
        <v/>
      </c>
      <c r="G114" s="74"/>
      <c r="H114" s="74"/>
      <c r="I114" s="74"/>
      <c r="J114" s="43"/>
      <c r="K114" t="str">
        <f>IF(E114="","",'OPĆI DIO'!$C$1)</f>
        <v/>
      </c>
      <c r="L114" t="str">
        <f t="shared" si="8"/>
        <v/>
      </c>
      <c r="M114" t="str">
        <f t="shared" si="9"/>
        <v/>
      </c>
    </row>
    <row r="115" spans="1:23">
      <c r="A115" s="211" t="str">
        <f>IF(E115="","",VLOOKUP('OPĆI DIO'!$C$1,'OPĆI DIO'!$N$4:$W$150,10,FALSE))</f>
        <v/>
      </c>
      <c r="B115" s="211" t="str">
        <f>IF(E115="","",VLOOKUP('OPĆI DIO'!$C$1,'OPĆI DIO'!$N$4:$W$150,9,FALSE))</f>
        <v/>
      </c>
      <c r="C115" s="76" t="str">
        <f t="shared" si="10"/>
        <v/>
      </c>
      <c r="D115" s="36" t="str">
        <f t="shared" si="11"/>
        <v/>
      </c>
      <c r="E115" s="43"/>
      <c r="F115" s="79" t="str">
        <f t="shared" si="12"/>
        <v/>
      </c>
      <c r="G115" s="74"/>
      <c r="H115" s="74"/>
      <c r="I115" s="74"/>
      <c r="J115" s="43"/>
      <c r="K115" t="str">
        <f>IF(E115="","",'OPĆI DIO'!$C$1)</f>
        <v/>
      </c>
      <c r="L115" t="str">
        <f t="shared" si="8"/>
        <v/>
      </c>
      <c r="M115" t="str">
        <f t="shared" si="9"/>
        <v/>
      </c>
    </row>
    <row r="116" spans="1:23">
      <c r="A116" s="211" t="str">
        <f>IF(E116="","",VLOOKUP('OPĆI DIO'!$C$1,'OPĆI DIO'!$N$4:$W$150,10,FALSE))</f>
        <v/>
      </c>
      <c r="B116" s="211" t="str">
        <f>IF(E116="","",VLOOKUP('OPĆI DIO'!$C$1,'OPĆI DIO'!$N$4:$W$150,9,FALSE))</f>
        <v/>
      </c>
      <c r="C116" s="76" t="str">
        <f t="shared" si="10"/>
        <v/>
      </c>
      <c r="D116" s="36" t="str">
        <f t="shared" si="11"/>
        <v/>
      </c>
      <c r="E116" s="43"/>
      <c r="F116" s="79" t="str">
        <f t="shared" si="12"/>
        <v/>
      </c>
      <c r="G116" s="74"/>
      <c r="H116" s="74"/>
      <c r="I116" s="74"/>
      <c r="J116" s="43"/>
      <c r="K116" t="str">
        <f>IF(E116="","",'OPĆI DIO'!$C$1)</f>
        <v/>
      </c>
      <c r="L116" t="str">
        <f t="shared" si="8"/>
        <v/>
      </c>
      <c r="M116" t="str">
        <f t="shared" si="9"/>
        <v/>
      </c>
    </row>
    <row r="117" spans="1:23">
      <c r="A117" s="211" t="str">
        <f>IF(E117="","",VLOOKUP('OPĆI DIO'!$C$1,'OPĆI DIO'!$N$4:$W$150,10,FALSE))</f>
        <v/>
      </c>
      <c r="B117" s="211" t="str">
        <f>IF(E117="","",VLOOKUP('OPĆI DIO'!$C$1,'OPĆI DIO'!$N$4:$W$150,9,FALSE))</f>
        <v/>
      </c>
      <c r="C117" s="76" t="str">
        <f t="shared" si="10"/>
        <v/>
      </c>
      <c r="D117" s="36" t="str">
        <f t="shared" si="11"/>
        <v/>
      </c>
      <c r="E117" s="43"/>
      <c r="F117" s="79" t="str">
        <f t="shared" si="12"/>
        <v/>
      </c>
      <c r="G117" s="74"/>
      <c r="H117" s="74"/>
      <c r="I117" s="74"/>
      <c r="J117" s="43"/>
      <c r="K117" t="str">
        <f>IF(E117="","",'OPĆI DIO'!$C$1)</f>
        <v/>
      </c>
      <c r="L117" t="str">
        <f t="shared" si="8"/>
        <v/>
      </c>
      <c r="M117" t="str">
        <f t="shared" si="9"/>
        <v/>
      </c>
    </row>
    <row r="118" spans="1:23">
      <c r="A118" s="211" t="str">
        <f>IF(E118="","",VLOOKUP('OPĆI DIO'!$C$1,'OPĆI DIO'!$N$4:$W$150,10,FALSE))</f>
        <v/>
      </c>
      <c r="B118" s="211" t="str">
        <f>IF(E118="","",VLOOKUP('OPĆI DIO'!$C$1,'OPĆI DIO'!$N$4:$W$150,9,FALSE))</f>
        <v/>
      </c>
      <c r="C118" s="76" t="str">
        <f t="shared" si="10"/>
        <v/>
      </c>
      <c r="D118" s="36" t="str">
        <f t="shared" si="11"/>
        <v/>
      </c>
      <c r="E118" s="43"/>
      <c r="F118" s="79" t="str">
        <f t="shared" si="12"/>
        <v/>
      </c>
      <c r="G118" s="74"/>
      <c r="H118" s="74"/>
      <c r="I118" s="74"/>
      <c r="J118" s="43"/>
      <c r="K118" t="str">
        <f>IF(E118="","",'OPĆI DIO'!$C$1)</f>
        <v/>
      </c>
      <c r="L118" t="str">
        <f t="shared" si="8"/>
        <v/>
      </c>
      <c r="M118" t="str">
        <f t="shared" si="9"/>
        <v/>
      </c>
    </row>
    <row r="119" spans="1:23">
      <c r="A119" s="211" t="str">
        <f>IF(E119="","",VLOOKUP('OPĆI DIO'!$C$1,'OPĆI DIO'!$N$4:$W$150,10,FALSE))</f>
        <v/>
      </c>
      <c r="B119" s="211" t="str">
        <f>IF(E119="","",VLOOKUP('OPĆI DIO'!$C$1,'OPĆI DIO'!$N$4:$W$150,9,FALSE))</f>
        <v/>
      </c>
      <c r="C119" s="76" t="str">
        <f t="shared" si="10"/>
        <v/>
      </c>
      <c r="D119" s="36" t="str">
        <f t="shared" si="11"/>
        <v/>
      </c>
      <c r="E119" s="43"/>
      <c r="F119" s="79" t="str">
        <f t="shared" si="12"/>
        <v/>
      </c>
      <c r="G119" s="74"/>
      <c r="H119" s="74"/>
      <c r="I119" s="74"/>
      <c r="J119" s="43"/>
      <c r="K119" t="str">
        <f>IF(E119="","",'OPĆI DIO'!$C$1)</f>
        <v/>
      </c>
      <c r="L119" t="str">
        <f t="shared" si="8"/>
        <v/>
      </c>
      <c r="M119" t="str">
        <f t="shared" si="9"/>
        <v/>
      </c>
    </row>
    <row r="120" spans="1:23">
      <c r="A120" s="211" t="str">
        <f>IF(E120="","",VLOOKUP('OPĆI DIO'!$C$1,'OPĆI DIO'!$N$4:$W$150,10,FALSE))</f>
        <v/>
      </c>
      <c r="B120" s="211" t="str">
        <f>IF(E120="","",VLOOKUP('OPĆI DIO'!$C$1,'OPĆI DIO'!$N$4:$W$150,9,FALSE))</f>
        <v/>
      </c>
      <c r="C120" s="76" t="str">
        <f t="shared" si="10"/>
        <v/>
      </c>
      <c r="D120" s="36" t="str">
        <f t="shared" si="11"/>
        <v/>
      </c>
      <c r="E120" s="43"/>
      <c r="F120" s="79" t="str">
        <f t="shared" si="12"/>
        <v/>
      </c>
      <c r="G120" s="74"/>
      <c r="H120" s="74"/>
      <c r="I120" s="74"/>
      <c r="J120" s="43"/>
      <c r="K120" t="str">
        <f>IF(E120="","",'OPĆI DIO'!$C$1)</f>
        <v/>
      </c>
      <c r="L120" t="str">
        <f t="shared" si="8"/>
        <v/>
      </c>
      <c r="M120" t="str">
        <f t="shared" si="9"/>
        <v/>
      </c>
    </row>
    <row r="121" spans="1:23">
      <c r="A121" s="211" t="str">
        <f>IF(E121="","",VLOOKUP('OPĆI DIO'!$C$1,'OPĆI DIO'!$N$4:$W$150,10,FALSE))</f>
        <v/>
      </c>
      <c r="B121" s="211" t="str">
        <f>IF(E121="","",VLOOKUP('OPĆI DIO'!$C$1,'OPĆI DIO'!$N$4:$W$150,9,FALSE))</f>
        <v/>
      </c>
      <c r="C121" s="76" t="str">
        <f t="shared" si="10"/>
        <v/>
      </c>
      <c r="D121" s="36" t="str">
        <f t="shared" si="11"/>
        <v/>
      </c>
      <c r="E121" s="43"/>
      <c r="F121" s="79" t="str">
        <f t="shared" si="12"/>
        <v/>
      </c>
      <c r="G121" s="74"/>
      <c r="H121" s="74"/>
      <c r="I121" s="74"/>
      <c r="J121" s="43"/>
      <c r="K121" t="str">
        <f>IF(E121="","",'OPĆI DIO'!$C$1)</f>
        <v/>
      </c>
      <c r="L121" t="str">
        <f t="shared" si="8"/>
        <v/>
      </c>
      <c r="M121" t="str">
        <f t="shared" si="9"/>
        <v/>
      </c>
    </row>
    <row r="122" spans="1:23">
      <c r="A122" s="211" t="str">
        <f>IF(E122="","",VLOOKUP('OPĆI DIO'!$C$1,'OPĆI DIO'!$N$4:$W$150,10,FALSE))</f>
        <v/>
      </c>
      <c r="B122" s="211" t="str">
        <f>IF(E122="","",VLOOKUP('OPĆI DIO'!$C$1,'OPĆI DIO'!$N$4:$W$150,9,FALSE))</f>
        <v/>
      </c>
      <c r="C122" s="76" t="str">
        <f t="shared" si="10"/>
        <v/>
      </c>
      <c r="D122" s="36" t="str">
        <f t="shared" si="11"/>
        <v/>
      </c>
      <c r="E122" s="43"/>
      <c r="F122" s="79" t="str">
        <f t="shared" si="12"/>
        <v/>
      </c>
      <c r="G122" s="74"/>
      <c r="H122" s="74"/>
      <c r="I122" s="74"/>
      <c r="J122" s="43"/>
      <c r="K122" t="str">
        <f>IF(E122="","",'OPĆI DIO'!$C$1)</f>
        <v/>
      </c>
      <c r="L122" t="str">
        <f t="shared" si="8"/>
        <v/>
      </c>
      <c r="M122" t="str">
        <f t="shared" si="9"/>
        <v/>
      </c>
    </row>
    <row r="123" spans="1:23">
      <c r="A123" s="211" t="str">
        <f>IF(E123="","",VLOOKUP('OPĆI DIO'!$C$1,'OPĆI DIO'!$N$4:$W$150,10,FALSE))</f>
        <v/>
      </c>
      <c r="B123" s="211" t="str">
        <f>IF(E123="","",VLOOKUP('OPĆI DIO'!$C$1,'OPĆI DIO'!$N$4:$W$150,9,FALSE))</f>
        <v/>
      </c>
      <c r="C123" s="76" t="str">
        <f t="shared" si="10"/>
        <v/>
      </c>
      <c r="D123" s="36" t="str">
        <f t="shared" si="11"/>
        <v/>
      </c>
      <c r="E123" s="43"/>
      <c r="F123" s="79" t="str">
        <f t="shared" si="12"/>
        <v/>
      </c>
      <c r="G123" s="74"/>
      <c r="H123" s="74"/>
      <c r="I123" s="74"/>
      <c r="J123" s="43"/>
      <c r="K123" t="str">
        <f>IF(E123="","",'OPĆI DIO'!$C$1)</f>
        <v/>
      </c>
      <c r="L123" t="str">
        <f t="shared" si="8"/>
        <v/>
      </c>
      <c r="M123" t="str">
        <f t="shared" si="9"/>
        <v/>
      </c>
    </row>
    <row r="124" spans="1:23">
      <c r="A124" s="211" t="str">
        <f>IF(E124="","",VLOOKUP('OPĆI DIO'!$C$1,'OPĆI DIO'!$N$4:$W$150,10,FALSE))</f>
        <v/>
      </c>
      <c r="B124" s="211" t="str">
        <f>IF(E124="","",VLOOKUP('OPĆI DIO'!$C$1,'OPĆI DIO'!$N$4:$W$150,9,FALSE))</f>
        <v/>
      </c>
      <c r="C124" s="76" t="str">
        <f t="shared" si="10"/>
        <v/>
      </c>
      <c r="D124" s="36" t="str">
        <f t="shared" si="11"/>
        <v/>
      </c>
      <c r="E124" s="43"/>
      <c r="F124" s="79" t="str">
        <f t="shared" si="12"/>
        <v/>
      </c>
      <c r="G124" s="74"/>
      <c r="H124" s="74"/>
      <c r="I124" s="74"/>
      <c r="J124" s="43"/>
      <c r="K124" t="str">
        <f>IF(E124="","",'OPĆI DIO'!$C$1)</f>
        <v/>
      </c>
      <c r="L124" t="str">
        <f t="shared" si="8"/>
        <v/>
      </c>
      <c r="M124" t="str">
        <f t="shared" si="9"/>
        <v/>
      </c>
    </row>
    <row r="125" spans="1:23">
      <c r="A125" s="211" t="str">
        <f>IF(E125="","",VLOOKUP('OPĆI DIO'!$C$1,'OPĆI DIO'!$N$4:$W$150,10,FALSE))</f>
        <v/>
      </c>
      <c r="B125" s="211" t="str">
        <f>IF(E125="","",VLOOKUP('OPĆI DIO'!$C$1,'OPĆI DIO'!$N$4:$W$150,9,FALSE))</f>
        <v/>
      </c>
      <c r="C125" s="76" t="str">
        <f t="shared" si="10"/>
        <v/>
      </c>
      <c r="D125" s="36" t="str">
        <f t="shared" si="11"/>
        <v/>
      </c>
      <c r="E125" s="43"/>
      <c r="F125" s="79" t="str">
        <f t="shared" si="12"/>
        <v/>
      </c>
      <c r="G125" s="74"/>
      <c r="H125" s="74"/>
      <c r="I125" s="74"/>
      <c r="J125" s="43"/>
      <c r="K125" t="str">
        <f>IF(E125="","",'OPĆI DIO'!$C$1)</f>
        <v/>
      </c>
      <c r="L125" t="str">
        <f t="shared" si="8"/>
        <v/>
      </c>
      <c r="M125" t="str">
        <f t="shared" si="9"/>
        <v/>
      </c>
    </row>
    <row r="126" spans="1:23">
      <c r="A126" s="211" t="str">
        <f>IF(E126="","",VLOOKUP('OPĆI DIO'!$C$1,'OPĆI DIO'!$N$4:$W$150,10,FALSE))</f>
        <v/>
      </c>
      <c r="B126" s="211" t="str">
        <f>IF(E126="","",VLOOKUP('OPĆI DIO'!$C$1,'OPĆI DIO'!$N$4:$W$150,9,FALSE))</f>
        <v/>
      </c>
      <c r="C126" s="76" t="str">
        <f t="shared" si="10"/>
        <v/>
      </c>
      <c r="D126" s="36" t="str">
        <f t="shared" si="11"/>
        <v/>
      </c>
      <c r="E126" s="43"/>
      <c r="F126" s="79" t="str">
        <f t="shared" si="12"/>
        <v/>
      </c>
      <c r="G126" s="74"/>
      <c r="H126" s="74"/>
      <c r="I126" s="74"/>
      <c r="J126" s="43"/>
      <c r="K126" t="str">
        <f>IF(E126="","",'OPĆI DIO'!$C$1)</f>
        <v/>
      </c>
      <c r="L126" t="str">
        <f t="shared" si="8"/>
        <v/>
      </c>
      <c r="M126" t="str">
        <f t="shared" si="9"/>
        <v/>
      </c>
    </row>
    <row r="127" spans="1:23">
      <c r="A127" s="211" t="str">
        <f>IF(E127="","",VLOOKUP('OPĆI DIO'!$C$1,'OPĆI DIO'!$N$4:$W$150,10,FALSE))</f>
        <v/>
      </c>
      <c r="B127" s="211" t="str">
        <f>IF(E127="","",VLOOKUP('OPĆI DIO'!$C$1,'OPĆI DIO'!$N$4:$W$150,9,FALSE))</f>
        <v/>
      </c>
      <c r="C127" s="76" t="str">
        <f t="shared" si="10"/>
        <v/>
      </c>
      <c r="D127" s="36" t="str">
        <f t="shared" si="11"/>
        <v/>
      </c>
      <c r="E127" s="43"/>
      <c r="F127" s="79" t="str">
        <f t="shared" si="12"/>
        <v/>
      </c>
      <c r="G127" s="74"/>
      <c r="H127" s="74"/>
      <c r="I127" s="74"/>
      <c r="J127" s="43"/>
      <c r="K127" t="str">
        <f>IF(E127="","",'OPĆI DIO'!$C$1)</f>
        <v/>
      </c>
      <c r="L127" t="str">
        <f t="shared" si="8"/>
        <v/>
      </c>
      <c r="M127" t="str">
        <f t="shared" si="9"/>
        <v/>
      </c>
    </row>
    <row r="128" spans="1:23">
      <c r="A128" s="211" t="str">
        <f>IF(E128="","",VLOOKUP('OPĆI DIO'!$C$1,'OPĆI DIO'!$N$4:$W$150,10,FALSE))</f>
        <v/>
      </c>
      <c r="B128" s="211" t="str">
        <f>IF(E128="","",VLOOKUP('OPĆI DIO'!$C$1,'OPĆI DIO'!$N$4:$W$150,9,FALSE))</f>
        <v/>
      </c>
      <c r="C128" s="76" t="str">
        <f t="shared" si="10"/>
        <v/>
      </c>
      <c r="D128" s="36" t="str">
        <f t="shared" si="11"/>
        <v/>
      </c>
      <c r="E128" s="43"/>
      <c r="F128" s="79" t="str">
        <f t="shared" si="12"/>
        <v/>
      </c>
      <c r="G128" s="74"/>
      <c r="H128" s="74"/>
      <c r="I128" s="74"/>
      <c r="J128" s="43"/>
      <c r="K128" t="str">
        <f>IF(E128="","",'OPĆI DIO'!$C$1)</f>
        <v/>
      </c>
      <c r="L128" t="str">
        <f t="shared" si="8"/>
        <v/>
      </c>
      <c r="M128" t="str">
        <f t="shared" si="9"/>
        <v/>
      </c>
    </row>
    <row r="129" spans="1:13">
      <c r="A129" s="211" t="str">
        <f>IF(E129="","",VLOOKUP('OPĆI DIO'!$C$1,'OPĆI DIO'!$N$4:$W$150,10,FALSE))</f>
        <v/>
      </c>
      <c r="B129" s="211" t="str">
        <f>IF(E129="","",VLOOKUP('OPĆI DIO'!$C$1,'OPĆI DIO'!$N$4:$W$150,9,FALSE))</f>
        <v/>
      </c>
      <c r="C129" s="76" t="str">
        <f t="shared" si="10"/>
        <v/>
      </c>
      <c r="D129" s="36" t="str">
        <f t="shared" si="11"/>
        <v/>
      </c>
      <c r="E129" s="43"/>
      <c r="F129" s="79" t="str">
        <f t="shared" si="12"/>
        <v/>
      </c>
      <c r="G129" s="74"/>
      <c r="H129" s="74"/>
      <c r="I129" s="74"/>
      <c r="J129" s="43"/>
      <c r="K129" t="str">
        <f>IF(E129="","",'OPĆI DIO'!$C$1)</f>
        <v/>
      </c>
      <c r="L129" t="str">
        <f t="shared" si="8"/>
        <v/>
      </c>
      <c r="M129" t="str">
        <f t="shared" si="9"/>
        <v/>
      </c>
    </row>
    <row r="130" spans="1:13">
      <c r="A130" s="211" t="str">
        <f>IF(E130="","",VLOOKUP('OPĆI DIO'!$C$1,'OPĆI DIO'!$N$4:$W$150,10,FALSE))</f>
        <v/>
      </c>
      <c r="B130" s="211" t="str">
        <f>IF(E130="","",VLOOKUP('OPĆI DIO'!$C$1,'OPĆI DIO'!$N$4:$W$150,9,FALSE))</f>
        <v/>
      </c>
      <c r="C130" s="76" t="str">
        <f t="shared" si="10"/>
        <v/>
      </c>
      <c r="D130" s="36" t="str">
        <f t="shared" si="11"/>
        <v/>
      </c>
      <c r="E130" s="43"/>
      <c r="F130" s="79" t="str">
        <f t="shared" si="12"/>
        <v/>
      </c>
      <c r="G130" s="74"/>
      <c r="H130" s="74"/>
      <c r="I130" s="74"/>
      <c r="J130" s="43"/>
      <c r="K130" t="str">
        <f>IF(E130="","",'OPĆI DIO'!$C$1)</f>
        <v/>
      </c>
      <c r="L130" t="str">
        <f t="shared" si="8"/>
        <v/>
      </c>
      <c r="M130" t="str">
        <f t="shared" si="9"/>
        <v/>
      </c>
    </row>
    <row r="131" spans="1:13">
      <c r="A131" s="211" t="str">
        <f>IF(E131="","",VLOOKUP('OPĆI DIO'!$C$1,'OPĆI DIO'!$N$4:$W$150,10,FALSE))</f>
        <v/>
      </c>
      <c r="B131" s="211" t="str">
        <f>IF(E131="","",VLOOKUP('OPĆI DIO'!$C$1,'OPĆI DIO'!$N$4:$W$150,9,FALSE))</f>
        <v/>
      </c>
      <c r="C131" s="76" t="str">
        <f t="shared" si="10"/>
        <v/>
      </c>
      <c r="D131" s="36" t="str">
        <f t="shared" si="11"/>
        <v/>
      </c>
      <c r="E131" s="43"/>
      <c r="F131" s="79" t="str">
        <f t="shared" si="12"/>
        <v/>
      </c>
      <c r="G131" s="74"/>
      <c r="H131" s="74"/>
      <c r="I131" s="74"/>
      <c r="J131" s="43"/>
      <c r="K131" t="str">
        <f>IF(E131="","",'OPĆI DIO'!$C$1)</f>
        <v/>
      </c>
      <c r="L131" t="str">
        <f t="shared" si="8"/>
        <v/>
      </c>
      <c r="M131" t="str">
        <f t="shared" si="9"/>
        <v/>
      </c>
    </row>
    <row r="132" spans="1:13">
      <c r="A132" s="211" t="str">
        <f>IF(E132="","",VLOOKUP('OPĆI DIO'!$C$1,'OPĆI DIO'!$N$4:$W$150,10,FALSE))</f>
        <v/>
      </c>
      <c r="B132" s="211" t="str">
        <f>IF(E132="","",VLOOKUP('OPĆI DIO'!$C$1,'OPĆI DIO'!$N$4:$W$150,9,FALSE))</f>
        <v/>
      </c>
      <c r="C132" s="76" t="str">
        <f t="shared" si="10"/>
        <v/>
      </c>
      <c r="D132" s="36" t="str">
        <f t="shared" si="11"/>
        <v/>
      </c>
      <c r="E132" s="43"/>
      <c r="F132" s="79" t="str">
        <f t="shared" si="12"/>
        <v/>
      </c>
      <c r="G132" s="74"/>
      <c r="H132" s="74"/>
      <c r="I132" s="74"/>
      <c r="J132" s="43"/>
      <c r="K132" t="str">
        <f>IF(E132="","",'OPĆI DIO'!$C$1)</f>
        <v/>
      </c>
      <c r="L132" t="str">
        <f t="shared" ref="L132:L195" si="13">LEFT(E132,2)</f>
        <v/>
      </c>
      <c r="M132" t="str">
        <f t="shared" ref="M132:M195" si="14">LEFT(E132,3)</f>
        <v/>
      </c>
    </row>
    <row r="133" spans="1:13">
      <c r="A133" s="211" t="str">
        <f>IF(E133="","",VLOOKUP('OPĆI DIO'!$C$1,'OPĆI DIO'!$N$4:$W$150,10,FALSE))</f>
        <v/>
      </c>
      <c r="B133" s="211" t="str">
        <f>IF(E133="","",VLOOKUP('OPĆI DIO'!$C$1,'OPĆI DIO'!$N$4:$W$150,9,FALSE))</f>
        <v/>
      </c>
      <c r="C133" s="76" t="str">
        <f t="shared" si="10"/>
        <v/>
      </c>
      <c r="D133" s="36" t="str">
        <f t="shared" si="11"/>
        <v/>
      </c>
      <c r="E133" s="43"/>
      <c r="F133" s="79" t="str">
        <f t="shared" si="12"/>
        <v/>
      </c>
      <c r="G133" s="74"/>
      <c r="H133" s="74"/>
      <c r="I133" s="74"/>
      <c r="J133" s="43"/>
      <c r="K133" t="str">
        <f>IF(E133="","",'OPĆI DIO'!$C$1)</f>
        <v/>
      </c>
      <c r="L133" t="str">
        <f t="shared" si="13"/>
        <v/>
      </c>
      <c r="M133" t="str">
        <f t="shared" si="14"/>
        <v/>
      </c>
    </row>
    <row r="134" spans="1:13">
      <c r="A134" s="211" t="str">
        <f>IF(E134="","",VLOOKUP('OPĆI DIO'!$C$1,'OPĆI DIO'!$N$4:$W$150,10,FALSE))</f>
        <v/>
      </c>
      <c r="B134" s="211" t="str">
        <f>IF(E134="","",VLOOKUP('OPĆI DIO'!$C$1,'OPĆI DIO'!$N$4:$W$150,9,FALSE))</f>
        <v/>
      </c>
      <c r="C134" s="76" t="str">
        <f t="shared" ref="C134:C197" si="15">IFERROR(VLOOKUP(E134,$R$6:$U$113,3,FALSE),"")</f>
        <v/>
      </c>
      <c r="D134" s="36" t="str">
        <f t="shared" ref="D134:D197" si="16">IFERROR(VLOOKUP(E134,$R$6:$U$113,4,FALSE),"")</f>
        <v/>
      </c>
      <c r="E134" s="43"/>
      <c r="F134" s="79" t="str">
        <f t="shared" ref="F134:F197" si="17">IFERROR(VLOOKUP(E134,$R$6:$U$113,2,FALSE),"")</f>
        <v/>
      </c>
      <c r="G134" s="74"/>
      <c r="H134" s="74"/>
      <c r="I134" s="74"/>
      <c r="J134" s="43"/>
      <c r="K134" t="str">
        <f>IF(E134="","",'OPĆI DIO'!$C$1)</f>
        <v/>
      </c>
      <c r="L134" t="str">
        <f t="shared" si="13"/>
        <v/>
      </c>
      <c r="M134" t="str">
        <f t="shared" si="14"/>
        <v/>
      </c>
    </row>
    <row r="135" spans="1:13">
      <c r="A135" s="211" t="str">
        <f>IF(E135="","",VLOOKUP('OPĆI DIO'!$C$1,'OPĆI DIO'!$N$4:$W$150,10,FALSE))</f>
        <v/>
      </c>
      <c r="B135" s="211" t="str">
        <f>IF(E135="","",VLOOKUP('OPĆI DIO'!$C$1,'OPĆI DIO'!$N$4:$W$150,9,FALSE))</f>
        <v/>
      </c>
      <c r="C135" s="76" t="str">
        <f t="shared" si="15"/>
        <v/>
      </c>
      <c r="D135" s="36" t="str">
        <f t="shared" si="16"/>
        <v/>
      </c>
      <c r="E135" s="43"/>
      <c r="F135" s="79" t="str">
        <f t="shared" si="17"/>
        <v/>
      </c>
      <c r="G135" s="74"/>
      <c r="H135" s="74"/>
      <c r="I135" s="74"/>
      <c r="J135" s="43"/>
      <c r="K135" t="str">
        <f>IF(E135="","",'OPĆI DIO'!$C$1)</f>
        <v/>
      </c>
      <c r="L135" t="str">
        <f t="shared" si="13"/>
        <v/>
      </c>
      <c r="M135" t="str">
        <f t="shared" si="14"/>
        <v/>
      </c>
    </row>
    <row r="136" spans="1:13">
      <c r="A136" s="211" t="str">
        <f>IF(E136="","",VLOOKUP('OPĆI DIO'!$C$1,'OPĆI DIO'!$N$4:$W$150,10,FALSE))</f>
        <v/>
      </c>
      <c r="B136" s="211" t="str">
        <f>IF(E136="","",VLOOKUP('OPĆI DIO'!$C$1,'OPĆI DIO'!$N$4:$W$150,9,FALSE))</f>
        <v/>
      </c>
      <c r="C136" s="76" t="str">
        <f t="shared" si="15"/>
        <v/>
      </c>
      <c r="D136" s="36" t="str">
        <f t="shared" si="16"/>
        <v/>
      </c>
      <c r="E136" s="43"/>
      <c r="F136" s="79" t="str">
        <f t="shared" si="17"/>
        <v/>
      </c>
      <c r="G136" s="74"/>
      <c r="H136" s="74"/>
      <c r="I136" s="74"/>
      <c r="J136" s="43"/>
      <c r="K136" t="str">
        <f>IF(E136="","",'OPĆI DIO'!$C$1)</f>
        <v/>
      </c>
      <c r="L136" t="str">
        <f t="shared" si="13"/>
        <v/>
      </c>
      <c r="M136" t="str">
        <f t="shared" si="14"/>
        <v/>
      </c>
    </row>
    <row r="137" spans="1:13">
      <c r="A137" s="211" t="str">
        <f>IF(E137="","",VLOOKUP('OPĆI DIO'!$C$1,'OPĆI DIO'!$N$4:$W$150,10,FALSE))</f>
        <v/>
      </c>
      <c r="B137" s="211" t="str">
        <f>IF(E137="","",VLOOKUP('OPĆI DIO'!$C$1,'OPĆI DIO'!$N$4:$W$150,9,FALSE))</f>
        <v/>
      </c>
      <c r="C137" s="76" t="str">
        <f t="shared" si="15"/>
        <v/>
      </c>
      <c r="D137" s="36" t="str">
        <f t="shared" si="16"/>
        <v/>
      </c>
      <c r="E137" s="43"/>
      <c r="F137" s="79" t="str">
        <f t="shared" si="17"/>
        <v/>
      </c>
      <c r="G137" s="74"/>
      <c r="H137" s="74"/>
      <c r="I137" s="74"/>
      <c r="J137" s="43"/>
      <c r="K137" t="str">
        <f>IF(E137="","",'OPĆI DIO'!$C$1)</f>
        <v/>
      </c>
      <c r="L137" t="str">
        <f t="shared" si="13"/>
        <v/>
      </c>
      <c r="M137" t="str">
        <f t="shared" si="14"/>
        <v/>
      </c>
    </row>
    <row r="138" spans="1:13">
      <c r="A138" s="211" t="str">
        <f>IF(E138="","",VLOOKUP('OPĆI DIO'!$C$1,'OPĆI DIO'!$N$4:$W$150,10,FALSE))</f>
        <v/>
      </c>
      <c r="B138" s="211" t="str">
        <f>IF(E138="","",VLOOKUP('OPĆI DIO'!$C$1,'OPĆI DIO'!$N$4:$W$150,9,FALSE))</f>
        <v/>
      </c>
      <c r="C138" s="76" t="str">
        <f t="shared" si="15"/>
        <v/>
      </c>
      <c r="D138" s="36" t="str">
        <f t="shared" si="16"/>
        <v/>
      </c>
      <c r="E138" s="43"/>
      <c r="F138" s="79" t="str">
        <f t="shared" si="17"/>
        <v/>
      </c>
      <c r="G138" s="74"/>
      <c r="H138" s="74"/>
      <c r="I138" s="74"/>
      <c r="J138" s="43"/>
      <c r="K138" t="str">
        <f>IF(E138="","",'OPĆI DIO'!$C$1)</f>
        <v/>
      </c>
      <c r="L138" t="str">
        <f t="shared" si="13"/>
        <v/>
      </c>
      <c r="M138" t="str">
        <f t="shared" si="14"/>
        <v/>
      </c>
    </row>
    <row r="139" spans="1:13">
      <c r="A139" s="211" t="str">
        <f>IF(E139="","",VLOOKUP('OPĆI DIO'!$C$1,'OPĆI DIO'!$N$4:$W$150,10,FALSE))</f>
        <v/>
      </c>
      <c r="B139" s="211" t="str">
        <f>IF(E139="","",VLOOKUP('OPĆI DIO'!$C$1,'OPĆI DIO'!$N$4:$W$150,9,FALSE))</f>
        <v/>
      </c>
      <c r="C139" s="76" t="str">
        <f t="shared" si="15"/>
        <v/>
      </c>
      <c r="D139" s="36" t="str">
        <f t="shared" si="16"/>
        <v/>
      </c>
      <c r="E139" s="43"/>
      <c r="F139" s="79" t="str">
        <f t="shared" si="17"/>
        <v/>
      </c>
      <c r="G139" s="74"/>
      <c r="H139" s="74"/>
      <c r="I139" s="74"/>
      <c r="J139" s="43"/>
      <c r="K139" t="str">
        <f>IF(E139="","",'OPĆI DIO'!$C$1)</f>
        <v/>
      </c>
      <c r="L139" t="str">
        <f t="shared" si="13"/>
        <v/>
      </c>
      <c r="M139" t="str">
        <f t="shared" si="14"/>
        <v/>
      </c>
    </row>
    <row r="140" spans="1:13">
      <c r="A140" s="211" t="str">
        <f>IF(E140="","",VLOOKUP('OPĆI DIO'!$C$1,'OPĆI DIO'!$N$4:$W$150,10,FALSE))</f>
        <v/>
      </c>
      <c r="B140" s="211" t="str">
        <f>IF(E140="","",VLOOKUP('OPĆI DIO'!$C$1,'OPĆI DIO'!$N$4:$W$150,9,FALSE))</f>
        <v/>
      </c>
      <c r="C140" s="76" t="str">
        <f t="shared" si="15"/>
        <v/>
      </c>
      <c r="D140" s="36" t="str">
        <f t="shared" si="16"/>
        <v/>
      </c>
      <c r="E140" s="43"/>
      <c r="F140" s="79" t="str">
        <f t="shared" si="17"/>
        <v/>
      </c>
      <c r="G140" s="74"/>
      <c r="H140" s="74"/>
      <c r="I140" s="74"/>
      <c r="J140" s="43"/>
      <c r="K140" t="str">
        <f>IF(E140="","",'OPĆI DIO'!$C$1)</f>
        <v/>
      </c>
      <c r="L140" t="str">
        <f t="shared" si="13"/>
        <v/>
      </c>
      <c r="M140" t="str">
        <f t="shared" si="14"/>
        <v/>
      </c>
    </row>
    <row r="141" spans="1:13">
      <c r="A141" s="211" t="str">
        <f>IF(E141="","",VLOOKUP('OPĆI DIO'!$C$1,'OPĆI DIO'!$N$4:$W$150,10,FALSE))</f>
        <v/>
      </c>
      <c r="B141" s="211" t="str">
        <f>IF(E141="","",VLOOKUP('OPĆI DIO'!$C$1,'OPĆI DIO'!$N$4:$W$150,9,FALSE))</f>
        <v/>
      </c>
      <c r="C141" s="76" t="str">
        <f t="shared" si="15"/>
        <v/>
      </c>
      <c r="D141" s="36" t="str">
        <f t="shared" si="16"/>
        <v/>
      </c>
      <c r="E141" s="43"/>
      <c r="F141" s="79" t="str">
        <f t="shared" si="17"/>
        <v/>
      </c>
      <c r="G141" s="74"/>
      <c r="H141" s="74"/>
      <c r="I141" s="74"/>
      <c r="J141" s="43"/>
      <c r="K141" t="str">
        <f>IF(E141="","",'OPĆI DIO'!$C$1)</f>
        <v/>
      </c>
      <c r="L141" t="str">
        <f t="shared" si="13"/>
        <v/>
      </c>
      <c r="M141" t="str">
        <f t="shared" si="14"/>
        <v/>
      </c>
    </row>
    <row r="142" spans="1:13">
      <c r="A142" s="211" t="str">
        <f>IF(E142="","",VLOOKUP('OPĆI DIO'!$C$1,'OPĆI DIO'!$N$4:$W$150,10,FALSE))</f>
        <v/>
      </c>
      <c r="B142" s="211" t="str">
        <f>IF(E142="","",VLOOKUP('OPĆI DIO'!$C$1,'OPĆI DIO'!$N$4:$W$150,9,FALSE))</f>
        <v/>
      </c>
      <c r="C142" s="76" t="str">
        <f t="shared" si="15"/>
        <v/>
      </c>
      <c r="D142" s="36" t="str">
        <f t="shared" si="16"/>
        <v/>
      </c>
      <c r="E142" s="43"/>
      <c r="F142" s="79" t="str">
        <f t="shared" si="17"/>
        <v/>
      </c>
      <c r="G142" s="74"/>
      <c r="H142" s="74"/>
      <c r="I142" s="74"/>
      <c r="J142" s="43"/>
      <c r="K142" t="str">
        <f>IF(E142="","",'OPĆI DIO'!$C$1)</f>
        <v/>
      </c>
      <c r="L142" t="str">
        <f t="shared" si="13"/>
        <v/>
      </c>
      <c r="M142" t="str">
        <f t="shared" si="14"/>
        <v/>
      </c>
    </row>
    <row r="143" spans="1:13">
      <c r="A143" s="211" t="str">
        <f>IF(E143="","",VLOOKUP('OPĆI DIO'!$C$1,'OPĆI DIO'!$N$4:$W$150,10,FALSE))</f>
        <v/>
      </c>
      <c r="B143" s="211" t="str">
        <f>IF(E143="","",VLOOKUP('OPĆI DIO'!$C$1,'OPĆI DIO'!$N$4:$W$150,9,FALSE))</f>
        <v/>
      </c>
      <c r="C143" s="76" t="str">
        <f t="shared" si="15"/>
        <v/>
      </c>
      <c r="D143" s="36" t="str">
        <f t="shared" si="16"/>
        <v/>
      </c>
      <c r="E143" s="43"/>
      <c r="F143" s="79" t="str">
        <f t="shared" si="17"/>
        <v/>
      </c>
      <c r="G143" s="74"/>
      <c r="H143" s="74"/>
      <c r="I143" s="74"/>
      <c r="J143" s="43"/>
      <c r="K143" t="str">
        <f>IF(E143="","",'OPĆI DIO'!$C$1)</f>
        <v/>
      </c>
      <c r="L143" t="str">
        <f t="shared" si="13"/>
        <v/>
      </c>
      <c r="M143" t="str">
        <f t="shared" si="14"/>
        <v/>
      </c>
    </row>
    <row r="144" spans="1:13">
      <c r="A144" s="211" t="str">
        <f>IF(E144="","",VLOOKUP('OPĆI DIO'!$C$1,'OPĆI DIO'!$N$4:$W$150,10,FALSE))</f>
        <v/>
      </c>
      <c r="B144" s="211" t="str">
        <f>IF(E144="","",VLOOKUP('OPĆI DIO'!$C$1,'OPĆI DIO'!$N$4:$W$150,9,FALSE))</f>
        <v/>
      </c>
      <c r="C144" s="76" t="str">
        <f t="shared" si="15"/>
        <v/>
      </c>
      <c r="D144" s="36" t="str">
        <f t="shared" si="16"/>
        <v/>
      </c>
      <c r="E144" s="43"/>
      <c r="F144" s="79" t="str">
        <f t="shared" si="17"/>
        <v/>
      </c>
      <c r="G144" s="74"/>
      <c r="H144" s="74"/>
      <c r="I144" s="74"/>
      <c r="J144" s="43"/>
      <c r="K144" t="str">
        <f>IF(E144="","",'OPĆI DIO'!$C$1)</f>
        <v/>
      </c>
      <c r="L144" t="str">
        <f t="shared" si="13"/>
        <v/>
      </c>
      <c r="M144" t="str">
        <f t="shared" si="14"/>
        <v/>
      </c>
    </row>
    <row r="145" spans="1:13">
      <c r="A145" s="211" t="str">
        <f>IF(E145="","",VLOOKUP('OPĆI DIO'!$C$1,'OPĆI DIO'!$N$4:$W$150,10,FALSE))</f>
        <v/>
      </c>
      <c r="B145" s="211" t="str">
        <f>IF(E145="","",VLOOKUP('OPĆI DIO'!$C$1,'OPĆI DIO'!$N$4:$W$150,9,FALSE))</f>
        <v/>
      </c>
      <c r="C145" s="76" t="str">
        <f t="shared" si="15"/>
        <v/>
      </c>
      <c r="D145" s="36" t="str">
        <f t="shared" si="16"/>
        <v/>
      </c>
      <c r="E145" s="43"/>
      <c r="F145" s="79" t="str">
        <f t="shared" si="17"/>
        <v/>
      </c>
      <c r="G145" s="74"/>
      <c r="H145" s="74"/>
      <c r="I145" s="74"/>
      <c r="J145" s="43"/>
      <c r="K145" t="str">
        <f>IF(E145="","",'OPĆI DIO'!$C$1)</f>
        <v/>
      </c>
      <c r="L145" t="str">
        <f t="shared" si="13"/>
        <v/>
      </c>
      <c r="M145" t="str">
        <f t="shared" si="14"/>
        <v/>
      </c>
    </row>
    <row r="146" spans="1:13">
      <c r="A146" s="211" t="str">
        <f>IF(E146="","",VLOOKUP('OPĆI DIO'!$C$1,'OPĆI DIO'!$N$4:$W$150,10,FALSE))</f>
        <v/>
      </c>
      <c r="B146" s="211" t="str">
        <f>IF(E146="","",VLOOKUP('OPĆI DIO'!$C$1,'OPĆI DIO'!$N$4:$W$150,9,FALSE))</f>
        <v/>
      </c>
      <c r="C146" s="76" t="str">
        <f t="shared" si="15"/>
        <v/>
      </c>
      <c r="D146" s="36" t="str">
        <f t="shared" si="16"/>
        <v/>
      </c>
      <c r="E146" s="43"/>
      <c r="F146" s="79" t="str">
        <f t="shared" si="17"/>
        <v/>
      </c>
      <c r="G146" s="74"/>
      <c r="H146" s="74"/>
      <c r="I146" s="74"/>
      <c r="J146" s="43"/>
      <c r="K146" t="str">
        <f>IF(E146="","",'OPĆI DIO'!$C$1)</f>
        <v/>
      </c>
      <c r="L146" t="str">
        <f t="shared" si="13"/>
        <v/>
      </c>
      <c r="M146" t="str">
        <f t="shared" si="14"/>
        <v/>
      </c>
    </row>
    <row r="147" spans="1:13">
      <c r="A147" s="211" t="str">
        <f>IF(E147="","",VLOOKUP('OPĆI DIO'!$C$1,'OPĆI DIO'!$N$4:$W$150,10,FALSE))</f>
        <v/>
      </c>
      <c r="B147" s="211" t="str">
        <f>IF(E147="","",VLOOKUP('OPĆI DIO'!$C$1,'OPĆI DIO'!$N$4:$W$150,9,FALSE))</f>
        <v/>
      </c>
      <c r="C147" s="76" t="str">
        <f t="shared" si="15"/>
        <v/>
      </c>
      <c r="D147" s="36" t="str">
        <f t="shared" si="16"/>
        <v/>
      </c>
      <c r="E147" s="43"/>
      <c r="F147" s="79" t="str">
        <f t="shared" si="17"/>
        <v/>
      </c>
      <c r="G147" s="74"/>
      <c r="H147" s="74"/>
      <c r="I147" s="74"/>
      <c r="J147" s="43"/>
      <c r="K147" t="str">
        <f>IF(E147="","",'OPĆI DIO'!$C$1)</f>
        <v/>
      </c>
      <c r="L147" t="str">
        <f t="shared" si="13"/>
        <v/>
      </c>
      <c r="M147" t="str">
        <f t="shared" si="14"/>
        <v/>
      </c>
    </row>
    <row r="148" spans="1:13">
      <c r="A148" s="211" t="str">
        <f>IF(E148="","",VLOOKUP('OPĆI DIO'!$C$1,'OPĆI DIO'!$N$4:$W$150,10,FALSE))</f>
        <v/>
      </c>
      <c r="B148" s="211" t="str">
        <f>IF(E148="","",VLOOKUP('OPĆI DIO'!$C$1,'OPĆI DIO'!$N$4:$W$150,9,FALSE))</f>
        <v/>
      </c>
      <c r="C148" s="76" t="str">
        <f t="shared" si="15"/>
        <v/>
      </c>
      <c r="D148" s="36" t="str">
        <f t="shared" si="16"/>
        <v/>
      </c>
      <c r="E148" s="43"/>
      <c r="F148" s="79" t="str">
        <f t="shared" si="17"/>
        <v/>
      </c>
      <c r="G148" s="74"/>
      <c r="H148" s="74"/>
      <c r="I148" s="74"/>
      <c r="J148" s="43"/>
      <c r="K148" t="str">
        <f>IF(E148="","",'OPĆI DIO'!$C$1)</f>
        <v/>
      </c>
      <c r="L148" t="str">
        <f t="shared" si="13"/>
        <v/>
      </c>
      <c r="M148" t="str">
        <f t="shared" si="14"/>
        <v/>
      </c>
    </row>
    <row r="149" spans="1:13">
      <c r="A149" s="211" t="str">
        <f>IF(E149="","",VLOOKUP('OPĆI DIO'!$C$1,'OPĆI DIO'!$N$4:$W$150,10,FALSE))</f>
        <v/>
      </c>
      <c r="B149" s="211" t="str">
        <f>IF(E149="","",VLOOKUP('OPĆI DIO'!$C$1,'OPĆI DIO'!$N$4:$W$150,9,FALSE))</f>
        <v/>
      </c>
      <c r="C149" s="76" t="str">
        <f t="shared" si="15"/>
        <v/>
      </c>
      <c r="D149" s="36" t="str">
        <f t="shared" si="16"/>
        <v/>
      </c>
      <c r="E149" s="43"/>
      <c r="F149" s="79" t="str">
        <f t="shared" si="17"/>
        <v/>
      </c>
      <c r="G149" s="74"/>
      <c r="H149" s="74"/>
      <c r="I149" s="74"/>
      <c r="J149" s="43"/>
      <c r="K149" t="str">
        <f>IF(E149="","",'OPĆI DIO'!$C$1)</f>
        <v/>
      </c>
      <c r="L149" t="str">
        <f t="shared" si="13"/>
        <v/>
      </c>
      <c r="M149" t="str">
        <f t="shared" si="14"/>
        <v/>
      </c>
    </row>
    <row r="150" spans="1:13">
      <c r="A150" s="211" t="str">
        <f>IF(E150="","",VLOOKUP('OPĆI DIO'!$C$1,'OPĆI DIO'!$N$4:$W$150,10,FALSE))</f>
        <v/>
      </c>
      <c r="B150" s="211" t="str">
        <f>IF(E150="","",VLOOKUP('OPĆI DIO'!$C$1,'OPĆI DIO'!$N$4:$W$150,9,FALSE))</f>
        <v/>
      </c>
      <c r="C150" s="76" t="str">
        <f t="shared" si="15"/>
        <v/>
      </c>
      <c r="D150" s="36" t="str">
        <f t="shared" si="16"/>
        <v/>
      </c>
      <c r="E150" s="43"/>
      <c r="F150" s="79" t="str">
        <f t="shared" si="17"/>
        <v/>
      </c>
      <c r="G150" s="74"/>
      <c r="H150" s="74"/>
      <c r="I150" s="74"/>
      <c r="J150" s="43"/>
      <c r="K150" t="str">
        <f>IF(E150="","",'OPĆI DIO'!$C$1)</f>
        <v/>
      </c>
      <c r="L150" t="str">
        <f t="shared" si="13"/>
        <v/>
      </c>
      <c r="M150" t="str">
        <f t="shared" si="14"/>
        <v/>
      </c>
    </row>
    <row r="151" spans="1:13">
      <c r="A151" s="211" t="str">
        <f>IF(E151="","",VLOOKUP('OPĆI DIO'!$C$1,'OPĆI DIO'!$N$4:$W$150,10,FALSE))</f>
        <v/>
      </c>
      <c r="B151" s="211" t="str">
        <f>IF(E151="","",VLOOKUP('OPĆI DIO'!$C$1,'OPĆI DIO'!$N$4:$W$150,9,FALSE))</f>
        <v/>
      </c>
      <c r="C151" s="76" t="str">
        <f t="shared" si="15"/>
        <v/>
      </c>
      <c r="D151" s="36" t="str">
        <f t="shared" si="16"/>
        <v/>
      </c>
      <c r="E151" s="43"/>
      <c r="F151" s="79" t="str">
        <f t="shared" si="17"/>
        <v/>
      </c>
      <c r="G151" s="74"/>
      <c r="H151" s="74"/>
      <c r="I151" s="74"/>
      <c r="J151" s="43"/>
      <c r="K151" t="str">
        <f>IF(E151="","",'OPĆI DIO'!$C$1)</f>
        <v/>
      </c>
      <c r="L151" t="str">
        <f t="shared" si="13"/>
        <v/>
      </c>
      <c r="M151" t="str">
        <f t="shared" si="14"/>
        <v/>
      </c>
    </row>
    <row r="152" spans="1:13">
      <c r="A152" s="211" t="str">
        <f>IF(E152="","",VLOOKUP('OPĆI DIO'!$C$1,'OPĆI DIO'!$N$4:$W$150,10,FALSE))</f>
        <v/>
      </c>
      <c r="B152" s="211" t="str">
        <f>IF(E152="","",VLOOKUP('OPĆI DIO'!$C$1,'OPĆI DIO'!$N$4:$W$150,9,FALSE))</f>
        <v/>
      </c>
      <c r="C152" s="76" t="str">
        <f t="shared" si="15"/>
        <v/>
      </c>
      <c r="D152" s="36" t="str">
        <f t="shared" si="16"/>
        <v/>
      </c>
      <c r="E152" s="43"/>
      <c r="F152" s="79" t="str">
        <f t="shared" si="17"/>
        <v/>
      </c>
      <c r="G152" s="74"/>
      <c r="H152" s="74"/>
      <c r="I152" s="74"/>
      <c r="J152" s="43"/>
      <c r="K152" t="str">
        <f>IF(E152="","",'OPĆI DIO'!$C$1)</f>
        <v/>
      </c>
      <c r="L152" t="str">
        <f t="shared" si="13"/>
        <v/>
      </c>
      <c r="M152" t="str">
        <f t="shared" si="14"/>
        <v/>
      </c>
    </row>
    <row r="153" spans="1:13">
      <c r="A153" s="211" t="str">
        <f>IF(E153="","",VLOOKUP('OPĆI DIO'!$C$1,'OPĆI DIO'!$N$4:$W$150,10,FALSE))</f>
        <v/>
      </c>
      <c r="B153" s="211" t="str">
        <f>IF(E153="","",VLOOKUP('OPĆI DIO'!$C$1,'OPĆI DIO'!$N$4:$W$150,9,FALSE))</f>
        <v/>
      </c>
      <c r="C153" s="76" t="str">
        <f t="shared" si="15"/>
        <v/>
      </c>
      <c r="D153" s="36" t="str">
        <f t="shared" si="16"/>
        <v/>
      </c>
      <c r="E153" s="43"/>
      <c r="F153" s="79" t="str">
        <f t="shared" si="17"/>
        <v/>
      </c>
      <c r="G153" s="74"/>
      <c r="H153" s="74"/>
      <c r="I153" s="74"/>
      <c r="J153" s="43"/>
      <c r="K153" t="str">
        <f>IF(E153="","",'OPĆI DIO'!$C$1)</f>
        <v/>
      </c>
      <c r="L153" t="str">
        <f t="shared" si="13"/>
        <v/>
      </c>
      <c r="M153" t="str">
        <f t="shared" si="14"/>
        <v/>
      </c>
    </row>
    <row r="154" spans="1:13">
      <c r="A154" s="211" t="str">
        <f>IF(E154="","",VLOOKUP('OPĆI DIO'!$C$1,'OPĆI DIO'!$N$4:$W$150,10,FALSE))</f>
        <v/>
      </c>
      <c r="B154" s="211" t="str">
        <f>IF(E154="","",VLOOKUP('OPĆI DIO'!$C$1,'OPĆI DIO'!$N$4:$W$150,9,FALSE))</f>
        <v/>
      </c>
      <c r="C154" s="76" t="str">
        <f t="shared" si="15"/>
        <v/>
      </c>
      <c r="D154" s="36" t="str">
        <f t="shared" si="16"/>
        <v/>
      </c>
      <c r="E154" s="43"/>
      <c r="F154" s="79" t="str">
        <f t="shared" si="17"/>
        <v/>
      </c>
      <c r="G154" s="74"/>
      <c r="H154" s="74"/>
      <c r="I154" s="74"/>
      <c r="J154" s="43"/>
      <c r="K154" t="str">
        <f>IF(E154="","",'OPĆI DIO'!$C$1)</f>
        <v/>
      </c>
      <c r="L154" t="str">
        <f t="shared" si="13"/>
        <v/>
      </c>
      <c r="M154" t="str">
        <f t="shared" si="14"/>
        <v/>
      </c>
    </row>
    <row r="155" spans="1:13">
      <c r="A155" s="211" t="str">
        <f>IF(E155="","",VLOOKUP('OPĆI DIO'!$C$1,'OPĆI DIO'!$N$4:$W$150,10,FALSE))</f>
        <v/>
      </c>
      <c r="B155" s="211" t="str">
        <f>IF(E155="","",VLOOKUP('OPĆI DIO'!$C$1,'OPĆI DIO'!$N$4:$W$150,9,FALSE))</f>
        <v/>
      </c>
      <c r="C155" s="76" t="str">
        <f t="shared" si="15"/>
        <v/>
      </c>
      <c r="D155" s="36" t="str">
        <f t="shared" si="16"/>
        <v/>
      </c>
      <c r="E155" s="43"/>
      <c r="F155" s="79" t="str">
        <f t="shared" si="17"/>
        <v/>
      </c>
      <c r="G155" s="74"/>
      <c r="H155" s="74"/>
      <c r="I155" s="74"/>
      <c r="J155" s="43"/>
      <c r="K155" t="str">
        <f>IF(E155="","",'OPĆI DIO'!$C$1)</f>
        <v/>
      </c>
      <c r="L155" t="str">
        <f t="shared" si="13"/>
        <v/>
      </c>
      <c r="M155" t="str">
        <f t="shared" si="14"/>
        <v/>
      </c>
    </row>
    <row r="156" spans="1:13">
      <c r="A156" s="211" t="str">
        <f>IF(E156="","",VLOOKUP('OPĆI DIO'!$C$1,'OPĆI DIO'!$N$4:$W$150,10,FALSE))</f>
        <v/>
      </c>
      <c r="B156" s="211" t="str">
        <f>IF(E156="","",VLOOKUP('OPĆI DIO'!$C$1,'OPĆI DIO'!$N$4:$W$150,9,FALSE))</f>
        <v/>
      </c>
      <c r="C156" s="76" t="str">
        <f t="shared" si="15"/>
        <v/>
      </c>
      <c r="D156" s="36" t="str">
        <f t="shared" si="16"/>
        <v/>
      </c>
      <c r="E156" s="43"/>
      <c r="F156" s="79" t="str">
        <f t="shared" si="17"/>
        <v/>
      </c>
      <c r="G156" s="74"/>
      <c r="H156" s="74"/>
      <c r="I156" s="74"/>
      <c r="J156" s="43"/>
      <c r="K156" t="str">
        <f>IF(E156="","",'OPĆI DIO'!$C$1)</f>
        <v/>
      </c>
      <c r="L156" t="str">
        <f t="shared" si="13"/>
        <v/>
      </c>
      <c r="M156" t="str">
        <f t="shared" si="14"/>
        <v/>
      </c>
    </row>
    <row r="157" spans="1:13">
      <c r="A157" s="211" t="str">
        <f>IF(E157="","",VLOOKUP('OPĆI DIO'!$C$1,'OPĆI DIO'!$N$4:$W$150,10,FALSE))</f>
        <v/>
      </c>
      <c r="B157" s="211" t="str">
        <f>IF(E157="","",VLOOKUP('OPĆI DIO'!$C$1,'OPĆI DIO'!$N$4:$W$150,9,FALSE))</f>
        <v/>
      </c>
      <c r="C157" s="76" t="str">
        <f t="shared" si="15"/>
        <v/>
      </c>
      <c r="D157" s="36" t="str">
        <f t="shared" si="16"/>
        <v/>
      </c>
      <c r="E157" s="43"/>
      <c r="F157" s="79" t="str">
        <f t="shared" si="17"/>
        <v/>
      </c>
      <c r="G157" s="74"/>
      <c r="H157" s="74"/>
      <c r="I157" s="74"/>
      <c r="J157" s="43"/>
      <c r="K157" t="str">
        <f>IF(E157="","",'OPĆI DIO'!$C$1)</f>
        <v/>
      </c>
      <c r="L157" t="str">
        <f t="shared" si="13"/>
        <v/>
      </c>
      <c r="M157" t="str">
        <f t="shared" si="14"/>
        <v/>
      </c>
    </row>
    <row r="158" spans="1:13">
      <c r="A158" s="211" t="str">
        <f>IF(E158="","",VLOOKUP('OPĆI DIO'!$C$1,'OPĆI DIO'!$N$4:$W$150,10,FALSE))</f>
        <v/>
      </c>
      <c r="B158" s="211" t="str">
        <f>IF(E158="","",VLOOKUP('OPĆI DIO'!$C$1,'OPĆI DIO'!$N$4:$W$150,9,FALSE))</f>
        <v/>
      </c>
      <c r="C158" s="76" t="str">
        <f t="shared" si="15"/>
        <v/>
      </c>
      <c r="D158" s="36" t="str">
        <f t="shared" si="16"/>
        <v/>
      </c>
      <c r="E158" s="43"/>
      <c r="F158" s="79" t="str">
        <f t="shared" si="17"/>
        <v/>
      </c>
      <c r="G158" s="74"/>
      <c r="H158" s="74"/>
      <c r="I158" s="74"/>
      <c r="J158" s="43"/>
      <c r="K158" t="str">
        <f>IF(E158="","",'OPĆI DIO'!$C$1)</f>
        <v/>
      </c>
      <c r="L158" t="str">
        <f t="shared" si="13"/>
        <v/>
      </c>
      <c r="M158" t="str">
        <f t="shared" si="14"/>
        <v/>
      </c>
    </row>
    <row r="159" spans="1:13">
      <c r="A159" s="211" t="str">
        <f>IF(E159="","",VLOOKUP('OPĆI DIO'!$C$1,'OPĆI DIO'!$N$4:$W$150,10,FALSE))</f>
        <v/>
      </c>
      <c r="B159" s="211" t="str">
        <f>IF(E159="","",VLOOKUP('OPĆI DIO'!$C$1,'OPĆI DIO'!$N$4:$W$150,9,FALSE))</f>
        <v/>
      </c>
      <c r="C159" s="76" t="str">
        <f t="shared" si="15"/>
        <v/>
      </c>
      <c r="D159" s="36" t="str">
        <f t="shared" si="16"/>
        <v/>
      </c>
      <c r="E159" s="43"/>
      <c r="F159" s="79" t="str">
        <f t="shared" si="17"/>
        <v/>
      </c>
      <c r="G159" s="74"/>
      <c r="H159" s="74"/>
      <c r="I159" s="74"/>
      <c r="J159" s="43"/>
      <c r="K159" t="str">
        <f>IF(E159="","",'OPĆI DIO'!$C$1)</f>
        <v/>
      </c>
      <c r="L159" t="str">
        <f t="shared" si="13"/>
        <v/>
      </c>
      <c r="M159" t="str">
        <f t="shared" si="14"/>
        <v/>
      </c>
    </row>
    <row r="160" spans="1:13">
      <c r="A160" s="211" t="str">
        <f>IF(E160="","",VLOOKUP('OPĆI DIO'!$C$1,'OPĆI DIO'!$N$4:$W$150,10,FALSE))</f>
        <v/>
      </c>
      <c r="B160" s="211" t="str">
        <f>IF(E160="","",VLOOKUP('OPĆI DIO'!$C$1,'OPĆI DIO'!$N$4:$W$150,9,FALSE))</f>
        <v/>
      </c>
      <c r="C160" s="76" t="str">
        <f t="shared" si="15"/>
        <v/>
      </c>
      <c r="D160" s="36" t="str">
        <f t="shared" si="16"/>
        <v/>
      </c>
      <c r="E160" s="43"/>
      <c r="F160" s="79" t="str">
        <f t="shared" si="17"/>
        <v/>
      </c>
      <c r="G160" s="74"/>
      <c r="H160" s="74"/>
      <c r="I160" s="74"/>
      <c r="J160" s="43"/>
      <c r="K160" t="str">
        <f>IF(E160="","",'OPĆI DIO'!$C$1)</f>
        <v/>
      </c>
      <c r="L160" t="str">
        <f t="shared" si="13"/>
        <v/>
      </c>
      <c r="M160" t="str">
        <f t="shared" si="14"/>
        <v/>
      </c>
    </row>
    <row r="161" spans="1:13">
      <c r="A161" s="211" t="str">
        <f>IF(E161="","",VLOOKUP('OPĆI DIO'!$C$1,'OPĆI DIO'!$N$4:$W$150,10,FALSE))</f>
        <v/>
      </c>
      <c r="B161" s="211" t="str">
        <f>IF(E161="","",VLOOKUP('OPĆI DIO'!$C$1,'OPĆI DIO'!$N$4:$W$150,9,FALSE))</f>
        <v/>
      </c>
      <c r="C161" s="76" t="str">
        <f t="shared" si="15"/>
        <v/>
      </c>
      <c r="D161" s="36" t="str">
        <f t="shared" si="16"/>
        <v/>
      </c>
      <c r="E161" s="43"/>
      <c r="F161" s="79" t="str">
        <f t="shared" si="17"/>
        <v/>
      </c>
      <c r="G161" s="74"/>
      <c r="H161" s="74"/>
      <c r="I161" s="74"/>
      <c r="J161" s="43"/>
      <c r="K161" t="str">
        <f>IF(E161="","",'OPĆI DIO'!$C$1)</f>
        <v/>
      </c>
      <c r="L161" t="str">
        <f t="shared" si="13"/>
        <v/>
      </c>
      <c r="M161" t="str">
        <f t="shared" si="14"/>
        <v/>
      </c>
    </row>
    <row r="162" spans="1:13">
      <c r="A162" s="211" t="str">
        <f>IF(E162="","",VLOOKUP('OPĆI DIO'!$C$1,'OPĆI DIO'!$N$4:$W$150,10,FALSE))</f>
        <v/>
      </c>
      <c r="B162" s="211" t="str">
        <f>IF(E162="","",VLOOKUP('OPĆI DIO'!$C$1,'OPĆI DIO'!$N$4:$W$150,9,FALSE))</f>
        <v/>
      </c>
      <c r="C162" s="76" t="str">
        <f t="shared" si="15"/>
        <v/>
      </c>
      <c r="D162" s="36" t="str">
        <f t="shared" si="16"/>
        <v/>
      </c>
      <c r="E162" s="43"/>
      <c r="F162" s="79" t="str">
        <f t="shared" si="17"/>
        <v/>
      </c>
      <c r="G162" s="74"/>
      <c r="H162" s="74"/>
      <c r="I162" s="74"/>
      <c r="J162" s="43"/>
      <c r="K162" t="str">
        <f>IF(E162="","",'OPĆI DIO'!$C$1)</f>
        <v/>
      </c>
      <c r="L162" t="str">
        <f t="shared" si="13"/>
        <v/>
      </c>
      <c r="M162" t="str">
        <f t="shared" si="14"/>
        <v/>
      </c>
    </row>
    <row r="163" spans="1:13">
      <c r="A163" s="211" t="str">
        <f>IF(E163="","",VLOOKUP('OPĆI DIO'!$C$1,'OPĆI DIO'!$N$4:$W$150,10,FALSE))</f>
        <v/>
      </c>
      <c r="B163" s="211" t="str">
        <f>IF(E163="","",VLOOKUP('OPĆI DIO'!$C$1,'OPĆI DIO'!$N$4:$W$150,9,FALSE))</f>
        <v/>
      </c>
      <c r="C163" s="76" t="str">
        <f t="shared" si="15"/>
        <v/>
      </c>
      <c r="D163" s="36" t="str">
        <f t="shared" si="16"/>
        <v/>
      </c>
      <c r="E163" s="43"/>
      <c r="F163" s="79" t="str">
        <f t="shared" si="17"/>
        <v/>
      </c>
      <c r="G163" s="74"/>
      <c r="H163" s="74"/>
      <c r="I163" s="74"/>
      <c r="J163" s="43"/>
      <c r="K163" t="str">
        <f>IF(E163="","",'OPĆI DIO'!$C$1)</f>
        <v/>
      </c>
      <c r="L163" t="str">
        <f t="shared" si="13"/>
        <v/>
      </c>
      <c r="M163" t="str">
        <f t="shared" si="14"/>
        <v/>
      </c>
    </row>
    <row r="164" spans="1:13">
      <c r="A164" s="211" t="str">
        <f>IF(E164="","",VLOOKUP('OPĆI DIO'!$C$1,'OPĆI DIO'!$N$4:$W$150,10,FALSE))</f>
        <v/>
      </c>
      <c r="B164" s="211" t="str">
        <f>IF(E164="","",VLOOKUP('OPĆI DIO'!$C$1,'OPĆI DIO'!$N$4:$W$150,9,FALSE))</f>
        <v/>
      </c>
      <c r="C164" s="76" t="str">
        <f t="shared" si="15"/>
        <v/>
      </c>
      <c r="D164" s="36" t="str">
        <f t="shared" si="16"/>
        <v/>
      </c>
      <c r="E164" s="43"/>
      <c r="F164" s="79" t="str">
        <f t="shared" si="17"/>
        <v/>
      </c>
      <c r="G164" s="74"/>
      <c r="H164" s="74"/>
      <c r="I164" s="74"/>
      <c r="J164" s="43"/>
      <c r="K164" t="str">
        <f>IF(E164="","",'OPĆI DIO'!$C$1)</f>
        <v/>
      </c>
      <c r="L164" t="str">
        <f t="shared" si="13"/>
        <v/>
      </c>
      <c r="M164" t="str">
        <f t="shared" si="14"/>
        <v/>
      </c>
    </row>
    <row r="165" spans="1:13">
      <c r="A165" s="211" t="str">
        <f>IF(E165="","",VLOOKUP('OPĆI DIO'!$C$1,'OPĆI DIO'!$N$4:$W$150,10,FALSE))</f>
        <v/>
      </c>
      <c r="B165" s="211" t="str">
        <f>IF(E165="","",VLOOKUP('OPĆI DIO'!$C$1,'OPĆI DIO'!$N$4:$W$150,9,FALSE))</f>
        <v/>
      </c>
      <c r="C165" s="76" t="str">
        <f t="shared" si="15"/>
        <v/>
      </c>
      <c r="D165" s="36" t="str">
        <f t="shared" si="16"/>
        <v/>
      </c>
      <c r="E165" s="43"/>
      <c r="F165" s="79" t="str">
        <f t="shared" si="17"/>
        <v/>
      </c>
      <c r="G165" s="74"/>
      <c r="H165" s="74"/>
      <c r="I165" s="74"/>
      <c r="J165" s="43"/>
      <c r="K165" t="str">
        <f>IF(E165="","",'OPĆI DIO'!$C$1)</f>
        <v/>
      </c>
      <c r="L165" t="str">
        <f t="shared" si="13"/>
        <v/>
      </c>
      <c r="M165" t="str">
        <f t="shared" si="14"/>
        <v/>
      </c>
    </row>
    <row r="166" spans="1:13">
      <c r="A166" s="211" t="str">
        <f>IF(E166="","",VLOOKUP('OPĆI DIO'!$C$1,'OPĆI DIO'!$N$4:$W$150,10,FALSE))</f>
        <v/>
      </c>
      <c r="B166" s="211" t="str">
        <f>IF(E166="","",VLOOKUP('OPĆI DIO'!$C$1,'OPĆI DIO'!$N$4:$W$150,9,FALSE))</f>
        <v/>
      </c>
      <c r="C166" s="76" t="str">
        <f t="shared" si="15"/>
        <v/>
      </c>
      <c r="D166" s="36" t="str">
        <f t="shared" si="16"/>
        <v/>
      </c>
      <c r="E166" s="43"/>
      <c r="F166" s="79" t="str">
        <f t="shared" si="17"/>
        <v/>
      </c>
      <c r="G166" s="74"/>
      <c r="H166" s="74"/>
      <c r="I166" s="74"/>
      <c r="J166" s="43"/>
      <c r="K166" t="str">
        <f>IF(E166="","",'OPĆI DIO'!$C$1)</f>
        <v/>
      </c>
      <c r="L166" t="str">
        <f t="shared" si="13"/>
        <v/>
      </c>
      <c r="M166" t="str">
        <f t="shared" si="14"/>
        <v/>
      </c>
    </row>
    <row r="167" spans="1:13">
      <c r="A167" s="211" t="str">
        <f>IF(E167="","",VLOOKUP('OPĆI DIO'!$C$1,'OPĆI DIO'!$N$4:$W$150,10,FALSE))</f>
        <v/>
      </c>
      <c r="B167" s="211" t="str">
        <f>IF(E167="","",VLOOKUP('OPĆI DIO'!$C$1,'OPĆI DIO'!$N$4:$W$150,9,FALSE))</f>
        <v/>
      </c>
      <c r="C167" s="76" t="str">
        <f t="shared" si="15"/>
        <v/>
      </c>
      <c r="D167" s="36" t="str">
        <f t="shared" si="16"/>
        <v/>
      </c>
      <c r="E167" s="43"/>
      <c r="F167" s="79" t="str">
        <f t="shared" si="17"/>
        <v/>
      </c>
      <c r="G167" s="74"/>
      <c r="H167" s="74"/>
      <c r="I167" s="74"/>
      <c r="J167" s="43"/>
      <c r="K167" t="str">
        <f>IF(E167="","",'OPĆI DIO'!$C$1)</f>
        <v/>
      </c>
      <c r="L167" t="str">
        <f t="shared" si="13"/>
        <v/>
      </c>
      <c r="M167" t="str">
        <f t="shared" si="14"/>
        <v/>
      </c>
    </row>
    <row r="168" spans="1:13">
      <c r="A168" s="211" t="str">
        <f>IF(E168="","",VLOOKUP('OPĆI DIO'!$C$1,'OPĆI DIO'!$N$4:$W$150,10,FALSE))</f>
        <v/>
      </c>
      <c r="B168" s="211" t="str">
        <f>IF(E168="","",VLOOKUP('OPĆI DIO'!$C$1,'OPĆI DIO'!$N$4:$W$150,9,FALSE))</f>
        <v/>
      </c>
      <c r="C168" s="76" t="str">
        <f t="shared" si="15"/>
        <v/>
      </c>
      <c r="D168" s="36" t="str">
        <f t="shared" si="16"/>
        <v/>
      </c>
      <c r="E168" s="43"/>
      <c r="F168" s="79" t="str">
        <f t="shared" si="17"/>
        <v/>
      </c>
      <c r="G168" s="74"/>
      <c r="H168" s="74"/>
      <c r="I168" s="74"/>
      <c r="J168" s="43"/>
      <c r="K168" t="str">
        <f>IF(E168="","",'OPĆI DIO'!$C$1)</f>
        <v/>
      </c>
      <c r="L168" t="str">
        <f t="shared" si="13"/>
        <v/>
      </c>
      <c r="M168" t="str">
        <f t="shared" si="14"/>
        <v/>
      </c>
    </row>
    <row r="169" spans="1:13">
      <c r="A169" s="211" t="str">
        <f>IF(E169="","",VLOOKUP('OPĆI DIO'!$C$1,'OPĆI DIO'!$N$4:$W$150,10,FALSE))</f>
        <v/>
      </c>
      <c r="B169" s="211" t="str">
        <f>IF(E169="","",VLOOKUP('OPĆI DIO'!$C$1,'OPĆI DIO'!$N$4:$W$150,9,FALSE))</f>
        <v/>
      </c>
      <c r="C169" s="76" t="str">
        <f t="shared" si="15"/>
        <v/>
      </c>
      <c r="D169" s="36" t="str">
        <f t="shared" si="16"/>
        <v/>
      </c>
      <c r="E169" s="43"/>
      <c r="F169" s="79" t="str">
        <f t="shared" si="17"/>
        <v/>
      </c>
      <c r="G169" s="74"/>
      <c r="H169" s="74"/>
      <c r="I169" s="74"/>
      <c r="J169" s="43"/>
      <c r="K169" t="str">
        <f>IF(E169="","",'OPĆI DIO'!$C$1)</f>
        <v/>
      </c>
      <c r="L169" t="str">
        <f t="shared" si="13"/>
        <v/>
      </c>
      <c r="M169" t="str">
        <f t="shared" si="14"/>
        <v/>
      </c>
    </row>
    <row r="170" spans="1:13">
      <c r="A170" s="211" t="str">
        <f>IF(E170="","",VLOOKUP('OPĆI DIO'!$C$1,'OPĆI DIO'!$N$4:$W$150,10,FALSE))</f>
        <v/>
      </c>
      <c r="B170" s="211" t="str">
        <f>IF(E170="","",VLOOKUP('OPĆI DIO'!$C$1,'OPĆI DIO'!$N$4:$W$150,9,FALSE))</f>
        <v/>
      </c>
      <c r="C170" s="76" t="str">
        <f t="shared" si="15"/>
        <v/>
      </c>
      <c r="D170" s="36" t="str">
        <f t="shared" si="16"/>
        <v/>
      </c>
      <c r="E170" s="43"/>
      <c r="F170" s="79" t="str">
        <f t="shared" si="17"/>
        <v/>
      </c>
      <c r="G170" s="74"/>
      <c r="H170" s="74"/>
      <c r="I170" s="74"/>
      <c r="J170" s="43"/>
      <c r="K170" t="str">
        <f>IF(E170="","",'OPĆI DIO'!$C$1)</f>
        <v/>
      </c>
      <c r="L170" t="str">
        <f t="shared" si="13"/>
        <v/>
      </c>
      <c r="M170" t="str">
        <f t="shared" si="14"/>
        <v/>
      </c>
    </row>
    <row r="171" spans="1:13">
      <c r="A171" s="211" t="str">
        <f>IF(E171="","",VLOOKUP('OPĆI DIO'!$C$1,'OPĆI DIO'!$N$4:$W$150,10,FALSE))</f>
        <v/>
      </c>
      <c r="B171" s="211" t="str">
        <f>IF(E171="","",VLOOKUP('OPĆI DIO'!$C$1,'OPĆI DIO'!$N$4:$W$150,9,FALSE))</f>
        <v/>
      </c>
      <c r="C171" s="76" t="str">
        <f t="shared" si="15"/>
        <v/>
      </c>
      <c r="D171" s="36" t="str">
        <f t="shared" si="16"/>
        <v/>
      </c>
      <c r="E171" s="43"/>
      <c r="F171" s="79" t="str">
        <f t="shared" si="17"/>
        <v/>
      </c>
      <c r="G171" s="74"/>
      <c r="H171" s="74"/>
      <c r="I171" s="74"/>
      <c r="J171" s="43"/>
      <c r="K171" t="str">
        <f>IF(E171="","",'OPĆI DIO'!$C$1)</f>
        <v/>
      </c>
      <c r="L171" t="str">
        <f t="shared" si="13"/>
        <v/>
      </c>
      <c r="M171" t="str">
        <f t="shared" si="14"/>
        <v/>
      </c>
    </row>
    <row r="172" spans="1:13">
      <c r="A172" s="211" t="str">
        <f>IF(E172="","",VLOOKUP('OPĆI DIO'!$C$1,'OPĆI DIO'!$N$4:$W$150,10,FALSE))</f>
        <v/>
      </c>
      <c r="B172" s="211" t="str">
        <f>IF(E172="","",VLOOKUP('OPĆI DIO'!$C$1,'OPĆI DIO'!$N$4:$W$150,9,FALSE))</f>
        <v/>
      </c>
      <c r="C172" s="76" t="str">
        <f t="shared" si="15"/>
        <v/>
      </c>
      <c r="D172" s="36" t="str">
        <f t="shared" si="16"/>
        <v/>
      </c>
      <c r="E172" s="43"/>
      <c r="F172" s="79" t="str">
        <f t="shared" si="17"/>
        <v/>
      </c>
      <c r="G172" s="74"/>
      <c r="H172" s="74"/>
      <c r="I172" s="74"/>
      <c r="J172" s="43"/>
      <c r="K172" t="str">
        <f>IF(E172="","",'OPĆI DIO'!$C$1)</f>
        <v/>
      </c>
      <c r="L172" t="str">
        <f t="shared" si="13"/>
        <v/>
      </c>
      <c r="M172" t="str">
        <f t="shared" si="14"/>
        <v/>
      </c>
    </row>
    <row r="173" spans="1:13">
      <c r="A173" s="211" t="str">
        <f>IF(E173="","",VLOOKUP('OPĆI DIO'!$C$1,'OPĆI DIO'!$N$4:$W$150,10,FALSE))</f>
        <v/>
      </c>
      <c r="B173" s="211" t="str">
        <f>IF(E173="","",VLOOKUP('OPĆI DIO'!$C$1,'OPĆI DIO'!$N$4:$W$150,9,FALSE))</f>
        <v/>
      </c>
      <c r="C173" s="76" t="str">
        <f t="shared" si="15"/>
        <v/>
      </c>
      <c r="D173" s="36" t="str">
        <f t="shared" si="16"/>
        <v/>
      </c>
      <c r="E173" s="43"/>
      <c r="F173" s="79" t="str">
        <f t="shared" si="17"/>
        <v/>
      </c>
      <c r="G173" s="74"/>
      <c r="H173" s="74"/>
      <c r="I173" s="74"/>
      <c r="J173" s="43"/>
      <c r="K173" t="str">
        <f>IF(E173="","",'OPĆI DIO'!$C$1)</f>
        <v/>
      </c>
      <c r="L173" t="str">
        <f t="shared" si="13"/>
        <v/>
      </c>
      <c r="M173" t="str">
        <f t="shared" si="14"/>
        <v/>
      </c>
    </row>
    <row r="174" spans="1:13">
      <c r="A174" s="211" t="str">
        <f>IF(E174="","",VLOOKUP('OPĆI DIO'!$C$1,'OPĆI DIO'!$N$4:$W$150,10,FALSE))</f>
        <v/>
      </c>
      <c r="B174" s="211" t="str">
        <f>IF(E174="","",VLOOKUP('OPĆI DIO'!$C$1,'OPĆI DIO'!$N$4:$W$150,9,FALSE))</f>
        <v/>
      </c>
      <c r="C174" s="76" t="str">
        <f t="shared" si="15"/>
        <v/>
      </c>
      <c r="D174" s="36" t="str">
        <f t="shared" si="16"/>
        <v/>
      </c>
      <c r="E174" s="43"/>
      <c r="F174" s="79" t="str">
        <f t="shared" si="17"/>
        <v/>
      </c>
      <c r="G174" s="74"/>
      <c r="H174" s="74"/>
      <c r="I174" s="74"/>
      <c r="J174" s="43"/>
      <c r="K174" t="str">
        <f>IF(E174="","",'OPĆI DIO'!$C$1)</f>
        <v/>
      </c>
      <c r="L174" t="str">
        <f t="shared" si="13"/>
        <v/>
      </c>
      <c r="M174" t="str">
        <f t="shared" si="14"/>
        <v/>
      </c>
    </row>
    <row r="175" spans="1:13">
      <c r="A175" s="211" t="str">
        <f>IF(E175="","",VLOOKUP('OPĆI DIO'!$C$1,'OPĆI DIO'!$N$4:$W$150,10,FALSE))</f>
        <v/>
      </c>
      <c r="B175" s="211" t="str">
        <f>IF(E175="","",VLOOKUP('OPĆI DIO'!$C$1,'OPĆI DIO'!$N$4:$W$150,9,FALSE))</f>
        <v/>
      </c>
      <c r="C175" s="76" t="str">
        <f t="shared" si="15"/>
        <v/>
      </c>
      <c r="D175" s="36" t="str">
        <f t="shared" si="16"/>
        <v/>
      </c>
      <c r="E175" s="43"/>
      <c r="F175" s="79" t="str">
        <f t="shared" si="17"/>
        <v/>
      </c>
      <c r="G175" s="74"/>
      <c r="H175" s="74"/>
      <c r="I175" s="74"/>
      <c r="J175" s="43"/>
      <c r="K175" t="str">
        <f>IF(E175="","",'OPĆI DIO'!$C$1)</f>
        <v/>
      </c>
      <c r="L175" t="str">
        <f t="shared" si="13"/>
        <v/>
      </c>
      <c r="M175" t="str">
        <f t="shared" si="14"/>
        <v/>
      </c>
    </row>
    <row r="176" spans="1:13">
      <c r="A176" s="211" t="str">
        <f>IF(E176="","",VLOOKUP('OPĆI DIO'!$C$1,'OPĆI DIO'!$N$4:$W$150,10,FALSE))</f>
        <v/>
      </c>
      <c r="B176" s="211" t="str">
        <f>IF(E176="","",VLOOKUP('OPĆI DIO'!$C$1,'OPĆI DIO'!$N$4:$W$150,9,FALSE))</f>
        <v/>
      </c>
      <c r="C176" s="76" t="str">
        <f t="shared" si="15"/>
        <v/>
      </c>
      <c r="D176" s="36" t="str">
        <f t="shared" si="16"/>
        <v/>
      </c>
      <c r="E176" s="43"/>
      <c r="F176" s="79" t="str">
        <f t="shared" si="17"/>
        <v/>
      </c>
      <c r="G176" s="74"/>
      <c r="H176" s="74"/>
      <c r="I176" s="74"/>
      <c r="J176" s="43"/>
      <c r="K176" t="str">
        <f>IF(E176="","",'OPĆI DIO'!$C$1)</f>
        <v/>
      </c>
      <c r="L176" t="str">
        <f t="shared" si="13"/>
        <v/>
      </c>
      <c r="M176" t="str">
        <f t="shared" si="14"/>
        <v/>
      </c>
    </row>
    <row r="177" spans="1:13">
      <c r="A177" s="211" t="str">
        <f>IF(E177="","",VLOOKUP('OPĆI DIO'!$C$1,'OPĆI DIO'!$N$4:$W$150,10,FALSE))</f>
        <v/>
      </c>
      <c r="B177" s="211" t="str">
        <f>IF(E177="","",VLOOKUP('OPĆI DIO'!$C$1,'OPĆI DIO'!$N$4:$W$150,9,FALSE))</f>
        <v/>
      </c>
      <c r="C177" s="76" t="str">
        <f t="shared" si="15"/>
        <v/>
      </c>
      <c r="D177" s="36" t="str">
        <f t="shared" si="16"/>
        <v/>
      </c>
      <c r="E177" s="43"/>
      <c r="F177" s="79" t="str">
        <f t="shared" si="17"/>
        <v/>
      </c>
      <c r="G177" s="74"/>
      <c r="H177" s="74"/>
      <c r="I177" s="74"/>
      <c r="J177" s="43"/>
      <c r="K177" t="str">
        <f>IF(E177="","",'OPĆI DIO'!$C$1)</f>
        <v/>
      </c>
      <c r="L177" t="str">
        <f t="shared" si="13"/>
        <v/>
      </c>
      <c r="M177" t="str">
        <f t="shared" si="14"/>
        <v/>
      </c>
    </row>
    <row r="178" spans="1:13">
      <c r="A178" s="211" t="str">
        <f>IF(E178="","",VLOOKUP('OPĆI DIO'!$C$1,'OPĆI DIO'!$N$4:$W$150,10,FALSE))</f>
        <v/>
      </c>
      <c r="B178" s="211" t="str">
        <f>IF(E178="","",VLOOKUP('OPĆI DIO'!$C$1,'OPĆI DIO'!$N$4:$W$150,9,FALSE))</f>
        <v/>
      </c>
      <c r="C178" s="76" t="str">
        <f t="shared" si="15"/>
        <v/>
      </c>
      <c r="D178" s="36" t="str">
        <f t="shared" si="16"/>
        <v/>
      </c>
      <c r="E178" s="43"/>
      <c r="F178" s="79" t="str">
        <f t="shared" si="17"/>
        <v/>
      </c>
      <c r="G178" s="74"/>
      <c r="H178" s="74"/>
      <c r="I178" s="74"/>
      <c r="J178" s="43"/>
      <c r="K178" t="str">
        <f>IF(E178="","",'OPĆI DIO'!$C$1)</f>
        <v/>
      </c>
      <c r="L178" t="str">
        <f t="shared" si="13"/>
        <v/>
      </c>
      <c r="M178" t="str">
        <f t="shared" si="14"/>
        <v/>
      </c>
    </row>
    <row r="179" spans="1:13">
      <c r="A179" s="211" t="str">
        <f>IF(E179="","",VLOOKUP('OPĆI DIO'!$C$1,'OPĆI DIO'!$N$4:$W$150,10,FALSE))</f>
        <v/>
      </c>
      <c r="B179" s="211" t="str">
        <f>IF(E179="","",VLOOKUP('OPĆI DIO'!$C$1,'OPĆI DIO'!$N$4:$W$150,9,FALSE))</f>
        <v/>
      </c>
      <c r="C179" s="76" t="str">
        <f t="shared" si="15"/>
        <v/>
      </c>
      <c r="D179" s="36" t="str">
        <f t="shared" si="16"/>
        <v/>
      </c>
      <c r="E179" s="43"/>
      <c r="F179" s="79" t="str">
        <f t="shared" si="17"/>
        <v/>
      </c>
      <c r="G179" s="74"/>
      <c r="H179" s="74"/>
      <c r="I179" s="74"/>
      <c r="J179" s="43"/>
      <c r="K179" t="str">
        <f>IF(E179="","",'OPĆI DIO'!$C$1)</f>
        <v/>
      </c>
      <c r="L179" t="str">
        <f t="shared" si="13"/>
        <v/>
      </c>
      <c r="M179" t="str">
        <f t="shared" si="14"/>
        <v/>
      </c>
    </row>
    <row r="180" spans="1:13">
      <c r="A180" s="211" t="str">
        <f>IF(E180="","",VLOOKUP('OPĆI DIO'!$C$1,'OPĆI DIO'!$N$4:$W$150,10,FALSE))</f>
        <v/>
      </c>
      <c r="B180" s="211" t="str">
        <f>IF(E180="","",VLOOKUP('OPĆI DIO'!$C$1,'OPĆI DIO'!$N$4:$W$150,9,FALSE))</f>
        <v/>
      </c>
      <c r="C180" s="76" t="str">
        <f t="shared" si="15"/>
        <v/>
      </c>
      <c r="D180" s="36" t="str">
        <f t="shared" si="16"/>
        <v/>
      </c>
      <c r="E180" s="43"/>
      <c r="F180" s="79" t="str">
        <f t="shared" si="17"/>
        <v/>
      </c>
      <c r="G180" s="74"/>
      <c r="H180" s="74"/>
      <c r="I180" s="74"/>
      <c r="J180" s="43"/>
      <c r="K180" t="str">
        <f>IF(E180="","",'OPĆI DIO'!$C$1)</f>
        <v/>
      </c>
      <c r="L180" t="str">
        <f t="shared" si="13"/>
        <v/>
      </c>
      <c r="M180" t="str">
        <f t="shared" si="14"/>
        <v/>
      </c>
    </row>
    <row r="181" spans="1:13">
      <c r="A181" s="211" t="str">
        <f>IF(E181="","",VLOOKUP('OPĆI DIO'!$C$1,'OPĆI DIO'!$N$4:$W$150,10,FALSE))</f>
        <v/>
      </c>
      <c r="B181" s="211" t="str">
        <f>IF(E181="","",VLOOKUP('OPĆI DIO'!$C$1,'OPĆI DIO'!$N$4:$W$150,9,FALSE))</f>
        <v/>
      </c>
      <c r="C181" s="76" t="str">
        <f t="shared" si="15"/>
        <v/>
      </c>
      <c r="D181" s="36" t="str">
        <f t="shared" si="16"/>
        <v/>
      </c>
      <c r="E181" s="43"/>
      <c r="F181" s="79" t="str">
        <f t="shared" si="17"/>
        <v/>
      </c>
      <c r="G181" s="74"/>
      <c r="H181" s="74"/>
      <c r="I181" s="74"/>
      <c r="J181" s="43"/>
      <c r="K181" t="str">
        <f>IF(E181="","",'OPĆI DIO'!$C$1)</f>
        <v/>
      </c>
      <c r="L181" t="str">
        <f t="shared" si="13"/>
        <v/>
      </c>
      <c r="M181" t="str">
        <f t="shared" si="14"/>
        <v/>
      </c>
    </row>
    <row r="182" spans="1:13">
      <c r="A182" s="211" t="str">
        <f>IF(E182="","",VLOOKUP('OPĆI DIO'!$C$1,'OPĆI DIO'!$N$4:$W$150,10,FALSE))</f>
        <v/>
      </c>
      <c r="B182" s="211" t="str">
        <f>IF(E182="","",VLOOKUP('OPĆI DIO'!$C$1,'OPĆI DIO'!$N$4:$W$150,9,FALSE))</f>
        <v/>
      </c>
      <c r="C182" s="76" t="str">
        <f t="shared" si="15"/>
        <v/>
      </c>
      <c r="D182" s="36" t="str">
        <f t="shared" si="16"/>
        <v/>
      </c>
      <c r="E182" s="43"/>
      <c r="F182" s="79" t="str">
        <f t="shared" si="17"/>
        <v/>
      </c>
      <c r="G182" s="74"/>
      <c r="H182" s="74"/>
      <c r="I182" s="74"/>
      <c r="J182" s="43"/>
      <c r="K182" t="str">
        <f>IF(E182="","",'OPĆI DIO'!$C$1)</f>
        <v/>
      </c>
      <c r="L182" t="str">
        <f t="shared" si="13"/>
        <v/>
      </c>
      <c r="M182" t="str">
        <f t="shared" si="14"/>
        <v/>
      </c>
    </row>
    <row r="183" spans="1:13">
      <c r="A183" s="211" t="str">
        <f>IF(E183="","",VLOOKUP('OPĆI DIO'!$C$1,'OPĆI DIO'!$N$4:$W$150,10,FALSE))</f>
        <v/>
      </c>
      <c r="B183" s="211" t="str">
        <f>IF(E183="","",VLOOKUP('OPĆI DIO'!$C$1,'OPĆI DIO'!$N$4:$W$150,9,FALSE))</f>
        <v/>
      </c>
      <c r="C183" s="76" t="str">
        <f t="shared" si="15"/>
        <v/>
      </c>
      <c r="D183" s="36" t="str">
        <f t="shared" si="16"/>
        <v/>
      </c>
      <c r="E183" s="43"/>
      <c r="F183" s="79" t="str">
        <f t="shared" si="17"/>
        <v/>
      </c>
      <c r="G183" s="74"/>
      <c r="H183" s="74"/>
      <c r="I183" s="74"/>
      <c r="J183" s="43"/>
      <c r="K183" t="str">
        <f>IF(E183="","",'OPĆI DIO'!$C$1)</f>
        <v/>
      </c>
      <c r="L183" t="str">
        <f t="shared" si="13"/>
        <v/>
      </c>
      <c r="M183" t="str">
        <f t="shared" si="14"/>
        <v/>
      </c>
    </row>
    <row r="184" spans="1:13">
      <c r="A184" s="211" t="str">
        <f>IF(E184="","",VLOOKUP('OPĆI DIO'!$C$1,'OPĆI DIO'!$N$4:$W$150,10,FALSE))</f>
        <v/>
      </c>
      <c r="B184" s="211" t="str">
        <f>IF(E184="","",VLOOKUP('OPĆI DIO'!$C$1,'OPĆI DIO'!$N$4:$W$150,9,FALSE))</f>
        <v/>
      </c>
      <c r="C184" s="76" t="str">
        <f t="shared" si="15"/>
        <v/>
      </c>
      <c r="D184" s="36" t="str">
        <f t="shared" si="16"/>
        <v/>
      </c>
      <c r="E184" s="43"/>
      <c r="F184" s="79" t="str">
        <f t="shared" si="17"/>
        <v/>
      </c>
      <c r="G184" s="74"/>
      <c r="H184" s="74"/>
      <c r="I184" s="74"/>
      <c r="J184" s="43"/>
      <c r="K184" t="str">
        <f>IF(E184="","",'OPĆI DIO'!$C$1)</f>
        <v/>
      </c>
      <c r="L184" t="str">
        <f t="shared" si="13"/>
        <v/>
      </c>
      <c r="M184" t="str">
        <f t="shared" si="14"/>
        <v/>
      </c>
    </row>
    <row r="185" spans="1:13">
      <c r="A185" s="211" t="str">
        <f>IF(E185="","",VLOOKUP('OPĆI DIO'!$C$1,'OPĆI DIO'!$N$4:$W$150,10,FALSE))</f>
        <v/>
      </c>
      <c r="B185" s="211" t="str">
        <f>IF(E185="","",VLOOKUP('OPĆI DIO'!$C$1,'OPĆI DIO'!$N$4:$W$150,9,FALSE))</f>
        <v/>
      </c>
      <c r="C185" s="76" t="str">
        <f t="shared" si="15"/>
        <v/>
      </c>
      <c r="D185" s="36" t="str">
        <f t="shared" si="16"/>
        <v/>
      </c>
      <c r="E185" s="43"/>
      <c r="F185" s="79" t="str">
        <f t="shared" si="17"/>
        <v/>
      </c>
      <c r="G185" s="74"/>
      <c r="H185" s="74"/>
      <c r="I185" s="74"/>
      <c r="J185" s="43"/>
      <c r="K185" t="str">
        <f>IF(E185="","",'OPĆI DIO'!$C$1)</f>
        <v/>
      </c>
      <c r="L185" t="str">
        <f t="shared" si="13"/>
        <v/>
      </c>
      <c r="M185" t="str">
        <f t="shared" si="14"/>
        <v/>
      </c>
    </row>
    <row r="186" spans="1:13">
      <c r="A186" s="211" t="str">
        <f>IF(E186="","",VLOOKUP('OPĆI DIO'!$C$1,'OPĆI DIO'!$N$4:$W$150,10,FALSE))</f>
        <v/>
      </c>
      <c r="B186" s="211" t="str">
        <f>IF(E186="","",VLOOKUP('OPĆI DIO'!$C$1,'OPĆI DIO'!$N$4:$W$150,9,FALSE))</f>
        <v/>
      </c>
      <c r="C186" s="76" t="str">
        <f t="shared" si="15"/>
        <v/>
      </c>
      <c r="D186" s="36" t="str">
        <f t="shared" si="16"/>
        <v/>
      </c>
      <c r="E186" s="43"/>
      <c r="F186" s="79" t="str">
        <f t="shared" si="17"/>
        <v/>
      </c>
      <c r="G186" s="74"/>
      <c r="H186" s="74"/>
      <c r="I186" s="74"/>
      <c r="J186" s="43"/>
      <c r="K186" t="str">
        <f>IF(E186="","",'OPĆI DIO'!$C$1)</f>
        <v/>
      </c>
      <c r="L186" t="str">
        <f t="shared" si="13"/>
        <v/>
      </c>
      <c r="M186" t="str">
        <f t="shared" si="14"/>
        <v/>
      </c>
    </row>
    <row r="187" spans="1:13">
      <c r="A187" s="211" t="str">
        <f>IF(E187="","",VLOOKUP('OPĆI DIO'!$C$1,'OPĆI DIO'!$N$4:$W$150,10,FALSE))</f>
        <v/>
      </c>
      <c r="B187" s="211" t="str">
        <f>IF(E187="","",VLOOKUP('OPĆI DIO'!$C$1,'OPĆI DIO'!$N$4:$W$150,9,FALSE))</f>
        <v/>
      </c>
      <c r="C187" s="76" t="str">
        <f t="shared" si="15"/>
        <v/>
      </c>
      <c r="D187" s="36" t="str">
        <f t="shared" si="16"/>
        <v/>
      </c>
      <c r="E187" s="43"/>
      <c r="F187" s="79" t="str">
        <f t="shared" si="17"/>
        <v/>
      </c>
      <c r="G187" s="74"/>
      <c r="H187" s="74"/>
      <c r="I187" s="74"/>
      <c r="J187" s="43"/>
      <c r="K187" t="str">
        <f>IF(E187="","",'OPĆI DIO'!$C$1)</f>
        <v/>
      </c>
      <c r="L187" t="str">
        <f t="shared" si="13"/>
        <v/>
      </c>
      <c r="M187" t="str">
        <f t="shared" si="14"/>
        <v/>
      </c>
    </row>
    <row r="188" spans="1:13">
      <c r="A188" s="211" t="str">
        <f>IF(E188="","",VLOOKUP('OPĆI DIO'!$C$1,'OPĆI DIO'!$N$4:$W$150,10,FALSE))</f>
        <v/>
      </c>
      <c r="B188" s="211" t="str">
        <f>IF(E188="","",VLOOKUP('OPĆI DIO'!$C$1,'OPĆI DIO'!$N$4:$W$150,9,FALSE))</f>
        <v/>
      </c>
      <c r="C188" s="76" t="str">
        <f t="shared" si="15"/>
        <v/>
      </c>
      <c r="D188" s="36" t="str">
        <f t="shared" si="16"/>
        <v/>
      </c>
      <c r="E188" s="43"/>
      <c r="F188" s="79" t="str">
        <f t="shared" si="17"/>
        <v/>
      </c>
      <c r="G188" s="74"/>
      <c r="H188" s="74"/>
      <c r="I188" s="74"/>
      <c r="J188" s="43"/>
      <c r="K188" t="str">
        <f>IF(E188="","",'OPĆI DIO'!$C$1)</f>
        <v/>
      </c>
      <c r="L188" t="str">
        <f t="shared" si="13"/>
        <v/>
      </c>
      <c r="M188" t="str">
        <f t="shared" si="14"/>
        <v/>
      </c>
    </row>
    <row r="189" spans="1:13">
      <c r="A189" s="211" t="str">
        <f>IF(E189="","",VLOOKUP('OPĆI DIO'!$C$1,'OPĆI DIO'!$N$4:$W$150,10,FALSE))</f>
        <v/>
      </c>
      <c r="B189" s="211" t="str">
        <f>IF(E189="","",VLOOKUP('OPĆI DIO'!$C$1,'OPĆI DIO'!$N$4:$W$150,9,FALSE))</f>
        <v/>
      </c>
      <c r="C189" s="76" t="str">
        <f t="shared" si="15"/>
        <v/>
      </c>
      <c r="D189" s="36" t="str">
        <f t="shared" si="16"/>
        <v/>
      </c>
      <c r="E189" s="43"/>
      <c r="F189" s="79" t="str">
        <f t="shared" si="17"/>
        <v/>
      </c>
      <c r="G189" s="74"/>
      <c r="H189" s="74"/>
      <c r="I189" s="74"/>
      <c r="J189" s="43"/>
      <c r="K189" t="str">
        <f>IF(E189="","",'OPĆI DIO'!$C$1)</f>
        <v/>
      </c>
      <c r="L189" t="str">
        <f t="shared" si="13"/>
        <v/>
      </c>
      <c r="M189" t="str">
        <f t="shared" si="14"/>
        <v/>
      </c>
    </row>
    <row r="190" spans="1:13">
      <c r="A190" s="211" t="str">
        <f>IF(E190="","",VLOOKUP('OPĆI DIO'!$C$1,'OPĆI DIO'!$N$4:$W$150,10,FALSE))</f>
        <v/>
      </c>
      <c r="B190" s="211" t="str">
        <f>IF(E190="","",VLOOKUP('OPĆI DIO'!$C$1,'OPĆI DIO'!$N$4:$W$150,9,FALSE))</f>
        <v/>
      </c>
      <c r="C190" s="76" t="str">
        <f t="shared" si="15"/>
        <v/>
      </c>
      <c r="D190" s="36" t="str">
        <f t="shared" si="16"/>
        <v/>
      </c>
      <c r="E190" s="43"/>
      <c r="F190" s="79" t="str">
        <f t="shared" si="17"/>
        <v/>
      </c>
      <c r="G190" s="74"/>
      <c r="H190" s="74"/>
      <c r="I190" s="74"/>
      <c r="J190" s="43"/>
      <c r="K190" t="str">
        <f>IF(E190="","",'OPĆI DIO'!$C$1)</f>
        <v/>
      </c>
      <c r="L190" t="str">
        <f t="shared" si="13"/>
        <v/>
      </c>
      <c r="M190" t="str">
        <f t="shared" si="14"/>
        <v/>
      </c>
    </row>
    <row r="191" spans="1:13">
      <c r="A191" s="211" t="str">
        <f>IF(E191="","",VLOOKUP('OPĆI DIO'!$C$1,'OPĆI DIO'!$N$4:$W$150,10,FALSE))</f>
        <v/>
      </c>
      <c r="B191" s="211" t="str">
        <f>IF(E191="","",VLOOKUP('OPĆI DIO'!$C$1,'OPĆI DIO'!$N$4:$W$150,9,FALSE))</f>
        <v/>
      </c>
      <c r="C191" s="76" t="str">
        <f t="shared" si="15"/>
        <v/>
      </c>
      <c r="D191" s="36" t="str">
        <f t="shared" si="16"/>
        <v/>
      </c>
      <c r="E191" s="43"/>
      <c r="F191" s="79" t="str">
        <f t="shared" si="17"/>
        <v/>
      </c>
      <c r="G191" s="74"/>
      <c r="H191" s="74"/>
      <c r="I191" s="74"/>
      <c r="J191" s="43"/>
      <c r="K191" t="str">
        <f>IF(E191="","",'OPĆI DIO'!$C$1)</f>
        <v/>
      </c>
      <c r="L191" t="str">
        <f t="shared" si="13"/>
        <v/>
      </c>
      <c r="M191" t="str">
        <f t="shared" si="14"/>
        <v/>
      </c>
    </row>
    <row r="192" spans="1:13">
      <c r="A192" s="211" t="str">
        <f>IF(E192="","",VLOOKUP('OPĆI DIO'!$C$1,'OPĆI DIO'!$N$4:$W$150,10,FALSE))</f>
        <v/>
      </c>
      <c r="B192" s="211" t="str">
        <f>IF(E192="","",VLOOKUP('OPĆI DIO'!$C$1,'OPĆI DIO'!$N$4:$W$150,9,FALSE))</f>
        <v/>
      </c>
      <c r="C192" s="76" t="str">
        <f t="shared" si="15"/>
        <v/>
      </c>
      <c r="D192" s="36" t="str">
        <f t="shared" si="16"/>
        <v/>
      </c>
      <c r="E192" s="43"/>
      <c r="F192" s="79" t="str">
        <f t="shared" si="17"/>
        <v/>
      </c>
      <c r="G192" s="74"/>
      <c r="H192" s="74"/>
      <c r="I192" s="74"/>
      <c r="J192" s="43"/>
      <c r="K192" t="str">
        <f>IF(E192="","",'OPĆI DIO'!$C$1)</f>
        <v/>
      </c>
      <c r="L192" t="str">
        <f t="shared" si="13"/>
        <v/>
      </c>
      <c r="M192" t="str">
        <f t="shared" si="14"/>
        <v/>
      </c>
    </row>
    <row r="193" spans="1:13">
      <c r="A193" s="211" t="str">
        <f>IF(E193="","",VLOOKUP('OPĆI DIO'!$C$1,'OPĆI DIO'!$N$4:$W$150,10,FALSE))</f>
        <v/>
      </c>
      <c r="B193" s="211" t="str">
        <f>IF(E193="","",VLOOKUP('OPĆI DIO'!$C$1,'OPĆI DIO'!$N$4:$W$150,9,FALSE))</f>
        <v/>
      </c>
      <c r="C193" s="76" t="str">
        <f t="shared" si="15"/>
        <v/>
      </c>
      <c r="D193" s="36" t="str">
        <f t="shared" si="16"/>
        <v/>
      </c>
      <c r="E193" s="43"/>
      <c r="F193" s="79" t="str">
        <f t="shared" si="17"/>
        <v/>
      </c>
      <c r="G193" s="74"/>
      <c r="H193" s="74"/>
      <c r="I193" s="74"/>
      <c r="J193" s="43"/>
      <c r="K193" t="str">
        <f>IF(E193="","",'OPĆI DIO'!$C$1)</f>
        <v/>
      </c>
      <c r="L193" t="str">
        <f t="shared" si="13"/>
        <v/>
      </c>
      <c r="M193" t="str">
        <f t="shared" si="14"/>
        <v/>
      </c>
    </row>
    <row r="194" spans="1:13">
      <c r="A194" s="211" t="str">
        <f>IF(E194="","",VLOOKUP('OPĆI DIO'!$C$1,'OPĆI DIO'!$N$4:$W$150,10,FALSE))</f>
        <v/>
      </c>
      <c r="B194" s="211" t="str">
        <f>IF(E194="","",VLOOKUP('OPĆI DIO'!$C$1,'OPĆI DIO'!$N$4:$W$150,9,FALSE))</f>
        <v/>
      </c>
      <c r="C194" s="76" t="str">
        <f t="shared" si="15"/>
        <v/>
      </c>
      <c r="D194" s="36" t="str">
        <f t="shared" si="16"/>
        <v/>
      </c>
      <c r="E194" s="43"/>
      <c r="F194" s="79" t="str">
        <f t="shared" si="17"/>
        <v/>
      </c>
      <c r="G194" s="74"/>
      <c r="H194" s="74"/>
      <c r="I194" s="74"/>
      <c r="J194" s="43"/>
      <c r="K194" t="str">
        <f>IF(E194="","",'OPĆI DIO'!$C$1)</f>
        <v/>
      </c>
      <c r="L194" t="str">
        <f t="shared" si="13"/>
        <v/>
      </c>
      <c r="M194" t="str">
        <f t="shared" si="14"/>
        <v/>
      </c>
    </row>
    <row r="195" spans="1:13">
      <c r="A195" s="211" t="str">
        <f>IF(E195="","",VLOOKUP('OPĆI DIO'!$C$1,'OPĆI DIO'!$N$4:$W$150,10,FALSE))</f>
        <v/>
      </c>
      <c r="B195" s="211" t="str">
        <f>IF(E195="","",VLOOKUP('OPĆI DIO'!$C$1,'OPĆI DIO'!$N$4:$W$150,9,FALSE))</f>
        <v/>
      </c>
      <c r="C195" s="76" t="str">
        <f t="shared" si="15"/>
        <v/>
      </c>
      <c r="D195" s="36" t="str">
        <f t="shared" si="16"/>
        <v/>
      </c>
      <c r="E195" s="43"/>
      <c r="F195" s="79" t="str">
        <f t="shared" si="17"/>
        <v/>
      </c>
      <c r="G195" s="74"/>
      <c r="H195" s="74"/>
      <c r="I195" s="74"/>
      <c r="J195" s="43"/>
      <c r="K195" t="str">
        <f>IF(E195="","",'OPĆI DIO'!$C$1)</f>
        <v/>
      </c>
      <c r="L195" t="str">
        <f t="shared" si="13"/>
        <v/>
      </c>
      <c r="M195" t="str">
        <f t="shared" si="14"/>
        <v/>
      </c>
    </row>
    <row r="196" spans="1:13">
      <c r="A196" s="211" t="str">
        <f>IF(E196="","",VLOOKUP('OPĆI DIO'!$C$1,'OPĆI DIO'!$N$4:$W$150,10,FALSE))</f>
        <v/>
      </c>
      <c r="B196" s="211" t="str">
        <f>IF(E196="","",VLOOKUP('OPĆI DIO'!$C$1,'OPĆI DIO'!$N$4:$W$150,9,FALSE))</f>
        <v/>
      </c>
      <c r="C196" s="76" t="str">
        <f t="shared" si="15"/>
        <v/>
      </c>
      <c r="D196" s="36" t="str">
        <f t="shared" si="16"/>
        <v/>
      </c>
      <c r="E196" s="43"/>
      <c r="F196" s="79" t="str">
        <f t="shared" si="17"/>
        <v/>
      </c>
      <c r="G196" s="74"/>
      <c r="H196" s="74"/>
      <c r="I196" s="74"/>
      <c r="J196" s="43"/>
      <c r="K196" t="str">
        <f>IF(E196="","",'OPĆI DIO'!$C$1)</f>
        <v/>
      </c>
      <c r="L196" t="str">
        <f t="shared" ref="L196:L259" si="18">LEFT(E196,2)</f>
        <v/>
      </c>
      <c r="M196" t="str">
        <f t="shared" ref="M196:M259" si="19">LEFT(E196,3)</f>
        <v/>
      </c>
    </row>
    <row r="197" spans="1:13">
      <c r="A197" s="211" t="str">
        <f>IF(E197="","",VLOOKUP('OPĆI DIO'!$C$1,'OPĆI DIO'!$N$4:$W$150,10,FALSE))</f>
        <v/>
      </c>
      <c r="B197" s="211" t="str">
        <f>IF(E197="","",VLOOKUP('OPĆI DIO'!$C$1,'OPĆI DIO'!$N$4:$W$150,9,FALSE))</f>
        <v/>
      </c>
      <c r="C197" s="76" t="str">
        <f t="shared" si="15"/>
        <v/>
      </c>
      <c r="D197" s="36" t="str">
        <f t="shared" si="16"/>
        <v/>
      </c>
      <c r="E197" s="43"/>
      <c r="F197" s="79" t="str">
        <f t="shared" si="17"/>
        <v/>
      </c>
      <c r="G197" s="74"/>
      <c r="H197" s="74"/>
      <c r="I197" s="74"/>
      <c r="J197" s="43"/>
      <c r="K197" t="str">
        <f>IF(E197="","",'OPĆI DIO'!$C$1)</f>
        <v/>
      </c>
      <c r="L197" t="str">
        <f t="shared" si="18"/>
        <v/>
      </c>
      <c r="M197" t="str">
        <f t="shared" si="19"/>
        <v/>
      </c>
    </row>
    <row r="198" spans="1:13">
      <c r="A198" s="211" t="str">
        <f>IF(E198="","",VLOOKUP('OPĆI DIO'!$C$1,'OPĆI DIO'!$N$4:$W$150,10,FALSE))</f>
        <v/>
      </c>
      <c r="B198" s="211" t="str">
        <f>IF(E198="","",VLOOKUP('OPĆI DIO'!$C$1,'OPĆI DIO'!$N$4:$W$150,9,FALSE))</f>
        <v/>
      </c>
      <c r="C198" s="76" t="str">
        <f t="shared" ref="C198:C261" si="20">IFERROR(VLOOKUP(E198,$R$6:$U$113,3,FALSE),"")</f>
        <v/>
      </c>
      <c r="D198" s="36" t="str">
        <f t="shared" ref="D198:D261" si="21">IFERROR(VLOOKUP(E198,$R$6:$U$113,4,FALSE),"")</f>
        <v/>
      </c>
      <c r="E198" s="43"/>
      <c r="F198" s="79" t="str">
        <f t="shared" ref="F198:F261" si="22">IFERROR(VLOOKUP(E198,$R$6:$U$113,2,FALSE),"")</f>
        <v/>
      </c>
      <c r="G198" s="74"/>
      <c r="H198" s="74"/>
      <c r="I198" s="74"/>
      <c r="J198" s="43"/>
      <c r="K198" t="str">
        <f>IF(E198="","",'OPĆI DIO'!$C$1)</f>
        <v/>
      </c>
      <c r="L198" t="str">
        <f t="shared" si="18"/>
        <v/>
      </c>
      <c r="M198" t="str">
        <f t="shared" si="19"/>
        <v/>
      </c>
    </row>
    <row r="199" spans="1:13">
      <c r="A199" s="211" t="str">
        <f>IF(E199="","",VLOOKUP('OPĆI DIO'!$C$1,'OPĆI DIO'!$N$4:$W$150,10,FALSE))</f>
        <v/>
      </c>
      <c r="B199" s="211" t="str">
        <f>IF(E199="","",VLOOKUP('OPĆI DIO'!$C$1,'OPĆI DIO'!$N$4:$W$150,9,FALSE))</f>
        <v/>
      </c>
      <c r="C199" s="76" t="str">
        <f t="shared" si="20"/>
        <v/>
      </c>
      <c r="D199" s="36" t="str">
        <f t="shared" si="21"/>
        <v/>
      </c>
      <c r="E199" s="43"/>
      <c r="F199" s="79" t="str">
        <f t="shared" si="22"/>
        <v/>
      </c>
      <c r="G199" s="74"/>
      <c r="H199" s="74"/>
      <c r="I199" s="74"/>
      <c r="J199" s="43"/>
      <c r="K199" t="str">
        <f>IF(E199="","",'OPĆI DIO'!$C$1)</f>
        <v/>
      </c>
      <c r="L199" t="str">
        <f t="shared" si="18"/>
        <v/>
      </c>
      <c r="M199" t="str">
        <f t="shared" si="19"/>
        <v/>
      </c>
    </row>
    <row r="200" spans="1:13">
      <c r="A200" s="211" t="str">
        <f>IF(E200="","",VLOOKUP('OPĆI DIO'!$C$1,'OPĆI DIO'!$N$4:$W$150,10,FALSE))</f>
        <v/>
      </c>
      <c r="B200" s="211" t="str">
        <f>IF(E200="","",VLOOKUP('OPĆI DIO'!$C$1,'OPĆI DIO'!$N$4:$W$150,9,FALSE))</f>
        <v/>
      </c>
      <c r="C200" s="76" t="str">
        <f t="shared" si="20"/>
        <v/>
      </c>
      <c r="D200" s="36" t="str">
        <f t="shared" si="21"/>
        <v/>
      </c>
      <c r="E200" s="43"/>
      <c r="F200" s="79" t="str">
        <f t="shared" si="22"/>
        <v/>
      </c>
      <c r="G200" s="74"/>
      <c r="H200" s="74"/>
      <c r="I200" s="74"/>
      <c r="J200" s="43"/>
      <c r="K200" t="str">
        <f>IF(E200="","",'OPĆI DIO'!$C$1)</f>
        <v/>
      </c>
      <c r="L200" t="str">
        <f t="shared" si="18"/>
        <v/>
      </c>
      <c r="M200" t="str">
        <f t="shared" si="19"/>
        <v/>
      </c>
    </row>
    <row r="201" spans="1:13">
      <c r="A201" s="211" t="str">
        <f>IF(E201="","",VLOOKUP('OPĆI DIO'!$C$1,'OPĆI DIO'!$N$4:$W$150,10,FALSE))</f>
        <v/>
      </c>
      <c r="B201" s="211" t="str">
        <f>IF(E201="","",VLOOKUP('OPĆI DIO'!$C$1,'OPĆI DIO'!$N$4:$W$150,9,FALSE))</f>
        <v/>
      </c>
      <c r="C201" s="76" t="str">
        <f t="shared" si="20"/>
        <v/>
      </c>
      <c r="D201" s="36" t="str">
        <f t="shared" si="21"/>
        <v/>
      </c>
      <c r="E201" s="43"/>
      <c r="F201" s="79" t="str">
        <f t="shared" si="22"/>
        <v/>
      </c>
      <c r="G201" s="74"/>
      <c r="H201" s="74"/>
      <c r="I201" s="74"/>
      <c r="J201" s="43"/>
      <c r="K201" t="str">
        <f>IF(E201="","",'OPĆI DIO'!$C$1)</f>
        <v/>
      </c>
      <c r="L201" t="str">
        <f t="shared" si="18"/>
        <v/>
      </c>
      <c r="M201" t="str">
        <f t="shared" si="19"/>
        <v/>
      </c>
    </row>
    <row r="202" spans="1:13">
      <c r="A202" s="211" t="str">
        <f>IF(E202="","",VLOOKUP('OPĆI DIO'!$C$1,'OPĆI DIO'!$N$4:$W$150,10,FALSE))</f>
        <v/>
      </c>
      <c r="B202" s="211" t="str">
        <f>IF(E202="","",VLOOKUP('OPĆI DIO'!$C$1,'OPĆI DIO'!$N$4:$W$150,9,FALSE))</f>
        <v/>
      </c>
      <c r="C202" s="76" t="str">
        <f t="shared" si="20"/>
        <v/>
      </c>
      <c r="D202" s="36" t="str">
        <f t="shared" si="21"/>
        <v/>
      </c>
      <c r="E202" s="43"/>
      <c r="F202" s="79" t="str">
        <f t="shared" si="22"/>
        <v/>
      </c>
      <c r="G202" s="74"/>
      <c r="H202" s="74"/>
      <c r="I202" s="74"/>
      <c r="J202" s="43"/>
      <c r="K202" t="str">
        <f>IF(E202="","",'OPĆI DIO'!$C$1)</f>
        <v/>
      </c>
      <c r="L202" t="str">
        <f t="shared" si="18"/>
        <v/>
      </c>
      <c r="M202" t="str">
        <f t="shared" si="19"/>
        <v/>
      </c>
    </row>
    <row r="203" spans="1:13">
      <c r="A203" s="211" t="str">
        <f>IF(E203="","",VLOOKUP('OPĆI DIO'!$C$1,'OPĆI DIO'!$N$4:$W$150,10,FALSE))</f>
        <v/>
      </c>
      <c r="B203" s="211" t="str">
        <f>IF(E203="","",VLOOKUP('OPĆI DIO'!$C$1,'OPĆI DIO'!$N$4:$W$150,9,FALSE))</f>
        <v/>
      </c>
      <c r="C203" s="76" t="str">
        <f t="shared" si="20"/>
        <v/>
      </c>
      <c r="D203" s="36" t="str">
        <f t="shared" si="21"/>
        <v/>
      </c>
      <c r="E203" s="43"/>
      <c r="F203" s="79" t="str">
        <f t="shared" si="22"/>
        <v/>
      </c>
      <c r="G203" s="74"/>
      <c r="H203" s="74"/>
      <c r="I203" s="74"/>
      <c r="J203" s="43"/>
      <c r="K203" t="str">
        <f>IF(E203="","",'OPĆI DIO'!$C$1)</f>
        <v/>
      </c>
      <c r="L203" t="str">
        <f t="shared" si="18"/>
        <v/>
      </c>
      <c r="M203" t="str">
        <f t="shared" si="19"/>
        <v/>
      </c>
    </row>
    <row r="204" spans="1:13">
      <c r="A204" s="211" t="str">
        <f>IF(E204="","",VLOOKUP('OPĆI DIO'!$C$1,'OPĆI DIO'!$N$4:$W$150,10,FALSE))</f>
        <v/>
      </c>
      <c r="B204" s="211" t="str">
        <f>IF(E204="","",VLOOKUP('OPĆI DIO'!$C$1,'OPĆI DIO'!$N$4:$W$150,9,FALSE))</f>
        <v/>
      </c>
      <c r="C204" s="76" t="str">
        <f t="shared" si="20"/>
        <v/>
      </c>
      <c r="D204" s="36" t="str">
        <f t="shared" si="21"/>
        <v/>
      </c>
      <c r="E204" s="43"/>
      <c r="F204" s="79" t="str">
        <f t="shared" si="22"/>
        <v/>
      </c>
      <c r="G204" s="74"/>
      <c r="H204" s="74"/>
      <c r="I204" s="74"/>
      <c r="J204" s="43"/>
      <c r="K204" t="str">
        <f>IF(E204="","",'OPĆI DIO'!$C$1)</f>
        <v/>
      </c>
      <c r="L204" t="str">
        <f t="shared" si="18"/>
        <v/>
      </c>
      <c r="M204" t="str">
        <f t="shared" si="19"/>
        <v/>
      </c>
    </row>
    <row r="205" spans="1:13">
      <c r="A205" s="211" t="str">
        <f>IF(E205="","",VLOOKUP('OPĆI DIO'!$C$1,'OPĆI DIO'!$N$4:$W$150,10,FALSE))</f>
        <v/>
      </c>
      <c r="B205" s="211" t="str">
        <f>IF(E205="","",VLOOKUP('OPĆI DIO'!$C$1,'OPĆI DIO'!$N$4:$W$150,9,FALSE))</f>
        <v/>
      </c>
      <c r="C205" s="76" t="str">
        <f t="shared" si="20"/>
        <v/>
      </c>
      <c r="D205" s="36" t="str">
        <f t="shared" si="21"/>
        <v/>
      </c>
      <c r="E205" s="43"/>
      <c r="F205" s="79" t="str">
        <f t="shared" si="22"/>
        <v/>
      </c>
      <c r="G205" s="74"/>
      <c r="H205" s="74"/>
      <c r="I205" s="74"/>
      <c r="J205" s="43"/>
      <c r="K205" t="str">
        <f>IF(E205="","",'OPĆI DIO'!$C$1)</f>
        <v/>
      </c>
      <c r="L205" t="str">
        <f t="shared" si="18"/>
        <v/>
      </c>
      <c r="M205" t="str">
        <f t="shared" si="19"/>
        <v/>
      </c>
    </row>
    <row r="206" spans="1:13">
      <c r="A206" s="211" t="str">
        <f>IF(E206="","",VLOOKUP('OPĆI DIO'!$C$1,'OPĆI DIO'!$N$4:$W$150,10,FALSE))</f>
        <v/>
      </c>
      <c r="B206" s="211" t="str">
        <f>IF(E206="","",VLOOKUP('OPĆI DIO'!$C$1,'OPĆI DIO'!$N$4:$W$150,9,FALSE))</f>
        <v/>
      </c>
      <c r="C206" s="76" t="str">
        <f t="shared" si="20"/>
        <v/>
      </c>
      <c r="D206" s="36" t="str">
        <f t="shared" si="21"/>
        <v/>
      </c>
      <c r="E206" s="43"/>
      <c r="F206" s="79" t="str">
        <f t="shared" si="22"/>
        <v/>
      </c>
      <c r="G206" s="74"/>
      <c r="H206" s="74"/>
      <c r="I206" s="74"/>
      <c r="J206" s="43"/>
      <c r="K206" t="str">
        <f>IF(E206="","",'OPĆI DIO'!$C$1)</f>
        <v/>
      </c>
      <c r="L206" t="str">
        <f t="shared" si="18"/>
        <v/>
      </c>
      <c r="M206" t="str">
        <f t="shared" si="19"/>
        <v/>
      </c>
    </row>
    <row r="207" spans="1:13">
      <c r="A207" s="211" t="str">
        <f>IF(E207="","",VLOOKUP('OPĆI DIO'!$C$1,'OPĆI DIO'!$N$4:$W$150,10,FALSE))</f>
        <v/>
      </c>
      <c r="B207" s="211" t="str">
        <f>IF(E207="","",VLOOKUP('OPĆI DIO'!$C$1,'OPĆI DIO'!$N$4:$W$150,9,FALSE))</f>
        <v/>
      </c>
      <c r="C207" s="76" t="str">
        <f t="shared" si="20"/>
        <v/>
      </c>
      <c r="D207" s="36" t="str">
        <f t="shared" si="21"/>
        <v/>
      </c>
      <c r="E207" s="43"/>
      <c r="F207" s="79" t="str">
        <f t="shared" si="22"/>
        <v/>
      </c>
      <c r="G207" s="74"/>
      <c r="H207" s="74"/>
      <c r="I207" s="74"/>
      <c r="J207" s="43"/>
      <c r="K207" t="str">
        <f>IF(E207="","",'OPĆI DIO'!$C$1)</f>
        <v/>
      </c>
      <c r="L207" t="str">
        <f t="shared" si="18"/>
        <v/>
      </c>
      <c r="M207" t="str">
        <f t="shared" si="19"/>
        <v/>
      </c>
    </row>
    <row r="208" spans="1:13">
      <c r="A208" s="211" t="str">
        <f>IF(E208="","",VLOOKUP('OPĆI DIO'!$C$1,'OPĆI DIO'!$N$4:$W$150,10,FALSE))</f>
        <v/>
      </c>
      <c r="B208" s="211" t="str">
        <f>IF(E208="","",VLOOKUP('OPĆI DIO'!$C$1,'OPĆI DIO'!$N$4:$W$150,9,FALSE))</f>
        <v/>
      </c>
      <c r="C208" s="76" t="str">
        <f t="shared" si="20"/>
        <v/>
      </c>
      <c r="D208" s="36" t="str">
        <f t="shared" si="21"/>
        <v/>
      </c>
      <c r="E208" s="43"/>
      <c r="F208" s="79" t="str">
        <f t="shared" si="22"/>
        <v/>
      </c>
      <c r="G208" s="74"/>
      <c r="H208" s="74"/>
      <c r="I208" s="74"/>
      <c r="J208" s="43"/>
      <c r="K208" t="str">
        <f>IF(E208="","",'OPĆI DIO'!$C$1)</f>
        <v/>
      </c>
      <c r="L208" t="str">
        <f t="shared" si="18"/>
        <v/>
      </c>
      <c r="M208" t="str">
        <f t="shared" si="19"/>
        <v/>
      </c>
    </row>
    <row r="209" spans="1:13">
      <c r="A209" s="211" t="str">
        <f>IF(E209="","",VLOOKUP('OPĆI DIO'!$C$1,'OPĆI DIO'!$N$4:$W$150,10,FALSE))</f>
        <v/>
      </c>
      <c r="B209" s="211" t="str">
        <f>IF(E209="","",VLOOKUP('OPĆI DIO'!$C$1,'OPĆI DIO'!$N$4:$W$150,9,FALSE))</f>
        <v/>
      </c>
      <c r="C209" s="76" t="str">
        <f t="shared" si="20"/>
        <v/>
      </c>
      <c r="D209" s="36" t="str">
        <f t="shared" si="21"/>
        <v/>
      </c>
      <c r="E209" s="43"/>
      <c r="F209" s="79" t="str">
        <f t="shared" si="22"/>
        <v/>
      </c>
      <c r="G209" s="74"/>
      <c r="H209" s="74"/>
      <c r="I209" s="74"/>
      <c r="J209" s="43"/>
      <c r="K209" t="str">
        <f>IF(E209="","",'OPĆI DIO'!$C$1)</f>
        <v/>
      </c>
      <c r="L209" t="str">
        <f t="shared" si="18"/>
        <v/>
      </c>
      <c r="M209" t="str">
        <f t="shared" si="19"/>
        <v/>
      </c>
    </row>
    <row r="210" spans="1:13">
      <c r="A210" s="211" t="str">
        <f>IF(E210="","",VLOOKUP('OPĆI DIO'!$C$1,'OPĆI DIO'!$N$4:$W$150,10,FALSE))</f>
        <v/>
      </c>
      <c r="B210" s="211" t="str">
        <f>IF(E210="","",VLOOKUP('OPĆI DIO'!$C$1,'OPĆI DIO'!$N$4:$W$150,9,FALSE))</f>
        <v/>
      </c>
      <c r="C210" s="76" t="str">
        <f t="shared" si="20"/>
        <v/>
      </c>
      <c r="D210" s="36" t="str">
        <f t="shared" si="21"/>
        <v/>
      </c>
      <c r="E210" s="43"/>
      <c r="F210" s="79" t="str">
        <f t="shared" si="22"/>
        <v/>
      </c>
      <c r="G210" s="74"/>
      <c r="H210" s="74"/>
      <c r="I210" s="74"/>
      <c r="J210" s="43"/>
      <c r="K210" t="str">
        <f>IF(E210="","",'OPĆI DIO'!$C$1)</f>
        <v/>
      </c>
      <c r="L210" t="str">
        <f t="shared" si="18"/>
        <v/>
      </c>
      <c r="M210" t="str">
        <f t="shared" si="19"/>
        <v/>
      </c>
    </row>
    <row r="211" spans="1:13">
      <c r="A211" s="211" t="str">
        <f>IF(E211="","",VLOOKUP('OPĆI DIO'!$C$1,'OPĆI DIO'!$N$4:$W$150,10,FALSE))</f>
        <v/>
      </c>
      <c r="B211" s="211" t="str">
        <f>IF(E211="","",VLOOKUP('OPĆI DIO'!$C$1,'OPĆI DIO'!$N$4:$W$150,9,FALSE))</f>
        <v/>
      </c>
      <c r="C211" s="76" t="str">
        <f t="shared" si="20"/>
        <v/>
      </c>
      <c r="D211" s="36" t="str">
        <f t="shared" si="21"/>
        <v/>
      </c>
      <c r="E211" s="43"/>
      <c r="F211" s="79" t="str">
        <f t="shared" si="22"/>
        <v/>
      </c>
      <c r="G211" s="74"/>
      <c r="H211" s="74"/>
      <c r="I211" s="74"/>
      <c r="J211" s="43"/>
      <c r="K211" t="str">
        <f>IF(E211="","",'OPĆI DIO'!$C$1)</f>
        <v/>
      </c>
      <c r="L211" t="str">
        <f t="shared" si="18"/>
        <v/>
      </c>
      <c r="M211" t="str">
        <f t="shared" si="19"/>
        <v/>
      </c>
    </row>
    <row r="212" spans="1:13">
      <c r="A212" s="211" t="str">
        <f>IF(E212="","",VLOOKUP('OPĆI DIO'!$C$1,'OPĆI DIO'!$N$4:$W$150,10,FALSE))</f>
        <v/>
      </c>
      <c r="B212" s="211" t="str">
        <f>IF(E212="","",VLOOKUP('OPĆI DIO'!$C$1,'OPĆI DIO'!$N$4:$W$150,9,FALSE))</f>
        <v/>
      </c>
      <c r="C212" s="76" t="str">
        <f t="shared" si="20"/>
        <v/>
      </c>
      <c r="D212" s="36" t="str">
        <f t="shared" si="21"/>
        <v/>
      </c>
      <c r="E212" s="43"/>
      <c r="F212" s="79" t="str">
        <f t="shared" si="22"/>
        <v/>
      </c>
      <c r="G212" s="74"/>
      <c r="H212" s="74"/>
      <c r="I212" s="74"/>
      <c r="J212" s="43"/>
      <c r="K212" t="str">
        <f>IF(E212="","",'OPĆI DIO'!$C$1)</f>
        <v/>
      </c>
      <c r="L212" t="str">
        <f t="shared" si="18"/>
        <v/>
      </c>
      <c r="M212" t="str">
        <f t="shared" si="19"/>
        <v/>
      </c>
    </row>
    <row r="213" spans="1:13">
      <c r="A213" s="211" t="str">
        <f>IF(E213="","",VLOOKUP('OPĆI DIO'!$C$1,'OPĆI DIO'!$N$4:$W$150,10,FALSE))</f>
        <v/>
      </c>
      <c r="B213" s="211" t="str">
        <f>IF(E213="","",VLOOKUP('OPĆI DIO'!$C$1,'OPĆI DIO'!$N$4:$W$150,9,FALSE))</f>
        <v/>
      </c>
      <c r="C213" s="76" t="str">
        <f t="shared" si="20"/>
        <v/>
      </c>
      <c r="D213" s="36" t="str">
        <f t="shared" si="21"/>
        <v/>
      </c>
      <c r="E213" s="43"/>
      <c r="F213" s="79" t="str">
        <f t="shared" si="22"/>
        <v/>
      </c>
      <c r="G213" s="74"/>
      <c r="H213" s="74"/>
      <c r="I213" s="74"/>
      <c r="J213" s="43"/>
      <c r="K213" t="str">
        <f>IF(E213="","",'OPĆI DIO'!$C$1)</f>
        <v/>
      </c>
      <c r="L213" t="str">
        <f t="shared" si="18"/>
        <v/>
      </c>
      <c r="M213" t="str">
        <f t="shared" si="19"/>
        <v/>
      </c>
    </row>
    <row r="214" spans="1:13">
      <c r="A214" s="211" t="str">
        <f>IF(E214="","",VLOOKUP('OPĆI DIO'!$C$1,'OPĆI DIO'!$N$4:$W$150,10,FALSE))</f>
        <v/>
      </c>
      <c r="B214" s="211" t="str">
        <f>IF(E214="","",VLOOKUP('OPĆI DIO'!$C$1,'OPĆI DIO'!$N$4:$W$150,9,FALSE))</f>
        <v/>
      </c>
      <c r="C214" s="76" t="str">
        <f t="shared" si="20"/>
        <v/>
      </c>
      <c r="D214" s="36" t="str">
        <f t="shared" si="21"/>
        <v/>
      </c>
      <c r="E214" s="43"/>
      <c r="F214" s="79" t="str">
        <f t="shared" si="22"/>
        <v/>
      </c>
      <c r="G214" s="74"/>
      <c r="H214" s="74"/>
      <c r="I214" s="74"/>
      <c r="J214" s="43"/>
      <c r="K214" t="str">
        <f>IF(E214="","",'OPĆI DIO'!$C$1)</f>
        <v/>
      </c>
      <c r="L214" t="str">
        <f t="shared" si="18"/>
        <v/>
      </c>
      <c r="M214" t="str">
        <f t="shared" si="19"/>
        <v/>
      </c>
    </row>
    <row r="215" spans="1:13">
      <c r="A215" s="211" t="str">
        <f>IF(E215="","",VLOOKUP('OPĆI DIO'!$C$1,'OPĆI DIO'!$N$4:$W$150,10,FALSE))</f>
        <v/>
      </c>
      <c r="B215" s="211" t="str">
        <f>IF(E215="","",VLOOKUP('OPĆI DIO'!$C$1,'OPĆI DIO'!$N$4:$W$150,9,FALSE))</f>
        <v/>
      </c>
      <c r="C215" s="76" t="str">
        <f t="shared" si="20"/>
        <v/>
      </c>
      <c r="D215" s="36" t="str">
        <f t="shared" si="21"/>
        <v/>
      </c>
      <c r="E215" s="43"/>
      <c r="F215" s="79" t="str">
        <f t="shared" si="22"/>
        <v/>
      </c>
      <c r="G215" s="74"/>
      <c r="H215" s="74"/>
      <c r="I215" s="74"/>
      <c r="J215" s="43"/>
      <c r="K215" t="str">
        <f>IF(E215="","",'OPĆI DIO'!$C$1)</f>
        <v/>
      </c>
      <c r="L215" t="str">
        <f t="shared" si="18"/>
        <v/>
      </c>
      <c r="M215" t="str">
        <f t="shared" si="19"/>
        <v/>
      </c>
    </row>
    <row r="216" spans="1:13">
      <c r="A216" s="211" t="str">
        <f>IF(E216="","",VLOOKUP('OPĆI DIO'!$C$1,'OPĆI DIO'!$N$4:$W$150,10,FALSE))</f>
        <v/>
      </c>
      <c r="B216" s="211" t="str">
        <f>IF(E216="","",VLOOKUP('OPĆI DIO'!$C$1,'OPĆI DIO'!$N$4:$W$150,9,FALSE))</f>
        <v/>
      </c>
      <c r="C216" s="76" t="str">
        <f t="shared" si="20"/>
        <v/>
      </c>
      <c r="D216" s="36" t="str">
        <f t="shared" si="21"/>
        <v/>
      </c>
      <c r="E216" s="43"/>
      <c r="F216" s="79" t="str">
        <f t="shared" si="22"/>
        <v/>
      </c>
      <c r="G216" s="74"/>
      <c r="H216" s="74"/>
      <c r="I216" s="74"/>
      <c r="J216" s="43"/>
      <c r="K216" t="str">
        <f>IF(E216="","",'OPĆI DIO'!$C$1)</f>
        <v/>
      </c>
      <c r="L216" t="str">
        <f t="shared" si="18"/>
        <v/>
      </c>
      <c r="M216" t="str">
        <f t="shared" si="19"/>
        <v/>
      </c>
    </row>
    <row r="217" spans="1:13">
      <c r="A217" s="211" t="str">
        <f>IF(E217="","",VLOOKUP('OPĆI DIO'!$C$1,'OPĆI DIO'!$N$4:$W$150,10,FALSE))</f>
        <v/>
      </c>
      <c r="B217" s="211" t="str">
        <f>IF(E217="","",VLOOKUP('OPĆI DIO'!$C$1,'OPĆI DIO'!$N$4:$W$150,9,FALSE))</f>
        <v/>
      </c>
      <c r="C217" s="76" t="str">
        <f t="shared" si="20"/>
        <v/>
      </c>
      <c r="D217" s="36" t="str">
        <f t="shared" si="21"/>
        <v/>
      </c>
      <c r="E217" s="43"/>
      <c r="F217" s="79" t="str">
        <f t="shared" si="22"/>
        <v/>
      </c>
      <c r="G217" s="74"/>
      <c r="H217" s="74"/>
      <c r="I217" s="74"/>
      <c r="J217" s="43"/>
      <c r="K217" t="str">
        <f>IF(E217="","",'OPĆI DIO'!$C$1)</f>
        <v/>
      </c>
      <c r="L217" t="str">
        <f t="shared" si="18"/>
        <v/>
      </c>
      <c r="M217" t="str">
        <f t="shared" si="19"/>
        <v/>
      </c>
    </row>
    <row r="218" spans="1:13">
      <c r="A218" s="211" t="str">
        <f>IF(E218="","",VLOOKUP('OPĆI DIO'!$C$1,'OPĆI DIO'!$N$4:$W$150,10,FALSE))</f>
        <v/>
      </c>
      <c r="B218" s="211" t="str">
        <f>IF(E218="","",VLOOKUP('OPĆI DIO'!$C$1,'OPĆI DIO'!$N$4:$W$150,9,FALSE))</f>
        <v/>
      </c>
      <c r="C218" s="76" t="str">
        <f t="shared" si="20"/>
        <v/>
      </c>
      <c r="D218" s="36" t="str">
        <f t="shared" si="21"/>
        <v/>
      </c>
      <c r="E218" s="43"/>
      <c r="F218" s="79" t="str">
        <f t="shared" si="22"/>
        <v/>
      </c>
      <c r="G218" s="74"/>
      <c r="H218" s="74"/>
      <c r="I218" s="74"/>
      <c r="J218" s="43"/>
      <c r="K218" t="str">
        <f>IF(E218="","",'OPĆI DIO'!$C$1)</f>
        <v/>
      </c>
      <c r="L218" t="str">
        <f t="shared" si="18"/>
        <v/>
      </c>
      <c r="M218" t="str">
        <f t="shared" si="19"/>
        <v/>
      </c>
    </row>
    <row r="219" spans="1:13">
      <c r="A219" s="211" t="str">
        <f>IF(E219="","",VLOOKUP('OPĆI DIO'!$C$1,'OPĆI DIO'!$N$4:$W$150,10,FALSE))</f>
        <v/>
      </c>
      <c r="B219" s="211" t="str">
        <f>IF(E219="","",VLOOKUP('OPĆI DIO'!$C$1,'OPĆI DIO'!$N$4:$W$150,9,FALSE))</f>
        <v/>
      </c>
      <c r="C219" s="76" t="str">
        <f t="shared" si="20"/>
        <v/>
      </c>
      <c r="D219" s="36" t="str">
        <f t="shared" si="21"/>
        <v/>
      </c>
      <c r="E219" s="43"/>
      <c r="F219" s="79" t="str">
        <f t="shared" si="22"/>
        <v/>
      </c>
      <c r="G219" s="74"/>
      <c r="H219" s="74"/>
      <c r="I219" s="74"/>
      <c r="J219" s="43"/>
      <c r="K219" t="str">
        <f>IF(E219="","",'OPĆI DIO'!$C$1)</f>
        <v/>
      </c>
      <c r="L219" t="str">
        <f t="shared" si="18"/>
        <v/>
      </c>
      <c r="M219" t="str">
        <f t="shared" si="19"/>
        <v/>
      </c>
    </row>
    <row r="220" spans="1:13">
      <c r="A220" s="211" t="str">
        <f>IF(E220="","",VLOOKUP('OPĆI DIO'!$C$1,'OPĆI DIO'!$N$4:$W$150,10,FALSE))</f>
        <v/>
      </c>
      <c r="B220" s="211" t="str">
        <f>IF(E220="","",VLOOKUP('OPĆI DIO'!$C$1,'OPĆI DIO'!$N$4:$W$150,9,FALSE))</f>
        <v/>
      </c>
      <c r="C220" s="76" t="str">
        <f t="shared" si="20"/>
        <v/>
      </c>
      <c r="D220" s="36" t="str">
        <f t="shared" si="21"/>
        <v/>
      </c>
      <c r="E220" s="43"/>
      <c r="F220" s="79" t="str">
        <f t="shared" si="22"/>
        <v/>
      </c>
      <c r="G220" s="74"/>
      <c r="H220" s="74"/>
      <c r="I220" s="74"/>
      <c r="J220" s="43"/>
      <c r="K220" t="str">
        <f>IF(E220="","",'OPĆI DIO'!$C$1)</f>
        <v/>
      </c>
      <c r="L220" t="str">
        <f t="shared" si="18"/>
        <v/>
      </c>
      <c r="M220" t="str">
        <f t="shared" si="19"/>
        <v/>
      </c>
    </row>
    <row r="221" spans="1:13">
      <c r="A221" s="211" t="str">
        <f>IF(E221="","",VLOOKUP('OPĆI DIO'!$C$1,'OPĆI DIO'!$N$4:$W$150,10,FALSE))</f>
        <v/>
      </c>
      <c r="B221" s="211" t="str">
        <f>IF(E221="","",VLOOKUP('OPĆI DIO'!$C$1,'OPĆI DIO'!$N$4:$W$150,9,FALSE))</f>
        <v/>
      </c>
      <c r="C221" s="76" t="str">
        <f t="shared" si="20"/>
        <v/>
      </c>
      <c r="D221" s="36" t="str">
        <f t="shared" si="21"/>
        <v/>
      </c>
      <c r="E221" s="43"/>
      <c r="F221" s="79" t="str">
        <f t="shared" si="22"/>
        <v/>
      </c>
      <c r="G221" s="74"/>
      <c r="H221" s="74"/>
      <c r="I221" s="74"/>
      <c r="J221" s="43"/>
      <c r="K221" t="str">
        <f>IF(E221="","",'OPĆI DIO'!$C$1)</f>
        <v/>
      </c>
      <c r="L221" t="str">
        <f t="shared" si="18"/>
        <v/>
      </c>
      <c r="M221" t="str">
        <f t="shared" si="19"/>
        <v/>
      </c>
    </row>
    <row r="222" spans="1:13">
      <c r="A222" s="211" t="str">
        <f>IF(E222="","",VLOOKUP('OPĆI DIO'!$C$1,'OPĆI DIO'!$N$4:$W$150,10,FALSE))</f>
        <v/>
      </c>
      <c r="B222" s="211" t="str">
        <f>IF(E222="","",VLOOKUP('OPĆI DIO'!$C$1,'OPĆI DIO'!$N$4:$W$150,9,FALSE))</f>
        <v/>
      </c>
      <c r="C222" s="76" t="str">
        <f t="shared" si="20"/>
        <v/>
      </c>
      <c r="D222" s="36" t="str">
        <f t="shared" si="21"/>
        <v/>
      </c>
      <c r="E222" s="43"/>
      <c r="F222" s="79" t="str">
        <f t="shared" si="22"/>
        <v/>
      </c>
      <c r="G222" s="74"/>
      <c r="H222" s="74"/>
      <c r="I222" s="74"/>
      <c r="J222" s="43"/>
      <c r="K222" t="str">
        <f>IF(E222="","",'OPĆI DIO'!$C$1)</f>
        <v/>
      </c>
      <c r="L222" t="str">
        <f t="shared" si="18"/>
        <v/>
      </c>
      <c r="M222" t="str">
        <f t="shared" si="19"/>
        <v/>
      </c>
    </row>
    <row r="223" spans="1:13">
      <c r="A223" s="211" t="str">
        <f>IF(E223="","",VLOOKUP('OPĆI DIO'!$C$1,'OPĆI DIO'!$N$4:$W$150,10,FALSE))</f>
        <v/>
      </c>
      <c r="B223" s="211" t="str">
        <f>IF(E223="","",VLOOKUP('OPĆI DIO'!$C$1,'OPĆI DIO'!$N$4:$W$150,9,FALSE))</f>
        <v/>
      </c>
      <c r="C223" s="76" t="str">
        <f t="shared" si="20"/>
        <v/>
      </c>
      <c r="D223" s="36" t="str">
        <f t="shared" si="21"/>
        <v/>
      </c>
      <c r="E223" s="43"/>
      <c r="F223" s="79" t="str">
        <f t="shared" si="22"/>
        <v/>
      </c>
      <c r="G223" s="74"/>
      <c r="H223" s="74"/>
      <c r="I223" s="74"/>
      <c r="J223" s="43"/>
      <c r="K223" t="str">
        <f>IF(E223="","",'OPĆI DIO'!$C$1)</f>
        <v/>
      </c>
      <c r="L223" t="str">
        <f t="shared" si="18"/>
        <v/>
      </c>
      <c r="M223" t="str">
        <f t="shared" si="19"/>
        <v/>
      </c>
    </row>
    <row r="224" spans="1:13">
      <c r="A224" s="211" t="str">
        <f>IF(E224="","",VLOOKUP('OPĆI DIO'!$C$1,'OPĆI DIO'!$N$4:$W$150,10,FALSE))</f>
        <v/>
      </c>
      <c r="B224" s="211" t="str">
        <f>IF(E224="","",VLOOKUP('OPĆI DIO'!$C$1,'OPĆI DIO'!$N$4:$W$150,9,FALSE))</f>
        <v/>
      </c>
      <c r="C224" s="76" t="str">
        <f t="shared" si="20"/>
        <v/>
      </c>
      <c r="D224" s="36" t="str">
        <f t="shared" si="21"/>
        <v/>
      </c>
      <c r="E224" s="43"/>
      <c r="F224" s="79" t="str">
        <f t="shared" si="22"/>
        <v/>
      </c>
      <c r="G224" s="74"/>
      <c r="H224" s="74"/>
      <c r="I224" s="74"/>
      <c r="J224" s="43"/>
      <c r="K224" t="str">
        <f>IF(E224="","",'OPĆI DIO'!$C$1)</f>
        <v/>
      </c>
      <c r="L224" t="str">
        <f t="shared" si="18"/>
        <v/>
      </c>
      <c r="M224" t="str">
        <f t="shared" si="19"/>
        <v/>
      </c>
    </row>
    <row r="225" spans="1:13">
      <c r="A225" s="211" t="str">
        <f>IF(E225="","",VLOOKUP('OPĆI DIO'!$C$1,'OPĆI DIO'!$N$4:$W$150,10,FALSE))</f>
        <v/>
      </c>
      <c r="B225" s="211" t="str">
        <f>IF(E225="","",VLOOKUP('OPĆI DIO'!$C$1,'OPĆI DIO'!$N$4:$W$150,9,FALSE))</f>
        <v/>
      </c>
      <c r="C225" s="76" t="str">
        <f t="shared" si="20"/>
        <v/>
      </c>
      <c r="D225" s="36" t="str">
        <f t="shared" si="21"/>
        <v/>
      </c>
      <c r="E225" s="43"/>
      <c r="F225" s="79" t="str">
        <f t="shared" si="22"/>
        <v/>
      </c>
      <c r="G225" s="74"/>
      <c r="H225" s="74"/>
      <c r="I225" s="74"/>
      <c r="J225" s="43"/>
      <c r="K225" t="str">
        <f>IF(E225="","",'OPĆI DIO'!$C$1)</f>
        <v/>
      </c>
      <c r="L225" t="str">
        <f t="shared" si="18"/>
        <v/>
      </c>
      <c r="M225" t="str">
        <f t="shared" si="19"/>
        <v/>
      </c>
    </row>
    <row r="226" spans="1:13">
      <c r="A226" s="211" t="str">
        <f>IF(E226="","",VLOOKUP('OPĆI DIO'!$C$1,'OPĆI DIO'!$N$4:$W$150,10,FALSE))</f>
        <v/>
      </c>
      <c r="B226" s="211" t="str">
        <f>IF(E226="","",VLOOKUP('OPĆI DIO'!$C$1,'OPĆI DIO'!$N$4:$W$150,9,FALSE))</f>
        <v/>
      </c>
      <c r="C226" s="76" t="str">
        <f t="shared" si="20"/>
        <v/>
      </c>
      <c r="D226" s="36" t="str">
        <f t="shared" si="21"/>
        <v/>
      </c>
      <c r="E226" s="43"/>
      <c r="F226" s="79" t="str">
        <f t="shared" si="22"/>
        <v/>
      </c>
      <c r="G226" s="74"/>
      <c r="H226" s="74"/>
      <c r="I226" s="74"/>
      <c r="J226" s="43"/>
      <c r="K226" t="str">
        <f>IF(E226="","",'OPĆI DIO'!$C$1)</f>
        <v/>
      </c>
      <c r="L226" t="str">
        <f t="shared" si="18"/>
        <v/>
      </c>
      <c r="M226" t="str">
        <f t="shared" si="19"/>
        <v/>
      </c>
    </row>
    <row r="227" spans="1:13">
      <c r="A227" s="211" t="str">
        <f>IF(E227="","",VLOOKUP('OPĆI DIO'!$C$1,'OPĆI DIO'!$N$4:$W$150,10,FALSE))</f>
        <v/>
      </c>
      <c r="B227" s="211" t="str">
        <f>IF(E227="","",VLOOKUP('OPĆI DIO'!$C$1,'OPĆI DIO'!$N$4:$W$150,9,FALSE))</f>
        <v/>
      </c>
      <c r="C227" s="76" t="str">
        <f t="shared" si="20"/>
        <v/>
      </c>
      <c r="D227" s="36" t="str">
        <f t="shared" si="21"/>
        <v/>
      </c>
      <c r="E227" s="43"/>
      <c r="F227" s="79" t="str">
        <f t="shared" si="22"/>
        <v/>
      </c>
      <c r="G227" s="74"/>
      <c r="H227" s="74"/>
      <c r="I227" s="74"/>
      <c r="J227" s="43"/>
      <c r="K227" t="str">
        <f>IF(E227="","",'OPĆI DIO'!$C$1)</f>
        <v/>
      </c>
      <c r="L227" t="str">
        <f t="shared" si="18"/>
        <v/>
      </c>
      <c r="M227" t="str">
        <f t="shared" si="19"/>
        <v/>
      </c>
    </row>
    <row r="228" spans="1:13">
      <c r="A228" s="211" t="str">
        <f>IF(E228="","",VLOOKUP('OPĆI DIO'!$C$1,'OPĆI DIO'!$N$4:$W$150,10,FALSE))</f>
        <v/>
      </c>
      <c r="B228" s="211" t="str">
        <f>IF(E228="","",VLOOKUP('OPĆI DIO'!$C$1,'OPĆI DIO'!$N$4:$W$150,9,FALSE))</f>
        <v/>
      </c>
      <c r="C228" s="76" t="str">
        <f t="shared" si="20"/>
        <v/>
      </c>
      <c r="D228" s="36" t="str">
        <f t="shared" si="21"/>
        <v/>
      </c>
      <c r="E228" s="43"/>
      <c r="F228" s="79" t="str">
        <f t="shared" si="22"/>
        <v/>
      </c>
      <c r="G228" s="74"/>
      <c r="H228" s="74"/>
      <c r="I228" s="74"/>
      <c r="J228" s="43"/>
      <c r="K228" t="str">
        <f>IF(E228="","",'OPĆI DIO'!$C$1)</f>
        <v/>
      </c>
      <c r="L228" t="str">
        <f t="shared" si="18"/>
        <v/>
      </c>
      <c r="M228" t="str">
        <f t="shared" si="19"/>
        <v/>
      </c>
    </row>
    <row r="229" spans="1:13">
      <c r="A229" s="211" t="str">
        <f>IF(E229="","",VLOOKUP('OPĆI DIO'!$C$1,'OPĆI DIO'!$N$4:$W$150,10,FALSE))</f>
        <v/>
      </c>
      <c r="B229" s="211" t="str">
        <f>IF(E229="","",VLOOKUP('OPĆI DIO'!$C$1,'OPĆI DIO'!$N$4:$W$150,9,FALSE))</f>
        <v/>
      </c>
      <c r="C229" s="76" t="str">
        <f t="shared" si="20"/>
        <v/>
      </c>
      <c r="D229" s="36" t="str">
        <f t="shared" si="21"/>
        <v/>
      </c>
      <c r="E229" s="43"/>
      <c r="F229" s="79" t="str">
        <f t="shared" si="22"/>
        <v/>
      </c>
      <c r="G229" s="74"/>
      <c r="H229" s="74"/>
      <c r="I229" s="74"/>
      <c r="J229" s="43"/>
      <c r="K229" t="str">
        <f>IF(E229="","",'OPĆI DIO'!$C$1)</f>
        <v/>
      </c>
      <c r="L229" t="str">
        <f t="shared" si="18"/>
        <v/>
      </c>
      <c r="M229" t="str">
        <f t="shared" si="19"/>
        <v/>
      </c>
    </row>
    <row r="230" spans="1:13">
      <c r="A230" s="211" t="str">
        <f>IF(E230="","",VLOOKUP('OPĆI DIO'!$C$1,'OPĆI DIO'!$N$4:$W$150,10,FALSE))</f>
        <v/>
      </c>
      <c r="B230" s="211" t="str">
        <f>IF(E230="","",VLOOKUP('OPĆI DIO'!$C$1,'OPĆI DIO'!$N$4:$W$150,9,FALSE))</f>
        <v/>
      </c>
      <c r="C230" s="76" t="str">
        <f t="shared" si="20"/>
        <v/>
      </c>
      <c r="D230" s="36" t="str">
        <f t="shared" si="21"/>
        <v/>
      </c>
      <c r="E230" s="43"/>
      <c r="F230" s="79" t="str">
        <f t="shared" si="22"/>
        <v/>
      </c>
      <c r="G230" s="74"/>
      <c r="H230" s="74"/>
      <c r="I230" s="74"/>
      <c r="J230" s="43"/>
      <c r="K230" t="str">
        <f>IF(E230="","",'OPĆI DIO'!$C$1)</f>
        <v/>
      </c>
      <c r="L230" t="str">
        <f t="shared" si="18"/>
        <v/>
      </c>
      <c r="M230" t="str">
        <f t="shared" si="19"/>
        <v/>
      </c>
    </row>
    <row r="231" spans="1:13">
      <c r="A231" s="211" t="str">
        <f>IF(E231="","",VLOOKUP('OPĆI DIO'!$C$1,'OPĆI DIO'!$N$4:$W$150,10,FALSE))</f>
        <v/>
      </c>
      <c r="B231" s="211" t="str">
        <f>IF(E231="","",VLOOKUP('OPĆI DIO'!$C$1,'OPĆI DIO'!$N$4:$W$150,9,FALSE))</f>
        <v/>
      </c>
      <c r="C231" s="76" t="str">
        <f t="shared" si="20"/>
        <v/>
      </c>
      <c r="D231" s="36" t="str">
        <f t="shared" si="21"/>
        <v/>
      </c>
      <c r="E231" s="43"/>
      <c r="F231" s="79" t="str">
        <f t="shared" si="22"/>
        <v/>
      </c>
      <c r="G231" s="74"/>
      <c r="H231" s="74"/>
      <c r="I231" s="74"/>
      <c r="J231" s="43"/>
      <c r="K231" t="str">
        <f>IF(E231="","",'OPĆI DIO'!$C$1)</f>
        <v/>
      </c>
      <c r="L231" t="str">
        <f t="shared" si="18"/>
        <v/>
      </c>
      <c r="M231" t="str">
        <f t="shared" si="19"/>
        <v/>
      </c>
    </row>
    <row r="232" spans="1:13">
      <c r="A232" s="211" t="str">
        <f>IF(E232="","",VLOOKUP('OPĆI DIO'!$C$1,'OPĆI DIO'!$N$4:$W$150,10,FALSE))</f>
        <v/>
      </c>
      <c r="B232" s="211" t="str">
        <f>IF(E232="","",VLOOKUP('OPĆI DIO'!$C$1,'OPĆI DIO'!$N$4:$W$150,9,FALSE))</f>
        <v/>
      </c>
      <c r="C232" s="76" t="str">
        <f t="shared" si="20"/>
        <v/>
      </c>
      <c r="D232" s="36" t="str">
        <f t="shared" si="21"/>
        <v/>
      </c>
      <c r="E232" s="43"/>
      <c r="F232" s="79" t="str">
        <f t="shared" si="22"/>
        <v/>
      </c>
      <c r="G232" s="74"/>
      <c r="H232" s="74"/>
      <c r="I232" s="74"/>
      <c r="J232" s="43"/>
      <c r="K232" t="str">
        <f>IF(E232="","",'OPĆI DIO'!$C$1)</f>
        <v/>
      </c>
      <c r="L232" t="str">
        <f t="shared" si="18"/>
        <v/>
      </c>
      <c r="M232" t="str">
        <f t="shared" si="19"/>
        <v/>
      </c>
    </row>
    <row r="233" spans="1:13">
      <c r="A233" s="211" t="str">
        <f>IF(E233="","",VLOOKUP('OPĆI DIO'!$C$1,'OPĆI DIO'!$N$4:$W$150,10,FALSE))</f>
        <v/>
      </c>
      <c r="B233" s="211" t="str">
        <f>IF(E233="","",VLOOKUP('OPĆI DIO'!$C$1,'OPĆI DIO'!$N$4:$W$150,9,FALSE))</f>
        <v/>
      </c>
      <c r="C233" s="76" t="str">
        <f t="shared" si="20"/>
        <v/>
      </c>
      <c r="D233" s="36" t="str">
        <f t="shared" si="21"/>
        <v/>
      </c>
      <c r="E233" s="43"/>
      <c r="F233" s="79" t="str">
        <f t="shared" si="22"/>
        <v/>
      </c>
      <c r="G233" s="74"/>
      <c r="H233" s="74"/>
      <c r="I233" s="74"/>
      <c r="J233" s="43"/>
      <c r="K233" t="str">
        <f>IF(E233="","",'OPĆI DIO'!$C$1)</f>
        <v/>
      </c>
      <c r="L233" t="str">
        <f t="shared" si="18"/>
        <v/>
      </c>
      <c r="M233" t="str">
        <f t="shared" si="19"/>
        <v/>
      </c>
    </row>
    <row r="234" spans="1:13">
      <c r="A234" s="211" t="str">
        <f>IF(E234="","",VLOOKUP('OPĆI DIO'!$C$1,'OPĆI DIO'!$N$4:$W$150,10,FALSE))</f>
        <v/>
      </c>
      <c r="B234" s="211" t="str">
        <f>IF(E234="","",VLOOKUP('OPĆI DIO'!$C$1,'OPĆI DIO'!$N$4:$W$150,9,FALSE))</f>
        <v/>
      </c>
      <c r="C234" s="76" t="str">
        <f t="shared" si="20"/>
        <v/>
      </c>
      <c r="D234" s="36" t="str">
        <f t="shared" si="21"/>
        <v/>
      </c>
      <c r="E234" s="43"/>
      <c r="F234" s="79" t="str">
        <f t="shared" si="22"/>
        <v/>
      </c>
      <c r="G234" s="74"/>
      <c r="H234" s="74"/>
      <c r="I234" s="74"/>
      <c r="J234" s="43"/>
      <c r="K234" t="str">
        <f>IF(E234="","",'OPĆI DIO'!$C$1)</f>
        <v/>
      </c>
      <c r="L234" t="str">
        <f t="shared" si="18"/>
        <v/>
      </c>
      <c r="M234" t="str">
        <f t="shared" si="19"/>
        <v/>
      </c>
    </row>
    <row r="235" spans="1:13">
      <c r="A235" s="211" t="str">
        <f>IF(E235="","",VLOOKUP('OPĆI DIO'!$C$1,'OPĆI DIO'!$N$4:$W$150,10,FALSE))</f>
        <v/>
      </c>
      <c r="B235" s="211" t="str">
        <f>IF(E235="","",VLOOKUP('OPĆI DIO'!$C$1,'OPĆI DIO'!$N$4:$W$150,9,FALSE))</f>
        <v/>
      </c>
      <c r="C235" s="76" t="str">
        <f t="shared" si="20"/>
        <v/>
      </c>
      <c r="D235" s="36" t="str">
        <f t="shared" si="21"/>
        <v/>
      </c>
      <c r="E235" s="43"/>
      <c r="F235" s="79" t="str">
        <f t="shared" si="22"/>
        <v/>
      </c>
      <c r="G235" s="74"/>
      <c r="H235" s="74"/>
      <c r="I235" s="74"/>
      <c r="J235" s="43"/>
      <c r="K235" t="str">
        <f>IF(E235="","",'OPĆI DIO'!$C$1)</f>
        <v/>
      </c>
      <c r="L235" t="str">
        <f t="shared" si="18"/>
        <v/>
      </c>
      <c r="M235" t="str">
        <f t="shared" si="19"/>
        <v/>
      </c>
    </row>
    <row r="236" spans="1:13">
      <c r="A236" s="211" t="str">
        <f>IF(E236="","",VLOOKUP('OPĆI DIO'!$C$1,'OPĆI DIO'!$N$4:$W$150,10,FALSE))</f>
        <v/>
      </c>
      <c r="B236" s="211" t="str">
        <f>IF(E236="","",VLOOKUP('OPĆI DIO'!$C$1,'OPĆI DIO'!$N$4:$W$150,9,FALSE))</f>
        <v/>
      </c>
      <c r="C236" s="76" t="str">
        <f t="shared" si="20"/>
        <v/>
      </c>
      <c r="D236" s="36" t="str">
        <f t="shared" si="21"/>
        <v/>
      </c>
      <c r="E236" s="43"/>
      <c r="F236" s="79" t="str">
        <f t="shared" si="22"/>
        <v/>
      </c>
      <c r="G236" s="74"/>
      <c r="H236" s="74"/>
      <c r="I236" s="74"/>
      <c r="J236" s="43"/>
      <c r="K236" t="str">
        <f>IF(E236="","",'OPĆI DIO'!$C$1)</f>
        <v/>
      </c>
      <c r="L236" t="str">
        <f t="shared" si="18"/>
        <v/>
      </c>
      <c r="M236" t="str">
        <f t="shared" si="19"/>
        <v/>
      </c>
    </row>
    <row r="237" spans="1:13">
      <c r="A237" s="211" t="str">
        <f>IF(E237="","",VLOOKUP('OPĆI DIO'!$C$1,'OPĆI DIO'!$N$4:$W$150,10,FALSE))</f>
        <v/>
      </c>
      <c r="B237" s="211" t="str">
        <f>IF(E237="","",VLOOKUP('OPĆI DIO'!$C$1,'OPĆI DIO'!$N$4:$W$150,9,FALSE))</f>
        <v/>
      </c>
      <c r="C237" s="76" t="str">
        <f t="shared" si="20"/>
        <v/>
      </c>
      <c r="D237" s="36" t="str">
        <f t="shared" si="21"/>
        <v/>
      </c>
      <c r="E237" s="43"/>
      <c r="F237" s="79" t="str">
        <f t="shared" si="22"/>
        <v/>
      </c>
      <c r="G237" s="74"/>
      <c r="H237" s="74"/>
      <c r="I237" s="74"/>
      <c r="J237" s="43"/>
      <c r="K237" t="str">
        <f>IF(E237="","",'OPĆI DIO'!$C$1)</f>
        <v/>
      </c>
      <c r="L237" t="str">
        <f t="shared" si="18"/>
        <v/>
      </c>
      <c r="M237" t="str">
        <f t="shared" si="19"/>
        <v/>
      </c>
    </row>
    <row r="238" spans="1:13">
      <c r="A238" s="211" t="str">
        <f>IF(E238="","",VLOOKUP('OPĆI DIO'!$C$1,'OPĆI DIO'!$N$4:$W$150,10,FALSE))</f>
        <v/>
      </c>
      <c r="B238" s="211" t="str">
        <f>IF(E238="","",VLOOKUP('OPĆI DIO'!$C$1,'OPĆI DIO'!$N$4:$W$150,9,FALSE))</f>
        <v/>
      </c>
      <c r="C238" s="76" t="str">
        <f t="shared" si="20"/>
        <v/>
      </c>
      <c r="D238" s="36" t="str">
        <f t="shared" si="21"/>
        <v/>
      </c>
      <c r="E238" s="43"/>
      <c r="F238" s="79" t="str">
        <f t="shared" si="22"/>
        <v/>
      </c>
      <c r="G238" s="74"/>
      <c r="H238" s="74"/>
      <c r="I238" s="74"/>
      <c r="J238" s="43"/>
      <c r="K238" t="str">
        <f>IF(E238="","",'OPĆI DIO'!$C$1)</f>
        <v/>
      </c>
      <c r="L238" t="str">
        <f t="shared" si="18"/>
        <v/>
      </c>
      <c r="M238" t="str">
        <f t="shared" si="19"/>
        <v/>
      </c>
    </row>
    <row r="239" spans="1:13">
      <c r="A239" s="211" t="str">
        <f>IF(E239="","",VLOOKUP('OPĆI DIO'!$C$1,'OPĆI DIO'!$N$4:$W$150,10,FALSE))</f>
        <v/>
      </c>
      <c r="B239" s="211" t="str">
        <f>IF(E239="","",VLOOKUP('OPĆI DIO'!$C$1,'OPĆI DIO'!$N$4:$W$150,9,FALSE))</f>
        <v/>
      </c>
      <c r="C239" s="76" t="str">
        <f t="shared" si="20"/>
        <v/>
      </c>
      <c r="D239" s="36" t="str">
        <f t="shared" si="21"/>
        <v/>
      </c>
      <c r="E239" s="43"/>
      <c r="F239" s="79" t="str">
        <f t="shared" si="22"/>
        <v/>
      </c>
      <c r="G239" s="74"/>
      <c r="H239" s="74"/>
      <c r="I239" s="74"/>
      <c r="J239" s="43"/>
      <c r="K239" t="str">
        <f>IF(E239="","",'OPĆI DIO'!$C$1)</f>
        <v/>
      </c>
      <c r="L239" t="str">
        <f t="shared" si="18"/>
        <v/>
      </c>
      <c r="M239" t="str">
        <f t="shared" si="19"/>
        <v/>
      </c>
    </row>
    <row r="240" spans="1:13">
      <c r="A240" s="211" t="str">
        <f>IF(E240="","",VLOOKUP('OPĆI DIO'!$C$1,'OPĆI DIO'!$N$4:$W$150,10,FALSE))</f>
        <v/>
      </c>
      <c r="B240" s="211" t="str">
        <f>IF(E240="","",VLOOKUP('OPĆI DIO'!$C$1,'OPĆI DIO'!$N$4:$W$150,9,FALSE))</f>
        <v/>
      </c>
      <c r="C240" s="76" t="str">
        <f t="shared" si="20"/>
        <v/>
      </c>
      <c r="D240" s="36" t="str">
        <f t="shared" si="21"/>
        <v/>
      </c>
      <c r="E240" s="43"/>
      <c r="F240" s="79" t="str">
        <f t="shared" si="22"/>
        <v/>
      </c>
      <c r="G240" s="74"/>
      <c r="H240" s="74"/>
      <c r="I240" s="74"/>
      <c r="J240" s="43"/>
      <c r="K240" t="str">
        <f>IF(E240="","",'OPĆI DIO'!$C$1)</f>
        <v/>
      </c>
      <c r="L240" t="str">
        <f t="shared" si="18"/>
        <v/>
      </c>
      <c r="M240" t="str">
        <f t="shared" si="19"/>
        <v/>
      </c>
    </row>
    <row r="241" spans="1:13">
      <c r="A241" s="211" t="str">
        <f>IF(E241="","",VLOOKUP('OPĆI DIO'!$C$1,'OPĆI DIO'!$N$4:$W$150,10,FALSE))</f>
        <v/>
      </c>
      <c r="B241" s="211" t="str">
        <f>IF(E241="","",VLOOKUP('OPĆI DIO'!$C$1,'OPĆI DIO'!$N$4:$W$150,9,FALSE))</f>
        <v/>
      </c>
      <c r="C241" s="76" t="str">
        <f t="shared" si="20"/>
        <v/>
      </c>
      <c r="D241" s="36" t="str">
        <f t="shared" si="21"/>
        <v/>
      </c>
      <c r="E241" s="43"/>
      <c r="F241" s="79" t="str">
        <f t="shared" si="22"/>
        <v/>
      </c>
      <c r="G241" s="74"/>
      <c r="H241" s="74"/>
      <c r="I241" s="74"/>
      <c r="J241" s="43"/>
      <c r="K241" t="str">
        <f>IF(E241="","",'OPĆI DIO'!$C$1)</f>
        <v/>
      </c>
      <c r="L241" t="str">
        <f t="shared" si="18"/>
        <v/>
      </c>
      <c r="M241" t="str">
        <f t="shared" si="19"/>
        <v/>
      </c>
    </row>
    <row r="242" spans="1:13">
      <c r="A242" s="211" t="str">
        <f>IF(E242="","",VLOOKUP('OPĆI DIO'!$C$1,'OPĆI DIO'!$N$4:$W$150,10,FALSE))</f>
        <v/>
      </c>
      <c r="B242" s="211" t="str">
        <f>IF(E242="","",VLOOKUP('OPĆI DIO'!$C$1,'OPĆI DIO'!$N$4:$W$150,9,FALSE))</f>
        <v/>
      </c>
      <c r="C242" s="76" t="str">
        <f t="shared" si="20"/>
        <v/>
      </c>
      <c r="D242" s="36" t="str">
        <f t="shared" si="21"/>
        <v/>
      </c>
      <c r="E242" s="43"/>
      <c r="F242" s="79" t="str">
        <f t="shared" si="22"/>
        <v/>
      </c>
      <c r="G242" s="74"/>
      <c r="H242" s="74"/>
      <c r="I242" s="74"/>
      <c r="J242" s="43"/>
      <c r="K242" t="str">
        <f>IF(E242="","",'OPĆI DIO'!$C$1)</f>
        <v/>
      </c>
      <c r="L242" t="str">
        <f t="shared" si="18"/>
        <v/>
      </c>
      <c r="M242" t="str">
        <f t="shared" si="19"/>
        <v/>
      </c>
    </row>
    <row r="243" spans="1:13">
      <c r="A243" s="211" t="str">
        <f>IF(E243="","",VLOOKUP('OPĆI DIO'!$C$1,'OPĆI DIO'!$N$4:$W$150,10,FALSE))</f>
        <v/>
      </c>
      <c r="B243" s="211" t="str">
        <f>IF(E243="","",VLOOKUP('OPĆI DIO'!$C$1,'OPĆI DIO'!$N$4:$W$150,9,FALSE))</f>
        <v/>
      </c>
      <c r="C243" s="76" t="str">
        <f t="shared" si="20"/>
        <v/>
      </c>
      <c r="D243" s="36" t="str">
        <f t="shared" si="21"/>
        <v/>
      </c>
      <c r="E243" s="43"/>
      <c r="F243" s="79" t="str">
        <f t="shared" si="22"/>
        <v/>
      </c>
      <c r="G243" s="74"/>
      <c r="H243" s="74"/>
      <c r="I243" s="74"/>
      <c r="J243" s="43"/>
      <c r="K243" t="str">
        <f>IF(E243="","",'OPĆI DIO'!$C$1)</f>
        <v/>
      </c>
      <c r="L243" t="str">
        <f t="shared" si="18"/>
        <v/>
      </c>
      <c r="M243" t="str">
        <f t="shared" si="19"/>
        <v/>
      </c>
    </row>
    <row r="244" spans="1:13">
      <c r="A244" s="211" t="str">
        <f>IF(E244="","",VLOOKUP('OPĆI DIO'!$C$1,'OPĆI DIO'!$N$4:$W$150,10,FALSE))</f>
        <v/>
      </c>
      <c r="B244" s="211" t="str">
        <f>IF(E244="","",VLOOKUP('OPĆI DIO'!$C$1,'OPĆI DIO'!$N$4:$W$150,9,FALSE))</f>
        <v/>
      </c>
      <c r="C244" s="76" t="str">
        <f t="shared" si="20"/>
        <v/>
      </c>
      <c r="D244" s="36" t="str">
        <f t="shared" si="21"/>
        <v/>
      </c>
      <c r="E244" s="43"/>
      <c r="F244" s="79" t="str">
        <f t="shared" si="22"/>
        <v/>
      </c>
      <c r="G244" s="74"/>
      <c r="H244" s="74"/>
      <c r="I244" s="74"/>
      <c r="J244" s="43"/>
      <c r="K244" t="str">
        <f>IF(E244="","",'OPĆI DIO'!$C$1)</f>
        <v/>
      </c>
      <c r="L244" t="str">
        <f t="shared" si="18"/>
        <v/>
      </c>
      <c r="M244" t="str">
        <f t="shared" si="19"/>
        <v/>
      </c>
    </row>
    <row r="245" spans="1:13">
      <c r="A245" s="211" t="str">
        <f>IF(E245="","",VLOOKUP('OPĆI DIO'!$C$1,'OPĆI DIO'!$N$4:$W$150,10,FALSE))</f>
        <v/>
      </c>
      <c r="B245" s="211" t="str">
        <f>IF(E245="","",VLOOKUP('OPĆI DIO'!$C$1,'OPĆI DIO'!$N$4:$W$150,9,FALSE))</f>
        <v/>
      </c>
      <c r="C245" s="76" t="str">
        <f t="shared" si="20"/>
        <v/>
      </c>
      <c r="D245" s="36" t="str">
        <f t="shared" si="21"/>
        <v/>
      </c>
      <c r="E245" s="43"/>
      <c r="F245" s="79" t="str">
        <f t="shared" si="22"/>
        <v/>
      </c>
      <c r="G245" s="74"/>
      <c r="H245" s="74"/>
      <c r="I245" s="74"/>
      <c r="J245" s="43"/>
      <c r="K245" t="str">
        <f>IF(E245="","",'OPĆI DIO'!$C$1)</f>
        <v/>
      </c>
      <c r="L245" t="str">
        <f t="shared" si="18"/>
        <v/>
      </c>
      <c r="M245" t="str">
        <f t="shared" si="19"/>
        <v/>
      </c>
    </row>
    <row r="246" spans="1:13">
      <c r="A246" s="211" t="str">
        <f>IF(E246="","",VLOOKUP('OPĆI DIO'!$C$1,'OPĆI DIO'!$N$4:$W$150,10,FALSE))</f>
        <v/>
      </c>
      <c r="B246" s="211" t="str">
        <f>IF(E246="","",VLOOKUP('OPĆI DIO'!$C$1,'OPĆI DIO'!$N$4:$W$150,9,FALSE))</f>
        <v/>
      </c>
      <c r="C246" s="76" t="str">
        <f t="shared" si="20"/>
        <v/>
      </c>
      <c r="D246" s="36" t="str">
        <f t="shared" si="21"/>
        <v/>
      </c>
      <c r="E246" s="43"/>
      <c r="F246" s="79" t="str">
        <f t="shared" si="22"/>
        <v/>
      </c>
      <c r="G246" s="74"/>
      <c r="H246" s="74"/>
      <c r="I246" s="74"/>
      <c r="J246" s="43"/>
      <c r="K246" t="str">
        <f>IF(E246="","",'OPĆI DIO'!$C$1)</f>
        <v/>
      </c>
      <c r="L246" t="str">
        <f t="shared" si="18"/>
        <v/>
      </c>
      <c r="M246" t="str">
        <f t="shared" si="19"/>
        <v/>
      </c>
    </row>
    <row r="247" spans="1:13">
      <c r="A247" s="211" t="str">
        <f>IF(E247="","",VLOOKUP('OPĆI DIO'!$C$1,'OPĆI DIO'!$N$4:$W$150,10,FALSE))</f>
        <v/>
      </c>
      <c r="B247" s="211" t="str">
        <f>IF(E247="","",VLOOKUP('OPĆI DIO'!$C$1,'OPĆI DIO'!$N$4:$W$150,9,FALSE))</f>
        <v/>
      </c>
      <c r="C247" s="76" t="str">
        <f t="shared" si="20"/>
        <v/>
      </c>
      <c r="D247" s="36" t="str">
        <f t="shared" si="21"/>
        <v/>
      </c>
      <c r="E247" s="43"/>
      <c r="F247" s="79" t="str">
        <f t="shared" si="22"/>
        <v/>
      </c>
      <c r="G247" s="74"/>
      <c r="H247" s="74"/>
      <c r="I247" s="74"/>
      <c r="J247" s="43"/>
      <c r="K247" t="str">
        <f>IF(E247="","",'OPĆI DIO'!$C$1)</f>
        <v/>
      </c>
      <c r="L247" t="str">
        <f t="shared" si="18"/>
        <v/>
      </c>
      <c r="M247" t="str">
        <f t="shared" si="19"/>
        <v/>
      </c>
    </row>
    <row r="248" spans="1:13">
      <c r="A248" s="211" t="str">
        <f>IF(E248="","",VLOOKUP('OPĆI DIO'!$C$1,'OPĆI DIO'!$N$4:$W$150,10,FALSE))</f>
        <v/>
      </c>
      <c r="B248" s="211" t="str">
        <f>IF(E248="","",VLOOKUP('OPĆI DIO'!$C$1,'OPĆI DIO'!$N$4:$W$150,9,FALSE))</f>
        <v/>
      </c>
      <c r="C248" s="76" t="str">
        <f t="shared" si="20"/>
        <v/>
      </c>
      <c r="D248" s="36" t="str">
        <f t="shared" si="21"/>
        <v/>
      </c>
      <c r="E248" s="43"/>
      <c r="F248" s="79" t="str">
        <f t="shared" si="22"/>
        <v/>
      </c>
      <c r="G248" s="74"/>
      <c r="H248" s="74"/>
      <c r="I248" s="74"/>
      <c r="J248" s="43"/>
      <c r="K248" t="str">
        <f>IF(E248="","",'OPĆI DIO'!$C$1)</f>
        <v/>
      </c>
      <c r="L248" t="str">
        <f t="shared" si="18"/>
        <v/>
      </c>
      <c r="M248" t="str">
        <f t="shared" si="19"/>
        <v/>
      </c>
    </row>
    <row r="249" spans="1:13">
      <c r="A249" s="211" t="str">
        <f>IF(E249="","",VLOOKUP('OPĆI DIO'!$C$1,'OPĆI DIO'!$N$4:$W$150,10,FALSE))</f>
        <v/>
      </c>
      <c r="B249" s="211" t="str">
        <f>IF(E249="","",VLOOKUP('OPĆI DIO'!$C$1,'OPĆI DIO'!$N$4:$W$150,9,FALSE))</f>
        <v/>
      </c>
      <c r="C249" s="76" t="str">
        <f t="shared" si="20"/>
        <v/>
      </c>
      <c r="D249" s="36" t="str">
        <f t="shared" si="21"/>
        <v/>
      </c>
      <c r="E249" s="43"/>
      <c r="F249" s="79" t="str">
        <f t="shared" si="22"/>
        <v/>
      </c>
      <c r="G249" s="74"/>
      <c r="H249" s="74"/>
      <c r="I249" s="74"/>
      <c r="J249" s="43"/>
      <c r="K249" t="str">
        <f>IF(E249="","",'OPĆI DIO'!$C$1)</f>
        <v/>
      </c>
      <c r="L249" t="str">
        <f t="shared" si="18"/>
        <v/>
      </c>
      <c r="M249" t="str">
        <f t="shared" si="19"/>
        <v/>
      </c>
    </row>
    <row r="250" spans="1:13">
      <c r="A250" s="211" t="str">
        <f>IF(E250="","",VLOOKUP('OPĆI DIO'!$C$1,'OPĆI DIO'!$N$4:$W$150,10,FALSE))</f>
        <v/>
      </c>
      <c r="B250" s="211" t="str">
        <f>IF(E250="","",VLOOKUP('OPĆI DIO'!$C$1,'OPĆI DIO'!$N$4:$W$150,9,FALSE))</f>
        <v/>
      </c>
      <c r="C250" s="76" t="str">
        <f t="shared" si="20"/>
        <v/>
      </c>
      <c r="D250" s="36" t="str">
        <f t="shared" si="21"/>
        <v/>
      </c>
      <c r="E250" s="43"/>
      <c r="F250" s="79" t="str">
        <f t="shared" si="22"/>
        <v/>
      </c>
      <c r="G250" s="74"/>
      <c r="H250" s="74"/>
      <c r="I250" s="74"/>
      <c r="J250" s="43"/>
      <c r="K250" t="str">
        <f>IF(E250="","",'OPĆI DIO'!$C$1)</f>
        <v/>
      </c>
      <c r="L250" t="str">
        <f t="shared" si="18"/>
        <v/>
      </c>
      <c r="M250" t="str">
        <f t="shared" si="19"/>
        <v/>
      </c>
    </row>
    <row r="251" spans="1:13">
      <c r="A251" s="211" t="str">
        <f>IF(E251="","",VLOOKUP('OPĆI DIO'!$C$1,'OPĆI DIO'!$N$4:$W$150,10,FALSE))</f>
        <v/>
      </c>
      <c r="B251" s="211" t="str">
        <f>IF(E251="","",VLOOKUP('OPĆI DIO'!$C$1,'OPĆI DIO'!$N$4:$W$150,9,FALSE))</f>
        <v/>
      </c>
      <c r="C251" s="76" t="str">
        <f t="shared" si="20"/>
        <v/>
      </c>
      <c r="D251" s="36" t="str">
        <f t="shared" si="21"/>
        <v/>
      </c>
      <c r="E251" s="43"/>
      <c r="F251" s="79" t="str">
        <f t="shared" si="22"/>
        <v/>
      </c>
      <c r="G251" s="74"/>
      <c r="H251" s="74"/>
      <c r="I251" s="74"/>
      <c r="J251" s="43"/>
      <c r="K251" t="str">
        <f>IF(E251="","",'OPĆI DIO'!$C$1)</f>
        <v/>
      </c>
      <c r="L251" t="str">
        <f t="shared" si="18"/>
        <v/>
      </c>
      <c r="M251" t="str">
        <f t="shared" si="19"/>
        <v/>
      </c>
    </row>
    <row r="252" spans="1:13">
      <c r="A252" s="211" t="str">
        <f>IF(E252="","",VLOOKUP('OPĆI DIO'!$C$1,'OPĆI DIO'!$N$4:$W$150,10,FALSE))</f>
        <v/>
      </c>
      <c r="B252" s="211" t="str">
        <f>IF(E252="","",VLOOKUP('OPĆI DIO'!$C$1,'OPĆI DIO'!$N$4:$W$150,9,FALSE))</f>
        <v/>
      </c>
      <c r="C252" s="76" t="str">
        <f t="shared" si="20"/>
        <v/>
      </c>
      <c r="D252" s="36" t="str">
        <f t="shared" si="21"/>
        <v/>
      </c>
      <c r="E252" s="43"/>
      <c r="F252" s="79" t="str">
        <f t="shared" si="22"/>
        <v/>
      </c>
      <c r="G252" s="74"/>
      <c r="H252" s="74"/>
      <c r="I252" s="74"/>
      <c r="J252" s="43"/>
      <c r="K252" t="str">
        <f>IF(E252="","",'OPĆI DIO'!$C$1)</f>
        <v/>
      </c>
      <c r="L252" t="str">
        <f t="shared" si="18"/>
        <v/>
      </c>
      <c r="M252" t="str">
        <f t="shared" si="19"/>
        <v/>
      </c>
    </row>
    <row r="253" spans="1:13">
      <c r="A253" s="211" t="str">
        <f>IF(E253="","",VLOOKUP('OPĆI DIO'!$C$1,'OPĆI DIO'!$N$4:$W$150,10,FALSE))</f>
        <v/>
      </c>
      <c r="B253" s="211" t="str">
        <f>IF(E253="","",VLOOKUP('OPĆI DIO'!$C$1,'OPĆI DIO'!$N$4:$W$150,9,FALSE))</f>
        <v/>
      </c>
      <c r="C253" s="76" t="str">
        <f t="shared" si="20"/>
        <v/>
      </c>
      <c r="D253" s="36" t="str">
        <f t="shared" si="21"/>
        <v/>
      </c>
      <c r="E253" s="43"/>
      <c r="F253" s="79" t="str">
        <f t="shared" si="22"/>
        <v/>
      </c>
      <c r="G253" s="74"/>
      <c r="H253" s="74"/>
      <c r="I253" s="74"/>
      <c r="J253" s="43"/>
      <c r="K253" t="str">
        <f>IF(E253="","",'OPĆI DIO'!$C$1)</f>
        <v/>
      </c>
      <c r="L253" t="str">
        <f t="shared" si="18"/>
        <v/>
      </c>
      <c r="M253" t="str">
        <f t="shared" si="19"/>
        <v/>
      </c>
    </row>
    <row r="254" spans="1:13">
      <c r="A254" s="211" t="str">
        <f>IF(E254="","",VLOOKUP('OPĆI DIO'!$C$1,'OPĆI DIO'!$N$4:$W$150,10,FALSE))</f>
        <v/>
      </c>
      <c r="B254" s="211" t="str">
        <f>IF(E254="","",VLOOKUP('OPĆI DIO'!$C$1,'OPĆI DIO'!$N$4:$W$150,9,FALSE))</f>
        <v/>
      </c>
      <c r="C254" s="76" t="str">
        <f t="shared" si="20"/>
        <v/>
      </c>
      <c r="D254" s="36" t="str">
        <f t="shared" si="21"/>
        <v/>
      </c>
      <c r="E254" s="43"/>
      <c r="F254" s="79" t="str">
        <f t="shared" si="22"/>
        <v/>
      </c>
      <c r="G254" s="74"/>
      <c r="H254" s="74"/>
      <c r="I254" s="74"/>
      <c r="J254" s="43"/>
      <c r="K254" t="str">
        <f>IF(E254="","",'OPĆI DIO'!$C$1)</f>
        <v/>
      </c>
      <c r="L254" t="str">
        <f t="shared" si="18"/>
        <v/>
      </c>
      <c r="M254" t="str">
        <f t="shared" si="19"/>
        <v/>
      </c>
    </row>
    <row r="255" spans="1:13">
      <c r="A255" s="211" t="str">
        <f>IF(E255="","",VLOOKUP('OPĆI DIO'!$C$1,'OPĆI DIO'!$N$4:$W$150,10,FALSE))</f>
        <v/>
      </c>
      <c r="B255" s="211" t="str">
        <f>IF(E255="","",VLOOKUP('OPĆI DIO'!$C$1,'OPĆI DIO'!$N$4:$W$150,9,FALSE))</f>
        <v/>
      </c>
      <c r="C255" s="76" t="str">
        <f t="shared" si="20"/>
        <v/>
      </c>
      <c r="D255" s="36" t="str">
        <f t="shared" si="21"/>
        <v/>
      </c>
      <c r="E255" s="43"/>
      <c r="F255" s="79" t="str">
        <f t="shared" si="22"/>
        <v/>
      </c>
      <c r="G255" s="74"/>
      <c r="H255" s="74"/>
      <c r="I255" s="74"/>
      <c r="J255" s="43"/>
      <c r="K255" t="str">
        <f>IF(E255="","",'OPĆI DIO'!$C$1)</f>
        <v/>
      </c>
      <c r="L255" t="str">
        <f t="shared" si="18"/>
        <v/>
      </c>
      <c r="M255" t="str">
        <f t="shared" si="19"/>
        <v/>
      </c>
    </row>
    <row r="256" spans="1:13">
      <c r="A256" s="211" t="str">
        <f>IF(E256="","",VLOOKUP('OPĆI DIO'!$C$1,'OPĆI DIO'!$N$4:$W$150,10,FALSE))</f>
        <v/>
      </c>
      <c r="B256" s="211" t="str">
        <f>IF(E256="","",VLOOKUP('OPĆI DIO'!$C$1,'OPĆI DIO'!$N$4:$W$150,9,FALSE))</f>
        <v/>
      </c>
      <c r="C256" s="76" t="str">
        <f t="shared" si="20"/>
        <v/>
      </c>
      <c r="D256" s="36" t="str">
        <f t="shared" si="21"/>
        <v/>
      </c>
      <c r="E256" s="43"/>
      <c r="F256" s="79" t="str">
        <f t="shared" si="22"/>
        <v/>
      </c>
      <c r="G256" s="74"/>
      <c r="H256" s="74"/>
      <c r="I256" s="74"/>
      <c r="J256" s="43"/>
      <c r="K256" t="str">
        <f>IF(E256="","",'OPĆI DIO'!$C$1)</f>
        <v/>
      </c>
      <c r="L256" t="str">
        <f t="shared" si="18"/>
        <v/>
      </c>
      <c r="M256" t="str">
        <f t="shared" si="19"/>
        <v/>
      </c>
    </row>
    <row r="257" spans="1:13">
      <c r="A257" s="211" t="str">
        <f>IF(E257="","",VLOOKUP('OPĆI DIO'!$C$1,'OPĆI DIO'!$N$4:$W$150,10,FALSE))</f>
        <v/>
      </c>
      <c r="B257" s="211" t="str">
        <f>IF(E257="","",VLOOKUP('OPĆI DIO'!$C$1,'OPĆI DIO'!$N$4:$W$150,9,FALSE))</f>
        <v/>
      </c>
      <c r="C257" s="76" t="str">
        <f t="shared" si="20"/>
        <v/>
      </c>
      <c r="D257" s="36" t="str">
        <f t="shared" si="21"/>
        <v/>
      </c>
      <c r="E257" s="43"/>
      <c r="F257" s="79" t="str">
        <f t="shared" si="22"/>
        <v/>
      </c>
      <c r="G257" s="74"/>
      <c r="H257" s="74"/>
      <c r="I257" s="74"/>
      <c r="J257" s="43"/>
      <c r="K257" t="str">
        <f>IF(E257="","",'OPĆI DIO'!$C$1)</f>
        <v/>
      </c>
      <c r="L257" t="str">
        <f t="shared" si="18"/>
        <v/>
      </c>
      <c r="M257" t="str">
        <f t="shared" si="19"/>
        <v/>
      </c>
    </row>
    <row r="258" spans="1:13">
      <c r="A258" s="211" t="str">
        <f>IF(E258="","",VLOOKUP('OPĆI DIO'!$C$1,'OPĆI DIO'!$N$4:$W$150,10,FALSE))</f>
        <v/>
      </c>
      <c r="B258" s="211" t="str">
        <f>IF(E258="","",VLOOKUP('OPĆI DIO'!$C$1,'OPĆI DIO'!$N$4:$W$150,9,FALSE))</f>
        <v/>
      </c>
      <c r="C258" s="76" t="str">
        <f t="shared" si="20"/>
        <v/>
      </c>
      <c r="D258" s="36" t="str">
        <f t="shared" si="21"/>
        <v/>
      </c>
      <c r="E258" s="43"/>
      <c r="F258" s="79" t="str">
        <f t="shared" si="22"/>
        <v/>
      </c>
      <c r="G258" s="74"/>
      <c r="H258" s="74"/>
      <c r="I258" s="74"/>
      <c r="J258" s="43"/>
      <c r="K258" t="str">
        <f>IF(E258="","",'OPĆI DIO'!$C$1)</f>
        <v/>
      </c>
      <c r="L258" t="str">
        <f t="shared" si="18"/>
        <v/>
      </c>
      <c r="M258" t="str">
        <f t="shared" si="19"/>
        <v/>
      </c>
    </row>
    <row r="259" spans="1:13">
      <c r="A259" s="211" t="str">
        <f>IF(E259="","",VLOOKUP('OPĆI DIO'!$C$1,'OPĆI DIO'!$N$4:$W$150,10,FALSE))</f>
        <v/>
      </c>
      <c r="B259" s="211" t="str">
        <f>IF(E259="","",VLOOKUP('OPĆI DIO'!$C$1,'OPĆI DIO'!$N$4:$W$150,9,FALSE))</f>
        <v/>
      </c>
      <c r="C259" s="76" t="str">
        <f t="shared" si="20"/>
        <v/>
      </c>
      <c r="D259" s="36" t="str">
        <f t="shared" si="21"/>
        <v/>
      </c>
      <c r="E259" s="43"/>
      <c r="F259" s="79" t="str">
        <f t="shared" si="22"/>
        <v/>
      </c>
      <c r="G259" s="74"/>
      <c r="H259" s="74"/>
      <c r="I259" s="74"/>
      <c r="J259" s="43"/>
      <c r="K259" t="str">
        <f>IF(E259="","",'OPĆI DIO'!$C$1)</f>
        <v/>
      </c>
      <c r="L259" t="str">
        <f t="shared" si="18"/>
        <v/>
      </c>
      <c r="M259" t="str">
        <f t="shared" si="19"/>
        <v/>
      </c>
    </row>
    <row r="260" spans="1:13">
      <c r="A260" s="211" t="str">
        <f>IF(E260="","",VLOOKUP('OPĆI DIO'!$C$1,'OPĆI DIO'!$N$4:$W$150,10,FALSE))</f>
        <v/>
      </c>
      <c r="B260" s="211" t="str">
        <f>IF(E260="","",VLOOKUP('OPĆI DIO'!$C$1,'OPĆI DIO'!$N$4:$W$150,9,FALSE))</f>
        <v/>
      </c>
      <c r="C260" s="76" t="str">
        <f t="shared" si="20"/>
        <v/>
      </c>
      <c r="D260" s="36" t="str">
        <f t="shared" si="21"/>
        <v/>
      </c>
      <c r="E260" s="43"/>
      <c r="F260" s="79" t="str">
        <f t="shared" si="22"/>
        <v/>
      </c>
      <c r="G260" s="74"/>
      <c r="H260" s="74"/>
      <c r="I260" s="74"/>
      <c r="J260" s="43"/>
      <c r="K260" t="str">
        <f>IF(E260="","",'OPĆI DIO'!$C$1)</f>
        <v/>
      </c>
      <c r="L260" t="str">
        <f t="shared" ref="L260:L323" si="23">LEFT(E260,2)</f>
        <v/>
      </c>
      <c r="M260" t="str">
        <f t="shared" ref="M260:M323" si="24">LEFT(E260,3)</f>
        <v/>
      </c>
    </row>
    <row r="261" spans="1:13">
      <c r="A261" s="211" t="str">
        <f>IF(E261="","",VLOOKUP('OPĆI DIO'!$C$1,'OPĆI DIO'!$N$4:$W$150,10,FALSE))</f>
        <v/>
      </c>
      <c r="B261" s="211" t="str">
        <f>IF(E261="","",VLOOKUP('OPĆI DIO'!$C$1,'OPĆI DIO'!$N$4:$W$150,9,FALSE))</f>
        <v/>
      </c>
      <c r="C261" s="76" t="str">
        <f t="shared" si="20"/>
        <v/>
      </c>
      <c r="D261" s="36" t="str">
        <f t="shared" si="21"/>
        <v/>
      </c>
      <c r="E261" s="43"/>
      <c r="F261" s="79" t="str">
        <f t="shared" si="22"/>
        <v/>
      </c>
      <c r="G261" s="74"/>
      <c r="H261" s="74"/>
      <c r="I261" s="74"/>
      <c r="J261" s="43"/>
      <c r="K261" t="str">
        <f>IF(E261="","",'OPĆI DIO'!$C$1)</f>
        <v/>
      </c>
      <c r="L261" t="str">
        <f t="shared" si="23"/>
        <v/>
      </c>
      <c r="M261" t="str">
        <f t="shared" si="24"/>
        <v/>
      </c>
    </row>
    <row r="262" spans="1:13">
      <c r="A262" s="211" t="str">
        <f>IF(E262="","",VLOOKUP('OPĆI DIO'!$C$1,'OPĆI DIO'!$N$4:$W$150,10,FALSE))</f>
        <v/>
      </c>
      <c r="B262" s="211" t="str">
        <f>IF(E262="","",VLOOKUP('OPĆI DIO'!$C$1,'OPĆI DIO'!$N$4:$W$150,9,FALSE))</f>
        <v/>
      </c>
      <c r="C262" s="76" t="str">
        <f t="shared" ref="C262:C325" si="25">IFERROR(VLOOKUP(E262,$R$6:$U$113,3,FALSE),"")</f>
        <v/>
      </c>
      <c r="D262" s="36" t="str">
        <f t="shared" ref="D262:D325" si="26">IFERROR(VLOOKUP(E262,$R$6:$U$113,4,FALSE),"")</f>
        <v/>
      </c>
      <c r="E262" s="43"/>
      <c r="F262" s="79" t="str">
        <f t="shared" ref="F262:F325" si="27">IFERROR(VLOOKUP(E262,$R$6:$U$113,2,FALSE),"")</f>
        <v/>
      </c>
      <c r="G262" s="74"/>
      <c r="H262" s="74"/>
      <c r="I262" s="74"/>
      <c r="J262" s="43"/>
      <c r="K262" t="str">
        <f>IF(E262="","",'OPĆI DIO'!$C$1)</f>
        <v/>
      </c>
      <c r="L262" t="str">
        <f t="shared" si="23"/>
        <v/>
      </c>
      <c r="M262" t="str">
        <f t="shared" si="24"/>
        <v/>
      </c>
    </row>
    <row r="263" spans="1:13">
      <c r="A263" s="211" t="str">
        <f>IF(E263="","",VLOOKUP('OPĆI DIO'!$C$1,'OPĆI DIO'!$N$4:$W$150,10,FALSE))</f>
        <v/>
      </c>
      <c r="B263" s="211" t="str">
        <f>IF(E263="","",VLOOKUP('OPĆI DIO'!$C$1,'OPĆI DIO'!$N$4:$W$150,9,FALSE))</f>
        <v/>
      </c>
      <c r="C263" s="76" t="str">
        <f t="shared" si="25"/>
        <v/>
      </c>
      <c r="D263" s="36" t="str">
        <f t="shared" si="26"/>
        <v/>
      </c>
      <c r="E263" s="43"/>
      <c r="F263" s="79" t="str">
        <f t="shared" si="27"/>
        <v/>
      </c>
      <c r="G263" s="74"/>
      <c r="H263" s="74"/>
      <c r="I263" s="74"/>
      <c r="J263" s="43"/>
      <c r="K263" t="str">
        <f>IF(E263="","",'OPĆI DIO'!$C$1)</f>
        <v/>
      </c>
      <c r="L263" t="str">
        <f t="shared" si="23"/>
        <v/>
      </c>
      <c r="M263" t="str">
        <f t="shared" si="24"/>
        <v/>
      </c>
    </row>
    <row r="264" spans="1:13">
      <c r="A264" s="211" t="str">
        <f>IF(E264="","",VLOOKUP('OPĆI DIO'!$C$1,'OPĆI DIO'!$N$4:$W$150,10,FALSE))</f>
        <v/>
      </c>
      <c r="B264" s="211" t="str">
        <f>IF(E264="","",VLOOKUP('OPĆI DIO'!$C$1,'OPĆI DIO'!$N$4:$W$150,9,FALSE))</f>
        <v/>
      </c>
      <c r="C264" s="76" t="str">
        <f t="shared" si="25"/>
        <v/>
      </c>
      <c r="D264" s="36" t="str">
        <f t="shared" si="26"/>
        <v/>
      </c>
      <c r="E264" s="43"/>
      <c r="F264" s="79" t="str">
        <f t="shared" si="27"/>
        <v/>
      </c>
      <c r="G264" s="74"/>
      <c r="H264" s="74"/>
      <c r="I264" s="74"/>
      <c r="J264" s="43"/>
      <c r="K264" t="str">
        <f>IF(E264="","",'OPĆI DIO'!$C$1)</f>
        <v/>
      </c>
      <c r="L264" t="str">
        <f t="shared" si="23"/>
        <v/>
      </c>
      <c r="M264" t="str">
        <f t="shared" si="24"/>
        <v/>
      </c>
    </row>
    <row r="265" spans="1:13">
      <c r="A265" s="211" t="str">
        <f>IF(E265="","",VLOOKUP('OPĆI DIO'!$C$1,'OPĆI DIO'!$N$4:$W$150,10,FALSE))</f>
        <v/>
      </c>
      <c r="B265" s="211" t="str">
        <f>IF(E265="","",VLOOKUP('OPĆI DIO'!$C$1,'OPĆI DIO'!$N$4:$W$150,9,FALSE))</f>
        <v/>
      </c>
      <c r="C265" s="76" t="str">
        <f t="shared" si="25"/>
        <v/>
      </c>
      <c r="D265" s="36" t="str">
        <f t="shared" si="26"/>
        <v/>
      </c>
      <c r="E265" s="43"/>
      <c r="F265" s="79" t="str">
        <f t="shared" si="27"/>
        <v/>
      </c>
      <c r="G265" s="74"/>
      <c r="H265" s="74"/>
      <c r="I265" s="74"/>
      <c r="J265" s="43"/>
      <c r="K265" t="str">
        <f>IF(E265="","",'OPĆI DIO'!$C$1)</f>
        <v/>
      </c>
      <c r="L265" t="str">
        <f t="shared" si="23"/>
        <v/>
      </c>
      <c r="M265" t="str">
        <f t="shared" si="24"/>
        <v/>
      </c>
    </row>
    <row r="266" spans="1:13">
      <c r="A266" s="211" t="str">
        <f>IF(E266="","",VLOOKUP('OPĆI DIO'!$C$1,'OPĆI DIO'!$N$4:$W$150,10,FALSE))</f>
        <v/>
      </c>
      <c r="B266" s="211" t="str">
        <f>IF(E266="","",VLOOKUP('OPĆI DIO'!$C$1,'OPĆI DIO'!$N$4:$W$150,9,FALSE))</f>
        <v/>
      </c>
      <c r="C266" s="76" t="str">
        <f t="shared" si="25"/>
        <v/>
      </c>
      <c r="D266" s="36" t="str">
        <f t="shared" si="26"/>
        <v/>
      </c>
      <c r="E266" s="43"/>
      <c r="F266" s="79" t="str">
        <f t="shared" si="27"/>
        <v/>
      </c>
      <c r="G266" s="74"/>
      <c r="H266" s="74"/>
      <c r="I266" s="74"/>
      <c r="J266" s="43"/>
      <c r="K266" t="str">
        <f>IF(E266="","",'OPĆI DIO'!$C$1)</f>
        <v/>
      </c>
      <c r="L266" t="str">
        <f t="shared" si="23"/>
        <v/>
      </c>
      <c r="M266" t="str">
        <f t="shared" si="24"/>
        <v/>
      </c>
    </row>
    <row r="267" spans="1:13">
      <c r="A267" s="211" t="str">
        <f>IF(E267="","",VLOOKUP('OPĆI DIO'!$C$1,'OPĆI DIO'!$N$4:$W$150,10,FALSE))</f>
        <v/>
      </c>
      <c r="B267" s="211" t="str">
        <f>IF(E267="","",VLOOKUP('OPĆI DIO'!$C$1,'OPĆI DIO'!$N$4:$W$150,9,FALSE))</f>
        <v/>
      </c>
      <c r="C267" s="76" t="str">
        <f t="shared" si="25"/>
        <v/>
      </c>
      <c r="D267" s="36" t="str">
        <f t="shared" si="26"/>
        <v/>
      </c>
      <c r="E267" s="43"/>
      <c r="F267" s="79" t="str">
        <f t="shared" si="27"/>
        <v/>
      </c>
      <c r="G267" s="74"/>
      <c r="H267" s="74"/>
      <c r="I267" s="74"/>
      <c r="J267" s="43"/>
      <c r="K267" t="str">
        <f>IF(E267="","",'OPĆI DIO'!$C$1)</f>
        <v/>
      </c>
      <c r="L267" t="str">
        <f t="shared" si="23"/>
        <v/>
      </c>
      <c r="M267" t="str">
        <f t="shared" si="24"/>
        <v/>
      </c>
    </row>
    <row r="268" spans="1:13">
      <c r="A268" s="211" t="str">
        <f>IF(E268="","",VLOOKUP('OPĆI DIO'!$C$1,'OPĆI DIO'!$N$4:$W$150,10,FALSE))</f>
        <v/>
      </c>
      <c r="B268" s="211" t="str">
        <f>IF(E268="","",VLOOKUP('OPĆI DIO'!$C$1,'OPĆI DIO'!$N$4:$W$150,9,FALSE))</f>
        <v/>
      </c>
      <c r="C268" s="76" t="str">
        <f t="shared" si="25"/>
        <v/>
      </c>
      <c r="D268" s="36" t="str">
        <f t="shared" si="26"/>
        <v/>
      </c>
      <c r="E268" s="43"/>
      <c r="F268" s="79" t="str">
        <f t="shared" si="27"/>
        <v/>
      </c>
      <c r="G268" s="74"/>
      <c r="H268" s="74"/>
      <c r="I268" s="74"/>
      <c r="J268" s="43"/>
      <c r="K268" t="str">
        <f>IF(E268="","",'OPĆI DIO'!$C$1)</f>
        <v/>
      </c>
      <c r="L268" t="str">
        <f t="shared" si="23"/>
        <v/>
      </c>
      <c r="M268" t="str">
        <f t="shared" si="24"/>
        <v/>
      </c>
    </row>
    <row r="269" spans="1:13">
      <c r="A269" s="211" t="str">
        <f>IF(E269="","",VLOOKUP('OPĆI DIO'!$C$1,'OPĆI DIO'!$N$4:$W$150,10,FALSE))</f>
        <v/>
      </c>
      <c r="B269" s="211" t="str">
        <f>IF(E269="","",VLOOKUP('OPĆI DIO'!$C$1,'OPĆI DIO'!$N$4:$W$150,9,FALSE))</f>
        <v/>
      </c>
      <c r="C269" s="76" t="str">
        <f t="shared" si="25"/>
        <v/>
      </c>
      <c r="D269" s="36" t="str">
        <f t="shared" si="26"/>
        <v/>
      </c>
      <c r="E269" s="43"/>
      <c r="F269" s="79" t="str">
        <f t="shared" si="27"/>
        <v/>
      </c>
      <c r="G269" s="74"/>
      <c r="H269" s="74"/>
      <c r="I269" s="74"/>
      <c r="J269" s="43"/>
      <c r="K269" t="str">
        <f>IF(E269="","",'OPĆI DIO'!$C$1)</f>
        <v/>
      </c>
      <c r="L269" t="str">
        <f t="shared" si="23"/>
        <v/>
      </c>
      <c r="M269" t="str">
        <f t="shared" si="24"/>
        <v/>
      </c>
    </row>
    <row r="270" spans="1:13">
      <c r="A270" s="211" t="str">
        <f>IF(E270="","",VLOOKUP('OPĆI DIO'!$C$1,'OPĆI DIO'!$N$4:$W$150,10,FALSE))</f>
        <v/>
      </c>
      <c r="B270" s="211" t="str">
        <f>IF(E270="","",VLOOKUP('OPĆI DIO'!$C$1,'OPĆI DIO'!$N$4:$W$150,9,FALSE))</f>
        <v/>
      </c>
      <c r="C270" s="76" t="str">
        <f t="shared" si="25"/>
        <v/>
      </c>
      <c r="D270" s="36" t="str">
        <f t="shared" si="26"/>
        <v/>
      </c>
      <c r="E270" s="43"/>
      <c r="F270" s="79" t="str">
        <f t="shared" si="27"/>
        <v/>
      </c>
      <c r="G270" s="74"/>
      <c r="H270" s="74"/>
      <c r="I270" s="74"/>
      <c r="J270" s="43"/>
      <c r="K270" t="str">
        <f>IF(E270="","",'OPĆI DIO'!$C$1)</f>
        <v/>
      </c>
      <c r="L270" t="str">
        <f t="shared" si="23"/>
        <v/>
      </c>
      <c r="M270" t="str">
        <f t="shared" si="24"/>
        <v/>
      </c>
    </row>
    <row r="271" spans="1:13">
      <c r="A271" s="211" t="str">
        <f>IF(E271="","",VLOOKUP('OPĆI DIO'!$C$1,'OPĆI DIO'!$N$4:$W$150,10,FALSE))</f>
        <v/>
      </c>
      <c r="B271" s="211" t="str">
        <f>IF(E271="","",VLOOKUP('OPĆI DIO'!$C$1,'OPĆI DIO'!$N$4:$W$150,9,FALSE))</f>
        <v/>
      </c>
      <c r="C271" s="76" t="str">
        <f t="shared" si="25"/>
        <v/>
      </c>
      <c r="D271" s="36" t="str">
        <f t="shared" si="26"/>
        <v/>
      </c>
      <c r="E271" s="43"/>
      <c r="F271" s="79" t="str">
        <f t="shared" si="27"/>
        <v/>
      </c>
      <c r="G271" s="74"/>
      <c r="H271" s="74"/>
      <c r="I271" s="74"/>
      <c r="J271" s="43"/>
      <c r="K271" t="str">
        <f>IF(E271="","",'OPĆI DIO'!$C$1)</f>
        <v/>
      </c>
      <c r="L271" t="str">
        <f t="shared" si="23"/>
        <v/>
      </c>
      <c r="M271" t="str">
        <f t="shared" si="24"/>
        <v/>
      </c>
    </row>
    <row r="272" spans="1:13">
      <c r="A272" s="211" t="str">
        <f>IF(E272="","",VLOOKUP('OPĆI DIO'!$C$1,'OPĆI DIO'!$N$4:$W$150,10,FALSE))</f>
        <v/>
      </c>
      <c r="B272" s="211" t="str">
        <f>IF(E272="","",VLOOKUP('OPĆI DIO'!$C$1,'OPĆI DIO'!$N$4:$W$150,9,FALSE))</f>
        <v/>
      </c>
      <c r="C272" s="76" t="str">
        <f t="shared" si="25"/>
        <v/>
      </c>
      <c r="D272" s="36" t="str">
        <f t="shared" si="26"/>
        <v/>
      </c>
      <c r="E272" s="43"/>
      <c r="F272" s="79" t="str">
        <f t="shared" si="27"/>
        <v/>
      </c>
      <c r="G272" s="74"/>
      <c r="H272" s="74"/>
      <c r="I272" s="74"/>
      <c r="J272" s="43"/>
      <c r="K272" t="str">
        <f>IF(E272="","",'OPĆI DIO'!$C$1)</f>
        <v/>
      </c>
      <c r="L272" t="str">
        <f t="shared" si="23"/>
        <v/>
      </c>
      <c r="M272" t="str">
        <f t="shared" si="24"/>
        <v/>
      </c>
    </row>
    <row r="273" spans="1:13">
      <c r="A273" s="211" t="str">
        <f>IF(E273="","",VLOOKUP('OPĆI DIO'!$C$1,'OPĆI DIO'!$N$4:$W$150,10,FALSE))</f>
        <v/>
      </c>
      <c r="B273" s="211" t="str">
        <f>IF(E273="","",VLOOKUP('OPĆI DIO'!$C$1,'OPĆI DIO'!$N$4:$W$150,9,FALSE))</f>
        <v/>
      </c>
      <c r="C273" s="76" t="str">
        <f t="shared" si="25"/>
        <v/>
      </c>
      <c r="D273" s="36" t="str">
        <f t="shared" si="26"/>
        <v/>
      </c>
      <c r="E273" s="43"/>
      <c r="F273" s="79" t="str">
        <f t="shared" si="27"/>
        <v/>
      </c>
      <c r="G273" s="74"/>
      <c r="H273" s="74"/>
      <c r="I273" s="74"/>
      <c r="J273" s="43"/>
      <c r="K273" t="str">
        <f>IF(E273="","",'OPĆI DIO'!$C$1)</f>
        <v/>
      </c>
      <c r="L273" t="str">
        <f t="shared" si="23"/>
        <v/>
      </c>
      <c r="M273" t="str">
        <f t="shared" si="24"/>
        <v/>
      </c>
    </row>
    <row r="274" spans="1:13">
      <c r="A274" s="211" t="str">
        <f>IF(E274="","",VLOOKUP('OPĆI DIO'!$C$1,'OPĆI DIO'!$N$4:$W$150,10,FALSE))</f>
        <v/>
      </c>
      <c r="B274" s="211" t="str">
        <f>IF(E274="","",VLOOKUP('OPĆI DIO'!$C$1,'OPĆI DIO'!$N$4:$W$150,9,FALSE))</f>
        <v/>
      </c>
      <c r="C274" s="76" t="str">
        <f t="shared" si="25"/>
        <v/>
      </c>
      <c r="D274" s="36" t="str">
        <f t="shared" si="26"/>
        <v/>
      </c>
      <c r="E274" s="43"/>
      <c r="F274" s="79" t="str">
        <f t="shared" si="27"/>
        <v/>
      </c>
      <c r="G274" s="74"/>
      <c r="H274" s="74"/>
      <c r="I274" s="74"/>
      <c r="J274" s="43"/>
      <c r="K274" t="str">
        <f>IF(E274="","",'OPĆI DIO'!$C$1)</f>
        <v/>
      </c>
      <c r="L274" t="str">
        <f t="shared" si="23"/>
        <v/>
      </c>
      <c r="M274" t="str">
        <f t="shared" si="24"/>
        <v/>
      </c>
    </row>
    <row r="275" spans="1:13">
      <c r="A275" s="211" t="str">
        <f>IF(E275="","",VLOOKUP('OPĆI DIO'!$C$1,'OPĆI DIO'!$N$4:$W$150,10,FALSE))</f>
        <v/>
      </c>
      <c r="B275" s="211" t="str">
        <f>IF(E275="","",VLOOKUP('OPĆI DIO'!$C$1,'OPĆI DIO'!$N$4:$W$150,9,FALSE))</f>
        <v/>
      </c>
      <c r="C275" s="76" t="str">
        <f t="shared" si="25"/>
        <v/>
      </c>
      <c r="D275" s="36" t="str">
        <f t="shared" si="26"/>
        <v/>
      </c>
      <c r="E275" s="43"/>
      <c r="F275" s="79" t="str">
        <f t="shared" si="27"/>
        <v/>
      </c>
      <c r="G275" s="74"/>
      <c r="H275" s="74"/>
      <c r="I275" s="74"/>
      <c r="J275" s="43"/>
      <c r="K275" t="str">
        <f>IF(E275="","",'OPĆI DIO'!$C$1)</f>
        <v/>
      </c>
      <c r="L275" t="str">
        <f t="shared" si="23"/>
        <v/>
      </c>
      <c r="M275" t="str">
        <f t="shared" si="24"/>
        <v/>
      </c>
    </row>
    <row r="276" spans="1:13">
      <c r="A276" s="211" t="str">
        <f>IF(E276="","",VLOOKUP('OPĆI DIO'!$C$1,'OPĆI DIO'!$N$4:$W$150,10,FALSE))</f>
        <v/>
      </c>
      <c r="B276" s="211" t="str">
        <f>IF(E276="","",VLOOKUP('OPĆI DIO'!$C$1,'OPĆI DIO'!$N$4:$W$150,9,FALSE))</f>
        <v/>
      </c>
      <c r="C276" s="76" t="str">
        <f t="shared" si="25"/>
        <v/>
      </c>
      <c r="D276" s="36" t="str">
        <f t="shared" si="26"/>
        <v/>
      </c>
      <c r="E276" s="43"/>
      <c r="F276" s="79" t="str">
        <f t="shared" si="27"/>
        <v/>
      </c>
      <c r="G276" s="74"/>
      <c r="H276" s="74"/>
      <c r="I276" s="74"/>
      <c r="J276" s="43"/>
      <c r="K276" t="str">
        <f>IF(E276="","",'OPĆI DIO'!$C$1)</f>
        <v/>
      </c>
      <c r="L276" t="str">
        <f t="shared" si="23"/>
        <v/>
      </c>
      <c r="M276" t="str">
        <f t="shared" si="24"/>
        <v/>
      </c>
    </row>
    <row r="277" spans="1:13">
      <c r="A277" s="211" t="str">
        <f>IF(E277="","",VLOOKUP('OPĆI DIO'!$C$1,'OPĆI DIO'!$N$4:$W$150,10,FALSE))</f>
        <v/>
      </c>
      <c r="B277" s="211" t="str">
        <f>IF(E277="","",VLOOKUP('OPĆI DIO'!$C$1,'OPĆI DIO'!$N$4:$W$150,9,FALSE))</f>
        <v/>
      </c>
      <c r="C277" s="76" t="str">
        <f t="shared" si="25"/>
        <v/>
      </c>
      <c r="D277" s="36" t="str">
        <f t="shared" si="26"/>
        <v/>
      </c>
      <c r="E277" s="43"/>
      <c r="F277" s="79" t="str">
        <f t="shared" si="27"/>
        <v/>
      </c>
      <c r="G277" s="74"/>
      <c r="H277" s="74"/>
      <c r="I277" s="74"/>
      <c r="J277" s="43"/>
      <c r="K277" t="str">
        <f>IF(E277="","",'OPĆI DIO'!$C$1)</f>
        <v/>
      </c>
      <c r="L277" t="str">
        <f t="shared" si="23"/>
        <v/>
      </c>
      <c r="M277" t="str">
        <f t="shared" si="24"/>
        <v/>
      </c>
    </row>
    <row r="278" spans="1:13">
      <c r="A278" s="211" t="str">
        <f>IF(E278="","",VLOOKUP('OPĆI DIO'!$C$1,'OPĆI DIO'!$N$4:$W$150,10,FALSE))</f>
        <v/>
      </c>
      <c r="B278" s="211" t="str">
        <f>IF(E278="","",VLOOKUP('OPĆI DIO'!$C$1,'OPĆI DIO'!$N$4:$W$150,9,FALSE))</f>
        <v/>
      </c>
      <c r="C278" s="76" t="str">
        <f t="shared" si="25"/>
        <v/>
      </c>
      <c r="D278" s="36" t="str">
        <f t="shared" si="26"/>
        <v/>
      </c>
      <c r="E278" s="43"/>
      <c r="F278" s="79" t="str">
        <f t="shared" si="27"/>
        <v/>
      </c>
      <c r="G278" s="74"/>
      <c r="H278" s="74"/>
      <c r="I278" s="74"/>
      <c r="J278" s="43"/>
      <c r="K278" t="str">
        <f>IF(E278="","",'OPĆI DIO'!$C$1)</f>
        <v/>
      </c>
      <c r="L278" t="str">
        <f t="shared" si="23"/>
        <v/>
      </c>
      <c r="M278" t="str">
        <f t="shared" si="24"/>
        <v/>
      </c>
    </row>
    <row r="279" spans="1:13">
      <c r="A279" s="211" t="str">
        <f>IF(E279="","",VLOOKUP('OPĆI DIO'!$C$1,'OPĆI DIO'!$N$4:$W$150,10,FALSE))</f>
        <v/>
      </c>
      <c r="B279" s="211" t="str">
        <f>IF(E279="","",VLOOKUP('OPĆI DIO'!$C$1,'OPĆI DIO'!$N$4:$W$150,9,FALSE))</f>
        <v/>
      </c>
      <c r="C279" s="76" t="str">
        <f t="shared" si="25"/>
        <v/>
      </c>
      <c r="D279" s="36" t="str">
        <f t="shared" si="26"/>
        <v/>
      </c>
      <c r="E279" s="43"/>
      <c r="F279" s="79" t="str">
        <f t="shared" si="27"/>
        <v/>
      </c>
      <c r="G279" s="74"/>
      <c r="H279" s="74"/>
      <c r="I279" s="74"/>
      <c r="J279" s="43"/>
      <c r="K279" t="str">
        <f>IF(E279="","",'OPĆI DIO'!$C$1)</f>
        <v/>
      </c>
      <c r="L279" t="str">
        <f t="shared" si="23"/>
        <v/>
      </c>
      <c r="M279" t="str">
        <f t="shared" si="24"/>
        <v/>
      </c>
    </row>
    <row r="280" spans="1:13">
      <c r="A280" s="211" t="str">
        <f>IF(E280="","",VLOOKUP('OPĆI DIO'!$C$1,'OPĆI DIO'!$N$4:$W$150,10,FALSE))</f>
        <v/>
      </c>
      <c r="B280" s="211" t="str">
        <f>IF(E280="","",VLOOKUP('OPĆI DIO'!$C$1,'OPĆI DIO'!$N$4:$W$150,9,FALSE))</f>
        <v/>
      </c>
      <c r="C280" s="76" t="str">
        <f t="shared" si="25"/>
        <v/>
      </c>
      <c r="D280" s="36" t="str">
        <f t="shared" si="26"/>
        <v/>
      </c>
      <c r="E280" s="43"/>
      <c r="F280" s="79" t="str">
        <f t="shared" si="27"/>
        <v/>
      </c>
      <c r="G280" s="74"/>
      <c r="H280" s="74"/>
      <c r="I280" s="74"/>
      <c r="J280" s="43"/>
      <c r="K280" t="str">
        <f>IF(E280="","",'OPĆI DIO'!$C$1)</f>
        <v/>
      </c>
      <c r="L280" t="str">
        <f t="shared" si="23"/>
        <v/>
      </c>
      <c r="M280" t="str">
        <f t="shared" si="24"/>
        <v/>
      </c>
    </row>
    <row r="281" spans="1:13">
      <c r="A281" s="211" t="str">
        <f>IF(E281="","",VLOOKUP('OPĆI DIO'!$C$1,'OPĆI DIO'!$N$4:$W$150,10,FALSE))</f>
        <v/>
      </c>
      <c r="B281" s="211" t="str">
        <f>IF(E281="","",VLOOKUP('OPĆI DIO'!$C$1,'OPĆI DIO'!$N$4:$W$150,9,FALSE))</f>
        <v/>
      </c>
      <c r="C281" s="76" t="str">
        <f t="shared" si="25"/>
        <v/>
      </c>
      <c r="D281" s="36" t="str">
        <f t="shared" si="26"/>
        <v/>
      </c>
      <c r="E281" s="43"/>
      <c r="F281" s="79" t="str">
        <f t="shared" si="27"/>
        <v/>
      </c>
      <c r="G281" s="74"/>
      <c r="H281" s="74"/>
      <c r="I281" s="74"/>
      <c r="J281" s="43"/>
      <c r="K281" t="str">
        <f>IF(E281="","",'OPĆI DIO'!$C$1)</f>
        <v/>
      </c>
      <c r="L281" t="str">
        <f t="shared" si="23"/>
        <v/>
      </c>
      <c r="M281" t="str">
        <f t="shared" si="24"/>
        <v/>
      </c>
    </row>
    <row r="282" spans="1:13">
      <c r="A282" s="211" t="str">
        <f>IF(E282="","",VLOOKUP('OPĆI DIO'!$C$1,'OPĆI DIO'!$N$4:$W$150,10,FALSE))</f>
        <v/>
      </c>
      <c r="B282" s="211" t="str">
        <f>IF(E282="","",VLOOKUP('OPĆI DIO'!$C$1,'OPĆI DIO'!$N$4:$W$150,9,FALSE))</f>
        <v/>
      </c>
      <c r="C282" s="76" t="str">
        <f t="shared" si="25"/>
        <v/>
      </c>
      <c r="D282" s="36" t="str">
        <f t="shared" si="26"/>
        <v/>
      </c>
      <c r="E282" s="43"/>
      <c r="F282" s="79" t="str">
        <f t="shared" si="27"/>
        <v/>
      </c>
      <c r="G282" s="74"/>
      <c r="H282" s="74"/>
      <c r="I282" s="74"/>
      <c r="J282" s="43"/>
      <c r="K282" t="str">
        <f>IF(E282="","",'OPĆI DIO'!$C$1)</f>
        <v/>
      </c>
      <c r="L282" t="str">
        <f t="shared" si="23"/>
        <v/>
      </c>
      <c r="M282" t="str">
        <f t="shared" si="24"/>
        <v/>
      </c>
    </row>
    <row r="283" spans="1:13">
      <c r="A283" s="211" t="str">
        <f>IF(E283="","",VLOOKUP('OPĆI DIO'!$C$1,'OPĆI DIO'!$N$4:$W$150,10,FALSE))</f>
        <v/>
      </c>
      <c r="B283" s="211" t="str">
        <f>IF(E283="","",VLOOKUP('OPĆI DIO'!$C$1,'OPĆI DIO'!$N$4:$W$150,9,FALSE))</f>
        <v/>
      </c>
      <c r="C283" s="76" t="str">
        <f t="shared" si="25"/>
        <v/>
      </c>
      <c r="D283" s="36" t="str">
        <f t="shared" si="26"/>
        <v/>
      </c>
      <c r="E283" s="43"/>
      <c r="F283" s="79" t="str">
        <f t="shared" si="27"/>
        <v/>
      </c>
      <c r="G283" s="74"/>
      <c r="H283" s="74"/>
      <c r="I283" s="74"/>
      <c r="J283" s="43"/>
      <c r="K283" t="str">
        <f>IF(E283="","",'OPĆI DIO'!$C$1)</f>
        <v/>
      </c>
      <c r="L283" t="str">
        <f t="shared" si="23"/>
        <v/>
      </c>
      <c r="M283" t="str">
        <f t="shared" si="24"/>
        <v/>
      </c>
    </row>
    <row r="284" spans="1:13">
      <c r="A284" s="211" t="str">
        <f>IF(E284="","",VLOOKUP('OPĆI DIO'!$C$1,'OPĆI DIO'!$N$4:$W$150,10,FALSE))</f>
        <v/>
      </c>
      <c r="B284" s="211" t="str">
        <f>IF(E284="","",VLOOKUP('OPĆI DIO'!$C$1,'OPĆI DIO'!$N$4:$W$150,9,FALSE))</f>
        <v/>
      </c>
      <c r="C284" s="76" t="str">
        <f t="shared" si="25"/>
        <v/>
      </c>
      <c r="D284" s="36" t="str">
        <f t="shared" si="26"/>
        <v/>
      </c>
      <c r="E284" s="43"/>
      <c r="F284" s="79" t="str">
        <f t="shared" si="27"/>
        <v/>
      </c>
      <c r="G284" s="74"/>
      <c r="H284" s="74"/>
      <c r="I284" s="74"/>
      <c r="J284" s="43"/>
      <c r="K284" t="str">
        <f>IF(E284="","",'OPĆI DIO'!$C$1)</f>
        <v/>
      </c>
      <c r="L284" t="str">
        <f t="shared" si="23"/>
        <v/>
      </c>
      <c r="M284" t="str">
        <f t="shared" si="24"/>
        <v/>
      </c>
    </row>
    <row r="285" spans="1:13">
      <c r="A285" s="211" t="str">
        <f>IF(E285="","",VLOOKUP('OPĆI DIO'!$C$1,'OPĆI DIO'!$N$4:$W$150,10,FALSE))</f>
        <v/>
      </c>
      <c r="B285" s="211" t="str">
        <f>IF(E285="","",VLOOKUP('OPĆI DIO'!$C$1,'OPĆI DIO'!$N$4:$W$150,9,FALSE))</f>
        <v/>
      </c>
      <c r="C285" s="76" t="str">
        <f t="shared" si="25"/>
        <v/>
      </c>
      <c r="D285" s="36" t="str">
        <f t="shared" si="26"/>
        <v/>
      </c>
      <c r="E285" s="43"/>
      <c r="F285" s="79" t="str">
        <f t="shared" si="27"/>
        <v/>
      </c>
      <c r="G285" s="74"/>
      <c r="H285" s="74"/>
      <c r="I285" s="74"/>
      <c r="J285" s="43"/>
      <c r="K285" t="str">
        <f>IF(E285="","",'OPĆI DIO'!$C$1)</f>
        <v/>
      </c>
      <c r="L285" t="str">
        <f t="shared" si="23"/>
        <v/>
      </c>
      <c r="M285" t="str">
        <f t="shared" si="24"/>
        <v/>
      </c>
    </row>
    <row r="286" spans="1:13">
      <c r="A286" s="211" t="str">
        <f>IF(E286="","",VLOOKUP('OPĆI DIO'!$C$1,'OPĆI DIO'!$N$4:$W$150,10,FALSE))</f>
        <v/>
      </c>
      <c r="B286" s="211" t="str">
        <f>IF(E286="","",VLOOKUP('OPĆI DIO'!$C$1,'OPĆI DIO'!$N$4:$W$150,9,FALSE))</f>
        <v/>
      </c>
      <c r="C286" s="76" t="str">
        <f t="shared" si="25"/>
        <v/>
      </c>
      <c r="D286" s="36" t="str">
        <f t="shared" si="26"/>
        <v/>
      </c>
      <c r="E286" s="43"/>
      <c r="F286" s="79" t="str">
        <f t="shared" si="27"/>
        <v/>
      </c>
      <c r="G286" s="74"/>
      <c r="H286" s="74"/>
      <c r="I286" s="74"/>
      <c r="J286" s="43"/>
      <c r="K286" t="str">
        <f>IF(E286="","",'OPĆI DIO'!$C$1)</f>
        <v/>
      </c>
      <c r="L286" t="str">
        <f t="shared" si="23"/>
        <v/>
      </c>
      <c r="M286" t="str">
        <f t="shared" si="24"/>
        <v/>
      </c>
    </row>
    <row r="287" spans="1:13">
      <c r="A287" s="211" t="str">
        <f>IF(E287="","",VLOOKUP('OPĆI DIO'!$C$1,'OPĆI DIO'!$N$4:$W$150,10,FALSE))</f>
        <v/>
      </c>
      <c r="B287" s="211" t="str">
        <f>IF(E287="","",VLOOKUP('OPĆI DIO'!$C$1,'OPĆI DIO'!$N$4:$W$150,9,FALSE))</f>
        <v/>
      </c>
      <c r="C287" s="76" t="str">
        <f t="shared" si="25"/>
        <v/>
      </c>
      <c r="D287" s="36" t="str">
        <f t="shared" si="26"/>
        <v/>
      </c>
      <c r="E287" s="43"/>
      <c r="F287" s="79" t="str">
        <f t="shared" si="27"/>
        <v/>
      </c>
      <c r="G287" s="74"/>
      <c r="H287" s="74"/>
      <c r="I287" s="74"/>
      <c r="J287" s="43"/>
      <c r="K287" t="str">
        <f>IF(E287="","",'OPĆI DIO'!$C$1)</f>
        <v/>
      </c>
      <c r="L287" t="str">
        <f t="shared" si="23"/>
        <v/>
      </c>
      <c r="M287" t="str">
        <f t="shared" si="24"/>
        <v/>
      </c>
    </row>
    <row r="288" spans="1:13">
      <c r="A288" s="211" t="str">
        <f>IF(E288="","",VLOOKUP('OPĆI DIO'!$C$1,'OPĆI DIO'!$N$4:$W$150,10,FALSE))</f>
        <v/>
      </c>
      <c r="B288" s="211" t="str">
        <f>IF(E288="","",VLOOKUP('OPĆI DIO'!$C$1,'OPĆI DIO'!$N$4:$W$150,9,FALSE))</f>
        <v/>
      </c>
      <c r="C288" s="76" t="str">
        <f t="shared" si="25"/>
        <v/>
      </c>
      <c r="D288" s="36" t="str">
        <f t="shared" si="26"/>
        <v/>
      </c>
      <c r="E288" s="43"/>
      <c r="F288" s="79" t="str">
        <f t="shared" si="27"/>
        <v/>
      </c>
      <c r="G288" s="74"/>
      <c r="H288" s="74"/>
      <c r="I288" s="74"/>
      <c r="J288" s="43"/>
      <c r="K288" t="str">
        <f>IF(E288="","",'OPĆI DIO'!$C$1)</f>
        <v/>
      </c>
      <c r="L288" t="str">
        <f t="shared" si="23"/>
        <v/>
      </c>
      <c r="M288" t="str">
        <f t="shared" si="24"/>
        <v/>
      </c>
    </row>
    <row r="289" spans="1:13">
      <c r="A289" s="211" t="str">
        <f>IF(E289="","",VLOOKUP('OPĆI DIO'!$C$1,'OPĆI DIO'!$N$4:$W$150,10,FALSE))</f>
        <v/>
      </c>
      <c r="B289" s="211" t="str">
        <f>IF(E289="","",VLOOKUP('OPĆI DIO'!$C$1,'OPĆI DIO'!$N$4:$W$150,9,FALSE))</f>
        <v/>
      </c>
      <c r="C289" s="76" t="str">
        <f t="shared" si="25"/>
        <v/>
      </c>
      <c r="D289" s="36" t="str">
        <f t="shared" si="26"/>
        <v/>
      </c>
      <c r="E289" s="43"/>
      <c r="F289" s="79" t="str">
        <f t="shared" si="27"/>
        <v/>
      </c>
      <c r="G289" s="74"/>
      <c r="H289" s="74"/>
      <c r="I289" s="74"/>
      <c r="J289" s="43"/>
      <c r="K289" t="str">
        <f>IF(E289="","",'OPĆI DIO'!$C$1)</f>
        <v/>
      </c>
      <c r="L289" t="str">
        <f t="shared" si="23"/>
        <v/>
      </c>
      <c r="M289" t="str">
        <f t="shared" si="24"/>
        <v/>
      </c>
    </row>
    <row r="290" spans="1:13">
      <c r="A290" s="211" t="str">
        <f>IF(E290="","",VLOOKUP('OPĆI DIO'!$C$1,'OPĆI DIO'!$N$4:$W$150,10,FALSE))</f>
        <v/>
      </c>
      <c r="B290" s="211" t="str">
        <f>IF(E290="","",VLOOKUP('OPĆI DIO'!$C$1,'OPĆI DIO'!$N$4:$W$150,9,FALSE))</f>
        <v/>
      </c>
      <c r="C290" s="76" t="str">
        <f t="shared" si="25"/>
        <v/>
      </c>
      <c r="D290" s="36" t="str">
        <f t="shared" si="26"/>
        <v/>
      </c>
      <c r="E290" s="43"/>
      <c r="F290" s="79" t="str">
        <f t="shared" si="27"/>
        <v/>
      </c>
      <c r="G290" s="74"/>
      <c r="H290" s="74"/>
      <c r="I290" s="74"/>
      <c r="J290" s="43"/>
      <c r="K290" t="str">
        <f>IF(E290="","",'OPĆI DIO'!$C$1)</f>
        <v/>
      </c>
      <c r="L290" t="str">
        <f t="shared" si="23"/>
        <v/>
      </c>
      <c r="M290" t="str">
        <f t="shared" si="24"/>
        <v/>
      </c>
    </row>
    <row r="291" spans="1:13">
      <c r="A291" s="211" t="str">
        <f>IF(E291="","",VLOOKUP('OPĆI DIO'!$C$1,'OPĆI DIO'!$N$4:$W$150,10,FALSE))</f>
        <v/>
      </c>
      <c r="B291" s="211" t="str">
        <f>IF(E291="","",VLOOKUP('OPĆI DIO'!$C$1,'OPĆI DIO'!$N$4:$W$150,9,FALSE))</f>
        <v/>
      </c>
      <c r="C291" s="76" t="str">
        <f t="shared" si="25"/>
        <v/>
      </c>
      <c r="D291" s="36" t="str">
        <f t="shared" si="26"/>
        <v/>
      </c>
      <c r="E291" s="43"/>
      <c r="F291" s="79" t="str">
        <f t="shared" si="27"/>
        <v/>
      </c>
      <c r="G291" s="74"/>
      <c r="H291" s="74"/>
      <c r="I291" s="74"/>
      <c r="J291" s="43"/>
      <c r="K291" t="str">
        <f>IF(E291="","",'OPĆI DIO'!$C$1)</f>
        <v/>
      </c>
      <c r="L291" t="str">
        <f t="shared" si="23"/>
        <v/>
      </c>
      <c r="M291" t="str">
        <f t="shared" si="24"/>
        <v/>
      </c>
    </row>
    <row r="292" spans="1:13">
      <c r="A292" s="211" t="str">
        <f>IF(E292="","",VLOOKUP('OPĆI DIO'!$C$1,'OPĆI DIO'!$N$4:$W$150,10,FALSE))</f>
        <v/>
      </c>
      <c r="B292" s="211" t="str">
        <f>IF(E292="","",VLOOKUP('OPĆI DIO'!$C$1,'OPĆI DIO'!$N$4:$W$150,9,FALSE))</f>
        <v/>
      </c>
      <c r="C292" s="76" t="str">
        <f t="shared" si="25"/>
        <v/>
      </c>
      <c r="D292" s="36" t="str">
        <f t="shared" si="26"/>
        <v/>
      </c>
      <c r="E292" s="43"/>
      <c r="F292" s="79" t="str">
        <f t="shared" si="27"/>
        <v/>
      </c>
      <c r="G292" s="74"/>
      <c r="H292" s="74"/>
      <c r="I292" s="74"/>
      <c r="J292" s="43"/>
      <c r="K292" t="str">
        <f>IF(E292="","",'OPĆI DIO'!$C$1)</f>
        <v/>
      </c>
      <c r="L292" t="str">
        <f t="shared" si="23"/>
        <v/>
      </c>
      <c r="M292" t="str">
        <f t="shared" si="24"/>
        <v/>
      </c>
    </row>
    <row r="293" spans="1:13">
      <c r="A293" s="211" t="str">
        <f>IF(E293="","",VLOOKUP('OPĆI DIO'!$C$1,'OPĆI DIO'!$N$4:$W$150,10,FALSE))</f>
        <v/>
      </c>
      <c r="B293" s="211" t="str">
        <f>IF(E293="","",VLOOKUP('OPĆI DIO'!$C$1,'OPĆI DIO'!$N$4:$W$150,9,FALSE))</f>
        <v/>
      </c>
      <c r="C293" s="76" t="str">
        <f t="shared" si="25"/>
        <v/>
      </c>
      <c r="D293" s="36" t="str">
        <f t="shared" si="26"/>
        <v/>
      </c>
      <c r="E293" s="43"/>
      <c r="F293" s="79" t="str">
        <f t="shared" si="27"/>
        <v/>
      </c>
      <c r="G293" s="74"/>
      <c r="H293" s="74"/>
      <c r="I293" s="74"/>
      <c r="J293" s="43"/>
      <c r="K293" t="str">
        <f>IF(E293="","",'OPĆI DIO'!$C$1)</f>
        <v/>
      </c>
      <c r="L293" t="str">
        <f t="shared" si="23"/>
        <v/>
      </c>
      <c r="M293" t="str">
        <f t="shared" si="24"/>
        <v/>
      </c>
    </row>
    <row r="294" spans="1:13">
      <c r="A294" s="211" t="str">
        <f>IF(E294="","",VLOOKUP('OPĆI DIO'!$C$1,'OPĆI DIO'!$N$4:$W$150,10,FALSE))</f>
        <v/>
      </c>
      <c r="B294" s="211" t="str">
        <f>IF(E294="","",VLOOKUP('OPĆI DIO'!$C$1,'OPĆI DIO'!$N$4:$W$150,9,FALSE))</f>
        <v/>
      </c>
      <c r="C294" s="76" t="str">
        <f t="shared" si="25"/>
        <v/>
      </c>
      <c r="D294" s="36" t="str">
        <f t="shared" si="26"/>
        <v/>
      </c>
      <c r="E294" s="43"/>
      <c r="F294" s="79" t="str">
        <f t="shared" si="27"/>
        <v/>
      </c>
      <c r="G294" s="74"/>
      <c r="H294" s="74"/>
      <c r="I294" s="74"/>
      <c r="J294" s="43"/>
      <c r="K294" t="str">
        <f>IF(E294="","",'OPĆI DIO'!$C$1)</f>
        <v/>
      </c>
      <c r="L294" t="str">
        <f t="shared" si="23"/>
        <v/>
      </c>
      <c r="M294" t="str">
        <f t="shared" si="24"/>
        <v/>
      </c>
    </row>
    <row r="295" spans="1:13">
      <c r="A295" s="211" t="str">
        <f>IF(E295="","",VLOOKUP('OPĆI DIO'!$C$1,'OPĆI DIO'!$N$4:$W$150,10,FALSE))</f>
        <v/>
      </c>
      <c r="B295" s="211" t="str">
        <f>IF(E295="","",VLOOKUP('OPĆI DIO'!$C$1,'OPĆI DIO'!$N$4:$W$150,9,FALSE))</f>
        <v/>
      </c>
      <c r="C295" s="76" t="str">
        <f t="shared" si="25"/>
        <v/>
      </c>
      <c r="D295" s="36" t="str">
        <f t="shared" si="26"/>
        <v/>
      </c>
      <c r="E295" s="43"/>
      <c r="F295" s="79" t="str">
        <f t="shared" si="27"/>
        <v/>
      </c>
      <c r="G295" s="74"/>
      <c r="H295" s="74"/>
      <c r="I295" s="74"/>
      <c r="J295" s="43"/>
      <c r="K295" t="str">
        <f>IF(E295="","",'OPĆI DIO'!$C$1)</f>
        <v/>
      </c>
      <c r="L295" t="str">
        <f t="shared" si="23"/>
        <v/>
      </c>
      <c r="M295" t="str">
        <f t="shared" si="24"/>
        <v/>
      </c>
    </row>
    <row r="296" spans="1:13">
      <c r="A296" s="211" t="str">
        <f>IF(E296="","",VLOOKUP('OPĆI DIO'!$C$1,'OPĆI DIO'!$N$4:$W$150,10,FALSE))</f>
        <v/>
      </c>
      <c r="B296" s="211" t="str">
        <f>IF(E296="","",VLOOKUP('OPĆI DIO'!$C$1,'OPĆI DIO'!$N$4:$W$150,9,FALSE))</f>
        <v/>
      </c>
      <c r="C296" s="76" t="str">
        <f t="shared" si="25"/>
        <v/>
      </c>
      <c r="D296" s="36" t="str">
        <f t="shared" si="26"/>
        <v/>
      </c>
      <c r="E296" s="43"/>
      <c r="F296" s="79" t="str">
        <f t="shared" si="27"/>
        <v/>
      </c>
      <c r="G296" s="74"/>
      <c r="H296" s="74"/>
      <c r="I296" s="74"/>
      <c r="J296" s="43"/>
      <c r="K296" t="str">
        <f>IF(E296="","",'OPĆI DIO'!$C$1)</f>
        <v/>
      </c>
      <c r="L296" t="str">
        <f t="shared" si="23"/>
        <v/>
      </c>
      <c r="M296" t="str">
        <f t="shared" si="24"/>
        <v/>
      </c>
    </row>
    <row r="297" spans="1:13">
      <c r="A297" s="211" t="str">
        <f>IF(E297="","",VLOOKUP('OPĆI DIO'!$C$1,'OPĆI DIO'!$N$4:$W$150,10,FALSE))</f>
        <v/>
      </c>
      <c r="B297" s="211" t="str">
        <f>IF(E297="","",VLOOKUP('OPĆI DIO'!$C$1,'OPĆI DIO'!$N$4:$W$150,9,FALSE))</f>
        <v/>
      </c>
      <c r="C297" s="76" t="str">
        <f t="shared" si="25"/>
        <v/>
      </c>
      <c r="D297" s="36" t="str">
        <f t="shared" si="26"/>
        <v/>
      </c>
      <c r="E297" s="43"/>
      <c r="F297" s="79" t="str">
        <f t="shared" si="27"/>
        <v/>
      </c>
      <c r="G297" s="74"/>
      <c r="H297" s="74"/>
      <c r="I297" s="74"/>
      <c r="J297" s="43"/>
      <c r="K297" t="str">
        <f>IF(E297="","",'OPĆI DIO'!$C$1)</f>
        <v/>
      </c>
      <c r="L297" t="str">
        <f t="shared" si="23"/>
        <v/>
      </c>
      <c r="M297" t="str">
        <f t="shared" si="24"/>
        <v/>
      </c>
    </row>
    <row r="298" spans="1:13">
      <c r="A298" s="211" t="str">
        <f>IF(E298="","",VLOOKUP('OPĆI DIO'!$C$1,'OPĆI DIO'!$N$4:$W$150,10,FALSE))</f>
        <v/>
      </c>
      <c r="B298" s="211" t="str">
        <f>IF(E298="","",VLOOKUP('OPĆI DIO'!$C$1,'OPĆI DIO'!$N$4:$W$150,9,FALSE))</f>
        <v/>
      </c>
      <c r="C298" s="76" t="str">
        <f t="shared" si="25"/>
        <v/>
      </c>
      <c r="D298" s="36" t="str">
        <f t="shared" si="26"/>
        <v/>
      </c>
      <c r="E298" s="43"/>
      <c r="F298" s="79" t="str">
        <f t="shared" si="27"/>
        <v/>
      </c>
      <c r="G298" s="74"/>
      <c r="H298" s="74"/>
      <c r="I298" s="74"/>
      <c r="J298" s="43"/>
      <c r="K298" t="str">
        <f>IF(E298="","",'OPĆI DIO'!$C$1)</f>
        <v/>
      </c>
      <c r="L298" t="str">
        <f t="shared" si="23"/>
        <v/>
      </c>
      <c r="M298" t="str">
        <f t="shared" si="24"/>
        <v/>
      </c>
    </row>
    <row r="299" spans="1:13">
      <c r="A299" s="211" t="str">
        <f>IF(E299="","",VLOOKUP('OPĆI DIO'!$C$1,'OPĆI DIO'!$N$4:$W$150,10,FALSE))</f>
        <v/>
      </c>
      <c r="B299" s="211" t="str">
        <f>IF(E299="","",VLOOKUP('OPĆI DIO'!$C$1,'OPĆI DIO'!$N$4:$W$150,9,FALSE))</f>
        <v/>
      </c>
      <c r="C299" s="76" t="str">
        <f t="shared" si="25"/>
        <v/>
      </c>
      <c r="D299" s="36" t="str">
        <f t="shared" si="26"/>
        <v/>
      </c>
      <c r="E299" s="43"/>
      <c r="F299" s="79" t="str">
        <f t="shared" si="27"/>
        <v/>
      </c>
      <c r="G299" s="74"/>
      <c r="H299" s="74"/>
      <c r="I299" s="74"/>
      <c r="J299" s="43"/>
      <c r="K299" t="str">
        <f>IF(E299="","",'OPĆI DIO'!$C$1)</f>
        <v/>
      </c>
      <c r="L299" t="str">
        <f t="shared" si="23"/>
        <v/>
      </c>
      <c r="M299" t="str">
        <f t="shared" si="24"/>
        <v/>
      </c>
    </row>
    <row r="300" spans="1:13">
      <c r="A300" s="211" t="str">
        <f>IF(E300="","",VLOOKUP('OPĆI DIO'!$C$1,'OPĆI DIO'!$N$4:$W$150,10,FALSE))</f>
        <v/>
      </c>
      <c r="B300" s="211" t="str">
        <f>IF(E300="","",VLOOKUP('OPĆI DIO'!$C$1,'OPĆI DIO'!$N$4:$W$150,9,FALSE))</f>
        <v/>
      </c>
      <c r="C300" s="76" t="str">
        <f t="shared" si="25"/>
        <v/>
      </c>
      <c r="D300" s="36" t="str">
        <f t="shared" si="26"/>
        <v/>
      </c>
      <c r="E300" s="43"/>
      <c r="F300" s="79" t="str">
        <f t="shared" si="27"/>
        <v/>
      </c>
      <c r="G300" s="74"/>
      <c r="H300" s="74"/>
      <c r="I300" s="74"/>
      <c r="J300" s="43"/>
      <c r="K300" t="str">
        <f>IF(E300="","",'OPĆI DIO'!$C$1)</f>
        <v/>
      </c>
      <c r="L300" t="str">
        <f t="shared" si="23"/>
        <v/>
      </c>
      <c r="M300" t="str">
        <f t="shared" si="24"/>
        <v/>
      </c>
    </row>
    <row r="301" spans="1:13">
      <c r="A301" s="211" t="str">
        <f>IF(E301="","",VLOOKUP('OPĆI DIO'!$C$1,'OPĆI DIO'!$N$4:$W$150,10,FALSE))</f>
        <v/>
      </c>
      <c r="B301" s="211" t="str">
        <f>IF(E301="","",VLOOKUP('OPĆI DIO'!$C$1,'OPĆI DIO'!$N$4:$W$150,9,FALSE))</f>
        <v/>
      </c>
      <c r="C301" s="76" t="str">
        <f t="shared" si="25"/>
        <v/>
      </c>
      <c r="D301" s="36" t="str">
        <f t="shared" si="26"/>
        <v/>
      </c>
      <c r="E301" s="43"/>
      <c r="F301" s="79" t="str">
        <f t="shared" si="27"/>
        <v/>
      </c>
      <c r="G301" s="74"/>
      <c r="H301" s="74"/>
      <c r="I301" s="74"/>
      <c r="J301" s="43"/>
      <c r="K301" t="str">
        <f>IF(E301="","",'OPĆI DIO'!$C$1)</f>
        <v/>
      </c>
      <c r="L301" t="str">
        <f t="shared" si="23"/>
        <v/>
      </c>
      <c r="M301" t="str">
        <f t="shared" si="24"/>
        <v/>
      </c>
    </row>
    <row r="302" spans="1:13">
      <c r="A302" s="211" t="str">
        <f>IF(E302="","",VLOOKUP('OPĆI DIO'!$C$1,'OPĆI DIO'!$N$4:$W$150,10,FALSE))</f>
        <v/>
      </c>
      <c r="B302" s="211" t="str">
        <f>IF(E302="","",VLOOKUP('OPĆI DIO'!$C$1,'OPĆI DIO'!$N$4:$W$150,9,FALSE))</f>
        <v/>
      </c>
      <c r="C302" s="76" t="str">
        <f t="shared" si="25"/>
        <v/>
      </c>
      <c r="D302" s="36" t="str">
        <f t="shared" si="26"/>
        <v/>
      </c>
      <c r="E302" s="43"/>
      <c r="F302" s="79" t="str">
        <f t="shared" si="27"/>
        <v/>
      </c>
      <c r="G302" s="74"/>
      <c r="H302" s="74"/>
      <c r="I302" s="74"/>
      <c r="J302" s="43"/>
      <c r="K302" t="str">
        <f>IF(E302="","",'OPĆI DIO'!$C$1)</f>
        <v/>
      </c>
      <c r="L302" t="str">
        <f t="shared" si="23"/>
        <v/>
      </c>
      <c r="M302" t="str">
        <f t="shared" si="24"/>
        <v/>
      </c>
    </row>
    <row r="303" spans="1:13">
      <c r="A303" s="211" t="str">
        <f>IF(E303="","",VLOOKUP('OPĆI DIO'!$C$1,'OPĆI DIO'!$N$4:$W$150,10,FALSE))</f>
        <v/>
      </c>
      <c r="B303" s="211" t="str">
        <f>IF(E303="","",VLOOKUP('OPĆI DIO'!$C$1,'OPĆI DIO'!$N$4:$W$150,9,FALSE))</f>
        <v/>
      </c>
      <c r="C303" s="76" t="str">
        <f t="shared" si="25"/>
        <v/>
      </c>
      <c r="D303" s="36" t="str">
        <f t="shared" si="26"/>
        <v/>
      </c>
      <c r="E303" s="43"/>
      <c r="F303" s="79" t="str">
        <f t="shared" si="27"/>
        <v/>
      </c>
      <c r="G303" s="74"/>
      <c r="H303" s="74"/>
      <c r="I303" s="74"/>
      <c r="J303" s="43"/>
      <c r="K303" t="str">
        <f>IF(E303="","",'OPĆI DIO'!$C$1)</f>
        <v/>
      </c>
      <c r="L303" t="str">
        <f t="shared" si="23"/>
        <v/>
      </c>
      <c r="M303" t="str">
        <f t="shared" si="24"/>
        <v/>
      </c>
    </row>
    <row r="304" spans="1:13">
      <c r="A304" s="211" t="str">
        <f>IF(E304="","",VLOOKUP('OPĆI DIO'!$C$1,'OPĆI DIO'!$N$4:$W$150,10,FALSE))</f>
        <v/>
      </c>
      <c r="B304" s="211" t="str">
        <f>IF(E304="","",VLOOKUP('OPĆI DIO'!$C$1,'OPĆI DIO'!$N$4:$W$150,9,FALSE))</f>
        <v/>
      </c>
      <c r="C304" s="76" t="str">
        <f t="shared" si="25"/>
        <v/>
      </c>
      <c r="D304" s="36" t="str">
        <f t="shared" si="26"/>
        <v/>
      </c>
      <c r="E304" s="43"/>
      <c r="F304" s="79" t="str">
        <f t="shared" si="27"/>
        <v/>
      </c>
      <c r="G304" s="74"/>
      <c r="H304" s="74"/>
      <c r="I304" s="74"/>
      <c r="J304" s="43"/>
      <c r="K304" t="str">
        <f>IF(E304="","",'OPĆI DIO'!$C$1)</f>
        <v/>
      </c>
      <c r="L304" t="str">
        <f t="shared" si="23"/>
        <v/>
      </c>
      <c r="M304" t="str">
        <f t="shared" si="24"/>
        <v/>
      </c>
    </row>
    <row r="305" spans="1:13">
      <c r="A305" s="211" t="str">
        <f>IF(E305="","",VLOOKUP('OPĆI DIO'!$C$1,'OPĆI DIO'!$N$4:$W$150,10,FALSE))</f>
        <v/>
      </c>
      <c r="B305" s="211" t="str">
        <f>IF(E305="","",VLOOKUP('OPĆI DIO'!$C$1,'OPĆI DIO'!$N$4:$W$150,9,FALSE))</f>
        <v/>
      </c>
      <c r="C305" s="76" t="str">
        <f t="shared" si="25"/>
        <v/>
      </c>
      <c r="D305" s="36" t="str">
        <f t="shared" si="26"/>
        <v/>
      </c>
      <c r="E305" s="43"/>
      <c r="F305" s="79" t="str">
        <f t="shared" si="27"/>
        <v/>
      </c>
      <c r="G305" s="74"/>
      <c r="H305" s="74"/>
      <c r="I305" s="74"/>
      <c r="J305" s="43"/>
      <c r="K305" t="str">
        <f>IF(E305="","",'OPĆI DIO'!$C$1)</f>
        <v/>
      </c>
      <c r="L305" t="str">
        <f t="shared" si="23"/>
        <v/>
      </c>
      <c r="M305" t="str">
        <f t="shared" si="24"/>
        <v/>
      </c>
    </row>
    <row r="306" spans="1:13">
      <c r="A306" s="211" t="str">
        <f>IF(E306="","",VLOOKUP('OPĆI DIO'!$C$1,'OPĆI DIO'!$N$4:$W$150,10,FALSE))</f>
        <v/>
      </c>
      <c r="B306" s="211" t="str">
        <f>IF(E306="","",VLOOKUP('OPĆI DIO'!$C$1,'OPĆI DIO'!$N$4:$W$150,9,FALSE))</f>
        <v/>
      </c>
      <c r="C306" s="76" t="str">
        <f t="shared" si="25"/>
        <v/>
      </c>
      <c r="D306" s="36" t="str">
        <f t="shared" si="26"/>
        <v/>
      </c>
      <c r="E306" s="43"/>
      <c r="F306" s="79" t="str">
        <f t="shared" si="27"/>
        <v/>
      </c>
      <c r="G306" s="74"/>
      <c r="H306" s="74"/>
      <c r="I306" s="74"/>
      <c r="J306" s="43"/>
      <c r="K306" t="str">
        <f>IF(E306="","",'OPĆI DIO'!$C$1)</f>
        <v/>
      </c>
      <c r="L306" t="str">
        <f t="shared" si="23"/>
        <v/>
      </c>
      <c r="M306" t="str">
        <f t="shared" si="24"/>
        <v/>
      </c>
    </row>
    <row r="307" spans="1:13">
      <c r="A307" s="211" t="str">
        <f>IF(E307="","",VLOOKUP('OPĆI DIO'!$C$1,'OPĆI DIO'!$N$4:$W$150,10,FALSE))</f>
        <v/>
      </c>
      <c r="B307" s="211" t="str">
        <f>IF(E307="","",VLOOKUP('OPĆI DIO'!$C$1,'OPĆI DIO'!$N$4:$W$150,9,FALSE))</f>
        <v/>
      </c>
      <c r="C307" s="76" t="str">
        <f t="shared" si="25"/>
        <v/>
      </c>
      <c r="D307" s="36" t="str">
        <f t="shared" si="26"/>
        <v/>
      </c>
      <c r="E307" s="43"/>
      <c r="F307" s="79" t="str">
        <f t="shared" si="27"/>
        <v/>
      </c>
      <c r="G307" s="74"/>
      <c r="H307" s="74"/>
      <c r="I307" s="74"/>
      <c r="J307" s="43"/>
      <c r="K307" t="str">
        <f>IF(E307="","",'OPĆI DIO'!$C$1)</f>
        <v/>
      </c>
      <c r="L307" t="str">
        <f t="shared" si="23"/>
        <v/>
      </c>
      <c r="M307" t="str">
        <f t="shared" si="24"/>
        <v/>
      </c>
    </row>
    <row r="308" spans="1:13">
      <c r="A308" s="211" t="str">
        <f>IF(E308="","",VLOOKUP('OPĆI DIO'!$C$1,'OPĆI DIO'!$N$4:$W$150,10,FALSE))</f>
        <v/>
      </c>
      <c r="B308" s="211" t="str">
        <f>IF(E308="","",VLOOKUP('OPĆI DIO'!$C$1,'OPĆI DIO'!$N$4:$W$150,9,FALSE))</f>
        <v/>
      </c>
      <c r="C308" s="76" t="str">
        <f t="shared" si="25"/>
        <v/>
      </c>
      <c r="D308" s="36" t="str">
        <f t="shared" si="26"/>
        <v/>
      </c>
      <c r="E308" s="43"/>
      <c r="F308" s="79" t="str">
        <f t="shared" si="27"/>
        <v/>
      </c>
      <c r="G308" s="74"/>
      <c r="H308" s="74"/>
      <c r="I308" s="74"/>
      <c r="J308" s="43"/>
      <c r="K308" t="str">
        <f>IF(E308="","",'OPĆI DIO'!$C$1)</f>
        <v/>
      </c>
      <c r="L308" t="str">
        <f t="shared" si="23"/>
        <v/>
      </c>
      <c r="M308" t="str">
        <f t="shared" si="24"/>
        <v/>
      </c>
    </row>
    <row r="309" spans="1:13">
      <c r="A309" s="211" t="str">
        <f>IF(E309="","",VLOOKUP('OPĆI DIO'!$C$1,'OPĆI DIO'!$N$4:$W$150,10,FALSE))</f>
        <v/>
      </c>
      <c r="B309" s="211" t="str">
        <f>IF(E309="","",VLOOKUP('OPĆI DIO'!$C$1,'OPĆI DIO'!$N$4:$W$150,9,FALSE))</f>
        <v/>
      </c>
      <c r="C309" s="76" t="str">
        <f t="shared" si="25"/>
        <v/>
      </c>
      <c r="D309" s="36" t="str">
        <f t="shared" si="26"/>
        <v/>
      </c>
      <c r="E309" s="43"/>
      <c r="F309" s="79" t="str">
        <f t="shared" si="27"/>
        <v/>
      </c>
      <c r="G309" s="74"/>
      <c r="H309" s="74"/>
      <c r="I309" s="74"/>
      <c r="J309" s="43"/>
      <c r="K309" t="str">
        <f>IF(E309="","",'OPĆI DIO'!$C$1)</f>
        <v/>
      </c>
      <c r="L309" t="str">
        <f t="shared" si="23"/>
        <v/>
      </c>
      <c r="M309" t="str">
        <f t="shared" si="24"/>
        <v/>
      </c>
    </row>
    <row r="310" spans="1:13">
      <c r="A310" s="211" t="str">
        <f>IF(E310="","",VLOOKUP('OPĆI DIO'!$C$1,'OPĆI DIO'!$N$4:$W$150,10,FALSE))</f>
        <v/>
      </c>
      <c r="B310" s="211" t="str">
        <f>IF(E310="","",VLOOKUP('OPĆI DIO'!$C$1,'OPĆI DIO'!$N$4:$W$150,9,FALSE))</f>
        <v/>
      </c>
      <c r="C310" s="76" t="str">
        <f t="shared" si="25"/>
        <v/>
      </c>
      <c r="D310" s="36" t="str">
        <f t="shared" si="26"/>
        <v/>
      </c>
      <c r="E310" s="43"/>
      <c r="F310" s="79" t="str">
        <f t="shared" si="27"/>
        <v/>
      </c>
      <c r="G310" s="74"/>
      <c r="H310" s="74"/>
      <c r="I310" s="74"/>
      <c r="J310" s="43"/>
      <c r="K310" t="str">
        <f>IF(E310="","",'OPĆI DIO'!$C$1)</f>
        <v/>
      </c>
      <c r="L310" t="str">
        <f t="shared" si="23"/>
        <v/>
      </c>
      <c r="M310" t="str">
        <f t="shared" si="24"/>
        <v/>
      </c>
    </row>
    <row r="311" spans="1:13">
      <c r="A311" s="211" t="str">
        <f>IF(E311="","",VLOOKUP('OPĆI DIO'!$C$1,'OPĆI DIO'!$N$4:$W$150,10,FALSE))</f>
        <v/>
      </c>
      <c r="B311" s="211" t="str">
        <f>IF(E311="","",VLOOKUP('OPĆI DIO'!$C$1,'OPĆI DIO'!$N$4:$W$150,9,FALSE))</f>
        <v/>
      </c>
      <c r="C311" s="76" t="str">
        <f t="shared" si="25"/>
        <v/>
      </c>
      <c r="D311" s="36" t="str">
        <f t="shared" si="26"/>
        <v/>
      </c>
      <c r="E311" s="43"/>
      <c r="F311" s="79" t="str">
        <f t="shared" si="27"/>
        <v/>
      </c>
      <c r="G311" s="74"/>
      <c r="H311" s="74"/>
      <c r="I311" s="74"/>
      <c r="J311" s="43"/>
      <c r="K311" t="str">
        <f>IF(E311="","",'OPĆI DIO'!$C$1)</f>
        <v/>
      </c>
      <c r="L311" t="str">
        <f t="shared" si="23"/>
        <v/>
      </c>
      <c r="M311" t="str">
        <f t="shared" si="24"/>
        <v/>
      </c>
    </row>
    <row r="312" spans="1:13">
      <c r="A312" s="211" t="str">
        <f>IF(E312="","",VLOOKUP('OPĆI DIO'!$C$1,'OPĆI DIO'!$N$4:$W$150,10,FALSE))</f>
        <v/>
      </c>
      <c r="B312" s="211" t="str">
        <f>IF(E312="","",VLOOKUP('OPĆI DIO'!$C$1,'OPĆI DIO'!$N$4:$W$150,9,FALSE))</f>
        <v/>
      </c>
      <c r="C312" s="76" t="str">
        <f t="shared" si="25"/>
        <v/>
      </c>
      <c r="D312" s="36" t="str">
        <f t="shared" si="26"/>
        <v/>
      </c>
      <c r="E312" s="43"/>
      <c r="F312" s="79" t="str">
        <f t="shared" si="27"/>
        <v/>
      </c>
      <c r="G312" s="74"/>
      <c r="H312" s="74"/>
      <c r="I312" s="74"/>
      <c r="J312" s="43"/>
      <c r="K312" t="str">
        <f>IF(E312="","",'OPĆI DIO'!$C$1)</f>
        <v/>
      </c>
      <c r="L312" t="str">
        <f t="shared" si="23"/>
        <v/>
      </c>
      <c r="M312" t="str">
        <f t="shared" si="24"/>
        <v/>
      </c>
    </row>
    <row r="313" spans="1:13">
      <c r="A313" s="211" t="str">
        <f>IF(E313="","",VLOOKUP('OPĆI DIO'!$C$1,'OPĆI DIO'!$N$4:$W$150,10,FALSE))</f>
        <v/>
      </c>
      <c r="B313" s="211" t="str">
        <f>IF(E313="","",VLOOKUP('OPĆI DIO'!$C$1,'OPĆI DIO'!$N$4:$W$150,9,FALSE))</f>
        <v/>
      </c>
      <c r="C313" s="76" t="str">
        <f t="shared" si="25"/>
        <v/>
      </c>
      <c r="D313" s="36" t="str">
        <f t="shared" si="26"/>
        <v/>
      </c>
      <c r="E313" s="43"/>
      <c r="F313" s="79" t="str">
        <f t="shared" si="27"/>
        <v/>
      </c>
      <c r="G313" s="74"/>
      <c r="H313" s="74"/>
      <c r="I313" s="74"/>
      <c r="J313" s="43"/>
      <c r="K313" t="str">
        <f>IF(E313="","",'OPĆI DIO'!$C$1)</f>
        <v/>
      </c>
      <c r="L313" t="str">
        <f t="shared" si="23"/>
        <v/>
      </c>
      <c r="M313" t="str">
        <f t="shared" si="24"/>
        <v/>
      </c>
    </row>
    <row r="314" spans="1:13">
      <c r="A314" s="211" t="str">
        <f>IF(E314="","",VLOOKUP('OPĆI DIO'!$C$1,'OPĆI DIO'!$N$4:$W$150,10,FALSE))</f>
        <v/>
      </c>
      <c r="B314" s="211" t="str">
        <f>IF(E314="","",VLOOKUP('OPĆI DIO'!$C$1,'OPĆI DIO'!$N$4:$W$150,9,FALSE))</f>
        <v/>
      </c>
      <c r="C314" s="76" t="str">
        <f t="shared" si="25"/>
        <v/>
      </c>
      <c r="D314" s="36" t="str">
        <f t="shared" si="26"/>
        <v/>
      </c>
      <c r="E314" s="43"/>
      <c r="F314" s="79" t="str">
        <f t="shared" si="27"/>
        <v/>
      </c>
      <c r="G314" s="74"/>
      <c r="H314" s="74"/>
      <c r="I314" s="74"/>
      <c r="J314" s="43"/>
      <c r="K314" t="str">
        <f>IF(E314="","",'OPĆI DIO'!$C$1)</f>
        <v/>
      </c>
      <c r="L314" t="str">
        <f t="shared" si="23"/>
        <v/>
      </c>
      <c r="M314" t="str">
        <f t="shared" si="24"/>
        <v/>
      </c>
    </row>
    <row r="315" spans="1:13">
      <c r="A315" s="211" t="str">
        <f>IF(E315="","",VLOOKUP('OPĆI DIO'!$C$1,'OPĆI DIO'!$N$4:$W$150,10,FALSE))</f>
        <v/>
      </c>
      <c r="B315" s="211" t="str">
        <f>IF(E315="","",VLOOKUP('OPĆI DIO'!$C$1,'OPĆI DIO'!$N$4:$W$150,9,FALSE))</f>
        <v/>
      </c>
      <c r="C315" s="76" t="str">
        <f t="shared" si="25"/>
        <v/>
      </c>
      <c r="D315" s="36" t="str">
        <f t="shared" si="26"/>
        <v/>
      </c>
      <c r="E315" s="43"/>
      <c r="F315" s="79" t="str">
        <f t="shared" si="27"/>
        <v/>
      </c>
      <c r="G315" s="74"/>
      <c r="H315" s="74"/>
      <c r="I315" s="74"/>
      <c r="J315" s="43"/>
      <c r="K315" t="str">
        <f>IF(E315="","",'OPĆI DIO'!$C$1)</f>
        <v/>
      </c>
      <c r="L315" t="str">
        <f t="shared" si="23"/>
        <v/>
      </c>
      <c r="M315" t="str">
        <f t="shared" si="24"/>
        <v/>
      </c>
    </row>
    <row r="316" spans="1:13">
      <c r="A316" s="211" t="str">
        <f>IF(E316="","",VLOOKUP('OPĆI DIO'!$C$1,'OPĆI DIO'!$N$4:$W$150,10,FALSE))</f>
        <v/>
      </c>
      <c r="B316" s="211" t="str">
        <f>IF(E316="","",VLOOKUP('OPĆI DIO'!$C$1,'OPĆI DIO'!$N$4:$W$150,9,FALSE))</f>
        <v/>
      </c>
      <c r="C316" s="76" t="str">
        <f t="shared" si="25"/>
        <v/>
      </c>
      <c r="D316" s="36" t="str">
        <f t="shared" si="26"/>
        <v/>
      </c>
      <c r="E316" s="43"/>
      <c r="F316" s="79" t="str">
        <f t="shared" si="27"/>
        <v/>
      </c>
      <c r="G316" s="74"/>
      <c r="H316" s="74"/>
      <c r="I316" s="74"/>
      <c r="J316" s="43"/>
      <c r="K316" t="str">
        <f>IF(E316="","",'OPĆI DIO'!$C$1)</f>
        <v/>
      </c>
      <c r="L316" t="str">
        <f t="shared" si="23"/>
        <v/>
      </c>
      <c r="M316" t="str">
        <f t="shared" si="24"/>
        <v/>
      </c>
    </row>
    <row r="317" spans="1:13">
      <c r="A317" s="211" t="str">
        <f>IF(E317="","",VLOOKUP('OPĆI DIO'!$C$1,'OPĆI DIO'!$N$4:$W$150,10,FALSE))</f>
        <v/>
      </c>
      <c r="B317" s="211" t="str">
        <f>IF(E317="","",VLOOKUP('OPĆI DIO'!$C$1,'OPĆI DIO'!$N$4:$W$150,9,FALSE))</f>
        <v/>
      </c>
      <c r="C317" s="76" t="str">
        <f t="shared" si="25"/>
        <v/>
      </c>
      <c r="D317" s="36" t="str">
        <f t="shared" si="26"/>
        <v/>
      </c>
      <c r="E317" s="43"/>
      <c r="F317" s="79" t="str">
        <f t="shared" si="27"/>
        <v/>
      </c>
      <c r="G317" s="74"/>
      <c r="H317" s="74"/>
      <c r="I317" s="74"/>
      <c r="J317" s="43"/>
      <c r="K317" t="str">
        <f>IF(E317="","",'OPĆI DIO'!$C$1)</f>
        <v/>
      </c>
      <c r="L317" t="str">
        <f t="shared" si="23"/>
        <v/>
      </c>
      <c r="M317" t="str">
        <f t="shared" si="24"/>
        <v/>
      </c>
    </row>
    <row r="318" spans="1:13">
      <c r="A318" s="211" t="str">
        <f>IF(E318="","",VLOOKUP('OPĆI DIO'!$C$1,'OPĆI DIO'!$N$4:$W$150,10,FALSE))</f>
        <v/>
      </c>
      <c r="B318" s="211" t="str">
        <f>IF(E318="","",VLOOKUP('OPĆI DIO'!$C$1,'OPĆI DIO'!$N$4:$W$150,9,FALSE))</f>
        <v/>
      </c>
      <c r="C318" s="76" t="str">
        <f t="shared" si="25"/>
        <v/>
      </c>
      <c r="D318" s="36" t="str">
        <f t="shared" si="26"/>
        <v/>
      </c>
      <c r="E318" s="43"/>
      <c r="F318" s="79" t="str">
        <f t="shared" si="27"/>
        <v/>
      </c>
      <c r="G318" s="74"/>
      <c r="H318" s="74"/>
      <c r="I318" s="74"/>
      <c r="J318" s="43"/>
      <c r="K318" t="str">
        <f>IF(E318="","",'OPĆI DIO'!$C$1)</f>
        <v/>
      </c>
      <c r="L318" t="str">
        <f t="shared" si="23"/>
        <v/>
      </c>
      <c r="M318" t="str">
        <f t="shared" si="24"/>
        <v/>
      </c>
    </row>
    <row r="319" spans="1:13">
      <c r="A319" s="211" t="str">
        <f>IF(E319="","",VLOOKUP('OPĆI DIO'!$C$1,'OPĆI DIO'!$N$4:$W$150,10,FALSE))</f>
        <v/>
      </c>
      <c r="B319" s="211" t="str">
        <f>IF(E319="","",VLOOKUP('OPĆI DIO'!$C$1,'OPĆI DIO'!$N$4:$W$150,9,FALSE))</f>
        <v/>
      </c>
      <c r="C319" s="76" t="str">
        <f t="shared" si="25"/>
        <v/>
      </c>
      <c r="D319" s="36" t="str">
        <f t="shared" si="26"/>
        <v/>
      </c>
      <c r="E319" s="43"/>
      <c r="F319" s="79" t="str">
        <f t="shared" si="27"/>
        <v/>
      </c>
      <c r="G319" s="74"/>
      <c r="H319" s="74"/>
      <c r="I319" s="74"/>
      <c r="J319" s="43"/>
      <c r="K319" t="str">
        <f>IF(E319="","",'OPĆI DIO'!$C$1)</f>
        <v/>
      </c>
      <c r="L319" t="str">
        <f t="shared" si="23"/>
        <v/>
      </c>
      <c r="M319" t="str">
        <f t="shared" si="24"/>
        <v/>
      </c>
    </row>
    <row r="320" spans="1:13">
      <c r="A320" s="211" t="str">
        <f>IF(E320="","",VLOOKUP('OPĆI DIO'!$C$1,'OPĆI DIO'!$N$4:$W$150,10,FALSE))</f>
        <v/>
      </c>
      <c r="B320" s="211" t="str">
        <f>IF(E320="","",VLOOKUP('OPĆI DIO'!$C$1,'OPĆI DIO'!$N$4:$W$150,9,FALSE))</f>
        <v/>
      </c>
      <c r="C320" s="76" t="str">
        <f t="shared" si="25"/>
        <v/>
      </c>
      <c r="D320" s="36" t="str">
        <f t="shared" si="26"/>
        <v/>
      </c>
      <c r="E320" s="43"/>
      <c r="F320" s="79" t="str">
        <f t="shared" si="27"/>
        <v/>
      </c>
      <c r="G320" s="74"/>
      <c r="H320" s="74"/>
      <c r="I320" s="74"/>
      <c r="J320" s="43"/>
      <c r="K320" t="str">
        <f>IF(E320="","",'OPĆI DIO'!$C$1)</f>
        <v/>
      </c>
      <c r="L320" t="str">
        <f t="shared" si="23"/>
        <v/>
      </c>
      <c r="M320" t="str">
        <f t="shared" si="24"/>
        <v/>
      </c>
    </row>
    <row r="321" spans="1:13">
      <c r="A321" s="211" t="str">
        <f>IF(E321="","",VLOOKUP('OPĆI DIO'!$C$1,'OPĆI DIO'!$N$4:$W$150,10,FALSE))</f>
        <v/>
      </c>
      <c r="B321" s="211" t="str">
        <f>IF(E321="","",VLOOKUP('OPĆI DIO'!$C$1,'OPĆI DIO'!$N$4:$W$150,9,FALSE))</f>
        <v/>
      </c>
      <c r="C321" s="76" t="str">
        <f t="shared" si="25"/>
        <v/>
      </c>
      <c r="D321" s="36" t="str">
        <f t="shared" si="26"/>
        <v/>
      </c>
      <c r="E321" s="43"/>
      <c r="F321" s="79" t="str">
        <f t="shared" si="27"/>
        <v/>
      </c>
      <c r="G321" s="74"/>
      <c r="H321" s="74"/>
      <c r="I321" s="74"/>
      <c r="J321" s="43"/>
      <c r="K321" t="str">
        <f>IF(E321="","",'OPĆI DIO'!$C$1)</f>
        <v/>
      </c>
      <c r="L321" t="str">
        <f t="shared" si="23"/>
        <v/>
      </c>
      <c r="M321" t="str">
        <f t="shared" si="24"/>
        <v/>
      </c>
    </row>
    <row r="322" spans="1:13">
      <c r="A322" s="211" t="str">
        <f>IF(E322="","",VLOOKUP('OPĆI DIO'!$C$1,'OPĆI DIO'!$N$4:$W$150,10,FALSE))</f>
        <v/>
      </c>
      <c r="B322" s="211" t="str">
        <f>IF(E322="","",VLOOKUP('OPĆI DIO'!$C$1,'OPĆI DIO'!$N$4:$W$150,9,FALSE))</f>
        <v/>
      </c>
      <c r="C322" s="76" t="str">
        <f t="shared" si="25"/>
        <v/>
      </c>
      <c r="D322" s="36" t="str">
        <f t="shared" si="26"/>
        <v/>
      </c>
      <c r="E322" s="43"/>
      <c r="F322" s="79" t="str">
        <f t="shared" si="27"/>
        <v/>
      </c>
      <c r="G322" s="74"/>
      <c r="H322" s="74"/>
      <c r="I322" s="74"/>
      <c r="J322" s="43"/>
      <c r="K322" t="str">
        <f>IF(E322="","",'OPĆI DIO'!$C$1)</f>
        <v/>
      </c>
      <c r="L322" t="str">
        <f t="shared" si="23"/>
        <v/>
      </c>
      <c r="M322" t="str">
        <f t="shared" si="24"/>
        <v/>
      </c>
    </row>
    <row r="323" spans="1:13">
      <c r="A323" s="211" t="str">
        <f>IF(E323="","",VLOOKUP('OPĆI DIO'!$C$1,'OPĆI DIO'!$N$4:$W$150,10,FALSE))</f>
        <v/>
      </c>
      <c r="B323" s="211" t="str">
        <f>IF(E323="","",VLOOKUP('OPĆI DIO'!$C$1,'OPĆI DIO'!$N$4:$W$150,9,FALSE))</f>
        <v/>
      </c>
      <c r="C323" s="76" t="str">
        <f t="shared" si="25"/>
        <v/>
      </c>
      <c r="D323" s="36" t="str">
        <f t="shared" si="26"/>
        <v/>
      </c>
      <c r="E323" s="43"/>
      <c r="F323" s="79" t="str">
        <f t="shared" si="27"/>
        <v/>
      </c>
      <c r="G323" s="74"/>
      <c r="H323" s="74"/>
      <c r="I323" s="74"/>
      <c r="J323" s="43"/>
      <c r="K323" t="str">
        <f>IF(E323="","",'OPĆI DIO'!$C$1)</f>
        <v/>
      </c>
      <c r="L323" t="str">
        <f t="shared" si="23"/>
        <v/>
      </c>
      <c r="M323" t="str">
        <f t="shared" si="24"/>
        <v/>
      </c>
    </row>
    <row r="324" spans="1:13">
      <c r="A324" s="211" t="str">
        <f>IF(E324="","",VLOOKUP('OPĆI DIO'!$C$1,'OPĆI DIO'!$N$4:$W$150,10,FALSE))</f>
        <v/>
      </c>
      <c r="B324" s="211" t="str">
        <f>IF(E324="","",VLOOKUP('OPĆI DIO'!$C$1,'OPĆI DIO'!$N$4:$W$150,9,FALSE))</f>
        <v/>
      </c>
      <c r="C324" s="76" t="str">
        <f t="shared" si="25"/>
        <v/>
      </c>
      <c r="D324" s="36" t="str">
        <f t="shared" si="26"/>
        <v/>
      </c>
      <c r="E324" s="43"/>
      <c r="F324" s="79" t="str">
        <f t="shared" si="27"/>
        <v/>
      </c>
      <c r="G324" s="74"/>
      <c r="H324" s="74"/>
      <c r="I324" s="74"/>
      <c r="J324" s="43"/>
      <c r="K324" t="str">
        <f>IF(E324="","",'OPĆI DIO'!$C$1)</f>
        <v/>
      </c>
      <c r="L324" t="str">
        <f t="shared" ref="L324:L387" si="28">LEFT(E324,2)</f>
        <v/>
      </c>
      <c r="M324" t="str">
        <f t="shared" ref="M324:M387" si="29">LEFT(E324,3)</f>
        <v/>
      </c>
    </row>
    <row r="325" spans="1:13">
      <c r="A325" s="211" t="str">
        <f>IF(E325="","",VLOOKUP('OPĆI DIO'!$C$1,'OPĆI DIO'!$N$4:$W$150,10,FALSE))</f>
        <v/>
      </c>
      <c r="B325" s="211" t="str">
        <f>IF(E325="","",VLOOKUP('OPĆI DIO'!$C$1,'OPĆI DIO'!$N$4:$W$150,9,FALSE))</f>
        <v/>
      </c>
      <c r="C325" s="76" t="str">
        <f t="shared" si="25"/>
        <v/>
      </c>
      <c r="D325" s="36" t="str">
        <f t="shared" si="26"/>
        <v/>
      </c>
      <c r="E325" s="43"/>
      <c r="F325" s="79" t="str">
        <f t="shared" si="27"/>
        <v/>
      </c>
      <c r="G325" s="74"/>
      <c r="H325" s="74"/>
      <c r="I325" s="74"/>
      <c r="J325" s="43"/>
      <c r="K325" t="str">
        <f>IF(E325="","",'OPĆI DIO'!$C$1)</f>
        <v/>
      </c>
      <c r="L325" t="str">
        <f t="shared" si="28"/>
        <v/>
      </c>
      <c r="M325" t="str">
        <f t="shared" si="29"/>
        <v/>
      </c>
    </row>
    <row r="326" spans="1:13">
      <c r="A326" s="211" t="str">
        <f>IF(E326="","",VLOOKUP('OPĆI DIO'!$C$1,'OPĆI DIO'!$N$4:$W$150,10,FALSE))</f>
        <v/>
      </c>
      <c r="B326" s="211" t="str">
        <f>IF(E326="","",VLOOKUP('OPĆI DIO'!$C$1,'OPĆI DIO'!$N$4:$W$150,9,FALSE))</f>
        <v/>
      </c>
      <c r="C326" s="76" t="str">
        <f t="shared" ref="C326:C389" si="30">IFERROR(VLOOKUP(E326,$R$6:$U$113,3,FALSE),"")</f>
        <v/>
      </c>
      <c r="D326" s="36" t="str">
        <f t="shared" ref="D326:D389" si="31">IFERROR(VLOOKUP(E326,$R$6:$U$113,4,FALSE),"")</f>
        <v/>
      </c>
      <c r="E326" s="43"/>
      <c r="F326" s="79" t="str">
        <f t="shared" ref="F326:F389" si="32">IFERROR(VLOOKUP(E326,$R$6:$U$113,2,FALSE),"")</f>
        <v/>
      </c>
      <c r="G326" s="74"/>
      <c r="H326" s="74"/>
      <c r="I326" s="74"/>
      <c r="J326" s="43"/>
      <c r="K326" t="str">
        <f>IF(E326="","",'OPĆI DIO'!$C$1)</f>
        <v/>
      </c>
      <c r="L326" t="str">
        <f t="shared" si="28"/>
        <v/>
      </c>
      <c r="M326" t="str">
        <f t="shared" si="29"/>
        <v/>
      </c>
    </row>
    <row r="327" spans="1:13">
      <c r="A327" s="211" t="str">
        <f>IF(E327="","",VLOOKUP('OPĆI DIO'!$C$1,'OPĆI DIO'!$N$4:$W$150,10,FALSE))</f>
        <v/>
      </c>
      <c r="B327" s="211" t="str">
        <f>IF(E327="","",VLOOKUP('OPĆI DIO'!$C$1,'OPĆI DIO'!$N$4:$W$150,9,FALSE))</f>
        <v/>
      </c>
      <c r="C327" s="76" t="str">
        <f t="shared" si="30"/>
        <v/>
      </c>
      <c r="D327" s="36" t="str">
        <f t="shared" si="31"/>
        <v/>
      </c>
      <c r="E327" s="43"/>
      <c r="F327" s="79" t="str">
        <f t="shared" si="32"/>
        <v/>
      </c>
      <c r="G327" s="74"/>
      <c r="H327" s="74"/>
      <c r="I327" s="74"/>
      <c r="J327" s="43"/>
      <c r="K327" t="str">
        <f>IF(E327="","",'OPĆI DIO'!$C$1)</f>
        <v/>
      </c>
      <c r="L327" t="str">
        <f t="shared" si="28"/>
        <v/>
      </c>
      <c r="M327" t="str">
        <f t="shared" si="29"/>
        <v/>
      </c>
    </row>
    <row r="328" spans="1:13">
      <c r="A328" s="211" t="str">
        <f>IF(E328="","",VLOOKUP('OPĆI DIO'!$C$1,'OPĆI DIO'!$N$4:$W$150,10,FALSE))</f>
        <v/>
      </c>
      <c r="B328" s="211" t="str">
        <f>IF(E328="","",VLOOKUP('OPĆI DIO'!$C$1,'OPĆI DIO'!$N$4:$W$150,9,FALSE))</f>
        <v/>
      </c>
      <c r="C328" s="76" t="str">
        <f t="shared" si="30"/>
        <v/>
      </c>
      <c r="D328" s="36" t="str">
        <f t="shared" si="31"/>
        <v/>
      </c>
      <c r="E328" s="43"/>
      <c r="F328" s="79" t="str">
        <f t="shared" si="32"/>
        <v/>
      </c>
      <c r="G328" s="74"/>
      <c r="H328" s="74"/>
      <c r="I328" s="74"/>
      <c r="J328" s="43"/>
      <c r="K328" t="str">
        <f>IF(E328="","",'OPĆI DIO'!$C$1)</f>
        <v/>
      </c>
      <c r="L328" t="str">
        <f t="shared" si="28"/>
        <v/>
      </c>
      <c r="M328" t="str">
        <f t="shared" si="29"/>
        <v/>
      </c>
    </row>
    <row r="329" spans="1:13">
      <c r="A329" s="211" t="str">
        <f>IF(E329="","",VLOOKUP('OPĆI DIO'!$C$1,'OPĆI DIO'!$N$4:$W$150,10,FALSE))</f>
        <v/>
      </c>
      <c r="B329" s="211" t="str">
        <f>IF(E329="","",VLOOKUP('OPĆI DIO'!$C$1,'OPĆI DIO'!$N$4:$W$150,9,FALSE))</f>
        <v/>
      </c>
      <c r="C329" s="76" t="str">
        <f t="shared" si="30"/>
        <v/>
      </c>
      <c r="D329" s="36" t="str">
        <f t="shared" si="31"/>
        <v/>
      </c>
      <c r="E329" s="43"/>
      <c r="F329" s="79" t="str">
        <f t="shared" si="32"/>
        <v/>
      </c>
      <c r="G329" s="74"/>
      <c r="H329" s="74"/>
      <c r="I329" s="74"/>
      <c r="J329" s="43"/>
      <c r="K329" t="str">
        <f>IF(E329="","",'OPĆI DIO'!$C$1)</f>
        <v/>
      </c>
      <c r="L329" t="str">
        <f t="shared" si="28"/>
        <v/>
      </c>
      <c r="M329" t="str">
        <f t="shared" si="29"/>
        <v/>
      </c>
    </row>
    <row r="330" spans="1:13">
      <c r="A330" s="211" t="str">
        <f>IF(E330="","",VLOOKUP('OPĆI DIO'!$C$1,'OPĆI DIO'!$N$4:$W$150,10,FALSE))</f>
        <v/>
      </c>
      <c r="B330" s="211" t="str">
        <f>IF(E330="","",VLOOKUP('OPĆI DIO'!$C$1,'OPĆI DIO'!$N$4:$W$150,9,FALSE))</f>
        <v/>
      </c>
      <c r="C330" s="76" t="str">
        <f t="shared" si="30"/>
        <v/>
      </c>
      <c r="D330" s="36" t="str">
        <f t="shared" si="31"/>
        <v/>
      </c>
      <c r="E330" s="43"/>
      <c r="F330" s="79" t="str">
        <f t="shared" si="32"/>
        <v/>
      </c>
      <c r="G330" s="74"/>
      <c r="H330" s="74"/>
      <c r="I330" s="74"/>
      <c r="J330" s="43"/>
      <c r="K330" t="str">
        <f>IF(E330="","",'OPĆI DIO'!$C$1)</f>
        <v/>
      </c>
      <c r="L330" t="str">
        <f t="shared" si="28"/>
        <v/>
      </c>
      <c r="M330" t="str">
        <f t="shared" si="29"/>
        <v/>
      </c>
    </row>
    <row r="331" spans="1:13">
      <c r="A331" s="211" t="str">
        <f>IF(E331="","",VLOOKUP('OPĆI DIO'!$C$1,'OPĆI DIO'!$N$4:$W$150,10,FALSE))</f>
        <v/>
      </c>
      <c r="B331" s="211" t="str">
        <f>IF(E331="","",VLOOKUP('OPĆI DIO'!$C$1,'OPĆI DIO'!$N$4:$W$150,9,FALSE))</f>
        <v/>
      </c>
      <c r="C331" s="76" t="str">
        <f t="shared" si="30"/>
        <v/>
      </c>
      <c r="D331" s="36" t="str">
        <f t="shared" si="31"/>
        <v/>
      </c>
      <c r="E331" s="43"/>
      <c r="F331" s="79" t="str">
        <f t="shared" si="32"/>
        <v/>
      </c>
      <c r="G331" s="74"/>
      <c r="H331" s="74"/>
      <c r="I331" s="74"/>
      <c r="J331" s="43"/>
      <c r="K331" t="str">
        <f>IF(E331="","",'OPĆI DIO'!$C$1)</f>
        <v/>
      </c>
      <c r="L331" t="str">
        <f t="shared" si="28"/>
        <v/>
      </c>
      <c r="M331" t="str">
        <f t="shared" si="29"/>
        <v/>
      </c>
    </row>
    <row r="332" spans="1:13">
      <c r="A332" s="211" t="str">
        <f>IF(E332="","",VLOOKUP('OPĆI DIO'!$C$1,'OPĆI DIO'!$N$4:$W$150,10,FALSE))</f>
        <v/>
      </c>
      <c r="B332" s="211" t="str">
        <f>IF(E332="","",VLOOKUP('OPĆI DIO'!$C$1,'OPĆI DIO'!$N$4:$W$150,9,FALSE))</f>
        <v/>
      </c>
      <c r="C332" s="76" t="str">
        <f t="shared" si="30"/>
        <v/>
      </c>
      <c r="D332" s="36" t="str">
        <f t="shared" si="31"/>
        <v/>
      </c>
      <c r="E332" s="43"/>
      <c r="F332" s="79" t="str">
        <f t="shared" si="32"/>
        <v/>
      </c>
      <c r="G332" s="74"/>
      <c r="H332" s="74"/>
      <c r="I332" s="74"/>
      <c r="J332" s="43"/>
      <c r="K332" t="str">
        <f>IF(E332="","",'OPĆI DIO'!$C$1)</f>
        <v/>
      </c>
      <c r="L332" t="str">
        <f t="shared" si="28"/>
        <v/>
      </c>
      <c r="M332" t="str">
        <f t="shared" si="29"/>
        <v/>
      </c>
    </row>
    <row r="333" spans="1:13">
      <c r="A333" s="211" t="str">
        <f>IF(E333="","",VLOOKUP('OPĆI DIO'!$C$1,'OPĆI DIO'!$N$4:$W$150,10,FALSE))</f>
        <v/>
      </c>
      <c r="B333" s="211" t="str">
        <f>IF(E333="","",VLOOKUP('OPĆI DIO'!$C$1,'OPĆI DIO'!$N$4:$W$150,9,FALSE))</f>
        <v/>
      </c>
      <c r="C333" s="76" t="str">
        <f t="shared" si="30"/>
        <v/>
      </c>
      <c r="D333" s="36" t="str">
        <f t="shared" si="31"/>
        <v/>
      </c>
      <c r="E333" s="43"/>
      <c r="F333" s="79" t="str">
        <f t="shared" si="32"/>
        <v/>
      </c>
      <c r="G333" s="74"/>
      <c r="H333" s="74"/>
      <c r="I333" s="74"/>
      <c r="J333" s="43"/>
      <c r="K333" t="str">
        <f>IF(E333="","",'OPĆI DIO'!$C$1)</f>
        <v/>
      </c>
      <c r="L333" t="str">
        <f t="shared" si="28"/>
        <v/>
      </c>
      <c r="M333" t="str">
        <f t="shared" si="29"/>
        <v/>
      </c>
    </row>
    <row r="334" spans="1:13">
      <c r="A334" s="211" t="str">
        <f>IF(E334="","",VLOOKUP('OPĆI DIO'!$C$1,'OPĆI DIO'!$N$4:$W$150,10,FALSE))</f>
        <v/>
      </c>
      <c r="B334" s="211" t="str">
        <f>IF(E334="","",VLOOKUP('OPĆI DIO'!$C$1,'OPĆI DIO'!$N$4:$W$150,9,FALSE))</f>
        <v/>
      </c>
      <c r="C334" s="76" t="str">
        <f t="shared" si="30"/>
        <v/>
      </c>
      <c r="D334" s="36" t="str">
        <f t="shared" si="31"/>
        <v/>
      </c>
      <c r="E334" s="43"/>
      <c r="F334" s="79" t="str">
        <f t="shared" si="32"/>
        <v/>
      </c>
      <c r="G334" s="74"/>
      <c r="H334" s="74"/>
      <c r="I334" s="74"/>
      <c r="J334" s="43"/>
      <c r="K334" t="str">
        <f>IF(E334="","",'OPĆI DIO'!$C$1)</f>
        <v/>
      </c>
      <c r="L334" t="str">
        <f t="shared" si="28"/>
        <v/>
      </c>
      <c r="M334" t="str">
        <f t="shared" si="29"/>
        <v/>
      </c>
    </row>
    <row r="335" spans="1:13">
      <c r="A335" s="211" t="str">
        <f>IF(E335="","",VLOOKUP('OPĆI DIO'!$C$1,'OPĆI DIO'!$N$4:$W$150,10,FALSE))</f>
        <v/>
      </c>
      <c r="B335" s="211" t="str">
        <f>IF(E335="","",VLOOKUP('OPĆI DIO'!$C$1,'OPĆI DIO'!$N$4:$W$150,9,FALSE))</f>
        <v/>
      </c>
      <c r="C335" s="76" t="str">
        <f t="shared" si="30"/>
        <v/>
      </c>
      <c r="D335" s="36" t="str">
        <f t="shared" si="31"/>
        <v/>
      </c>
      <c r="E335" s="43"/>
      <c r="F335" s="79" t="str">
        <f t="shared" si="32"/>
        <v/>
      </c>
      <c r="G335" s="74"/>
      <c r="H335" s="74"/>
      <c r="I335" s="74"/>
      <c r="J335" s="43"/>
      <c r="K335" t="str">
        <f>IF(E335="","",'OPĆI DIO'!$C$1)</f>
        <v/>
      </c>
      <c r="L335" t="str">
        <f t="shared" si="28"/>
        <v/>
      </c>
      <c r="M335" t="str">
        <f t="shared" si="29"/>
        <v/>
      </c>
    </row>
    <row r="336" spans="1:13">
      <c r="A336" s="211" t="str">
        <f>IF(E336="","",VLOOKUP('OPĆI DIO'!$C$1,'OPĆI DIO'!$N$4:$W$150,10,FALSE))</f>
        <v/>
      </c>
      <c r="B336" s="211" t="str">
        <f>IF(E336="","",VLOOKUP('OPĆI DIO'!$C$1,'OPĆI DIO'!$N$4:$W$150,9,FALSE))</f>
        <v/>
      </c>
      <c r="C336" s="76" t="str">
        <f t="shared" si="30"/>
        <v/>
      </c>
      <c r="D336" s="36" t="str">
        <f t="shared" si="31"/>
        <v/>
      </c>
      <c r="E336" s="43"/>
      <c r="F336" s="79" t="str">
        <f t="shared" si="32"/>
        <v/>
      </c>
      <c r="G336" s="74"/>
      <c r="H336" s="74"/>
      <c r="I336" s="74"/>
      <c r="J336" s="43"/>
      <c r="K336" t="str">
        <f>IF(E336="","",'OPĆI DIO'!$C$1)</f>
        <v/>
      </c>
      <c r="L336" t="str">
        <f t="shared" si="28"/>
        <v/>
      </c>
      <c r="M336" t="str">
        <f t="shared" si="29"/>
        <v/>
      </c>
    </row>
    <row r="337" spans="1:13">
      <c r="A337" s="211" t="str">
        <f>IF(E337="","",VLOOKUP('OPĆI DIO'!$C$1,'OPĆI DIO'!$N$4:$W$150,10,FALSE))</f>
        <v/>
      </c>
      <c r="B337" s="211" t="str">
        <f>IF(E337="","",VLOOKUP('OPĆI DIO'!$C$1,'OPĆI DIO'!$N$4:$W$150,9,FALSE))</f>
        <v/>
      </c>
      <c r="C337" s="76" t="str">
        <f t="shared" si="30"/>
        <v/>
      </c>
      <c r="D337" s="36" t="str">
        <f t="shared" si="31"/>
        <v/>
      </c>
      <c r="E337" s="43"/>
      <c r="F337" s="79" t="str">
        <f t="shared" si="32"/>
        <v/>
      </c>
      <c r="G337" s="74"/>
      <c r="H337" s="74"/>
      <c r="I337" s="74"/>
      <c r="J337" s="43"/>
      <c r="K337" t="str">
        <f>IF(E337="","",'OPĆI DIO'!$C$1)</f>
        <v/>
      </c>
      <c r="L337" t="str">
        <f t="shared" si="28"/>
        <v/>
      </c>
      <c r="M337" t="str">
        <f t="shared" si="29"/>
        <v/>
      </c>
    </row>
    <row r="338" spans="1:13">
      <c r="A338" s="211" t="str">
        <f>IF(E338="","",VLOOKUP('OPĆI DIO'!$C$1,'OPĆI DIO'!$N$4:$W$150,10,FALSE))</f>
        <v/>
      </c>
      <c r="B338" s="211" t="str">
        <f>IF(E338="","",VLOOKUP('OPĆI DIO'!$C$1,'OPĆI DIO'!$N$4:$W$150,9,FALSE))</f>
        <v/>
      </c>
      <c r="C338" s="76" t="str">
        <f t="shared" si="30"/>
        <v/>
      </c>
      <c r="D338" s="36" t="str">
        <f t="shared" si="31"/>
        <v/>
      </c>
      <c r="E338" s="43"/>
      <c r="F338" s="79" t="str">
        <f t="shared" si="32"/>
        <v/>
      </c>
      <c r="G338" s="74"/>
      <c r="H338" s="74"/>
      <c r="I338" s="74"/>
      <c r="J338" s="43"/>
      <c r="K338" t="str">
        <f>IF(E338="","",'OPĆI DIO'!$C$1)</f>
        <v/>
      </c>
      <c r="L338" t="str">
        <f t="shared" si="28"/>
        <v/>
      </c>
      <c r="M338" t="str">
        <f t="shared" si="29"/>
        <v/>
      </c>
    </row>
    <row r="339" spans="1:13">
      <c r="A339" s="211" t="str">
        <f>IF(E339="","",VLOOKUP('OPĆI DIO'!$C$1,'OPĆI DIO'!$N$4:$W$150,10,FALSE))</f>
        <v/>
      </c>
      <c r="B339" s="211" t="str">
        <f>IF(E339="","",VLOOKUP('OPĆI DIO'!$C$1,'OPĆI DIO'!$N$4:$W$150,9,FALSE))</f>
        <v/>
      </c>
      <c r="C339" s="76" t="str">
        <f t="shared" si="30"/>
        <v/>
      </c>
      <c r="D339" s="36" t="str">
        <f t="shared" si="31"/>
        <v/>
      </c>
      <c r="E339" s="43"/>
      <c r="F339" s="79" t="str">
        <f t="shared" si="32"/>
        <v/>
      </c>
      <c r="G339" s="74"/>
      <c r="H339" s="74"/>
      <c r="I339" s="74"/>
      <c r="J339" s="43"/>
      <c r="K339" t="str">
        <f>IF(E339="","",'OPĆI DIO'!$C$1)</f>
        <v/>
      </c>
      <c r="L339" t="str">
        <f t="shared" si="28"/>
        <v/>
      </c>
      <c r="M339" t="str">
        <f t="shared" si="29"/>
        <v/>
      </c>
    </row>
    <row r="340" spans="1:13">
      <c r="A340" s="211" t="str">
        <f>IF(E340="","",VLOOKUP('OPĆI DIO'!$C$1,'OPĆI DIO'!$N$4:$W$150,10,FALSE))</f>
        <v/>
      </c>
      <c r="B340" s="211" t="str">
        <f>IF(E340="","",VLOOKUP('OPĆI DIO'!$C$1,'OPĆI DIO'!$N$4:$W$150,9,FALSE))</f>
        <v/>
      </c>
      <c r="C340" s="76" t="str">
        <f t="shared" si="30"/>
        <v/>
      </c>
      <c r="D340" s="36" t="str">
        <f t="shared" si="31"/>
        <v/>
      </c>
      <c r="E340" s="43"/>
      <c r="F340" s="79" t="str">
        <f t="shared" si="32"/>
        <v/>
      </c>
      <c r="G340" s="74"/>
      <c r="H340" s="74"/>
      <c r="I340" s="74"/>
      <c r="J340" s="43"/>
      <c r="K340" t="str">
        <f>IF(E340="","",'OPĆI DIO'!$C$1)</f>
        <v/>
      </c>
      <c r="L340" t="str">
        <f t="shared" si="28"/>
        <v/>
      </c>
      <c r="M340" t="str">
        <f t="shared" si="29"/>
        <v/>
      </c>
    </row>
    <row r="341" spans="1:13">
      <c r="A341" s="211" t="str">
        <f>IF(E341="","",VLOOKUP('OPĆI DIO'!$C$1,'OPĆI DIO'!$N$4:$W$150,10,FALSE))</f>
        <v/>
      </c>
      <c r="B341" s="211" t="str">
        <f>IF(E341="","",VLOOKUP('OPĆI DIO'!$C$1,'OPĆI DIO'!$N$4:$W$150,9,FALSE))</f>
        <v/>
      </c>
      <c r="C341" s="76" t="str">
        <f t="shared" si="30"/>
        <v/>
      </c>
      <c r="D341" s="36" t="str">
        <f t="shared" si="31"/>
        <v/>
      </c>
      <c r="E341" s="43"/>
      <c r="F341" s="79" t="str">
        <f t="shared" si="32"/>
        <v/>
      </c>
      <c r="G341" s="74"/>
      <c r="H341" s="74"/>
      <c r="I341" s="74"/>
      <c r="J341" s="43"/>
      <c r="K341" t="str">
        <f>IF(E341="","",'OPĆI DIO'!$C$1)</f>
        <v/>
      </c>
      <c r="L341" t="str">
        <f t="shared" si="28"/>
        <v/>
      </c>
      <c r="M341" t="str">
        <f t="shared" si="29"/>
        <v/>
      </c>
    </row>
    <row r="342" spans="1:13">
      <c r="A342" s="211" t="str">
        <f>IF(E342="","",VLOOKUP('OPĆI DIO'!$C$1,'OPĆI DIO'!$N$4:$W$150,10,FALSE))</f>
        <v/>
      </c>
      <c r="B342" s="211" t="str">
        <f>IF(E342="","",VLOOKUP('OPĆI DIO'!$C$1,'OPĆI DIO'!$N$4:$W$150,9,FALSE))</f>
        <v/>
      </c>
      <c r="C342" s="76" t="str">
        <f t="shared" si="30"/>
        <v/>
      </c>
      <c r="D342" s="36" t="str">
        <f t="shared" si="31"/>
        <v/>
      </c>
      <c r="E342" s="43"/>
      <c r="F342" s="79" t="str">
        <f t="shared" si="32"/>
        <v/>
      </c>
      <c r="G342" s="74"/>
      <c r="H342" s="74"/>
      <c r="I342" s="74"/>
      <c r="J342" s="43"/>
      <c r="K342" t="str">
        <f>IF(E342="","",'OPĆI DIO'!$C$1)</f>
        <v/>
      </c>
      <c r="L342" t="str">
        <f t="shared" si="28"/>
        <v/>
      </c>
      <c r="M342" t="str">
        <f t="shared" si="29"/>
        <v/>
      </c>
    </row>
    <row r="343" spans="1:13">
      <c r="A343" s="211" t="str">
        <f>IF(E343="","",VLOOKUP('OPĆI DIO'!$C$1,'OPĆI DIO'!$N$4:$W$150,10,FALSE))</f>
        <v/>
      </c>
      <c r="B343" s="211" t="str">
        <f>IF(E343="","",VLOOKUP('OPĆI DIO'!$C$1,'OPĆI DIO'!$N$4:$W$150,9,FALSE))</f>
        <v/>
      </c>
      <c r="C343" s="76" t="str">
        <f t="shared" si="30"/>
        <v/>
      </c>
      <c r="D343" s="36" t="str">
        <f t="shared" si="31"/>
        <v/>
      </c>
      <c r="E343" s="43"/>
      <c r="F343" s="79" t="str">
        <f t="shared" si="32"/>
        <v/>
      </c>
      <c r="G343" s="74"/>
      <c r="H343" s="74"/>
      <c r="I343" s="74"/>
      <c r="J343" s="43"/>
      <c r="K343" t="str">
        <f>IF(E343="","",'OPĆI DIO'!$C$1)</f>
        <v/>
      </c>
      <c r="L343" t="str">
        <f t="shared" si="28"/>
        <v/>
      </c>
      <c r="M343" t="str">
        <f t="shared" si="29"/>
        <v/>
      </c>
    </row>
    <row r="344" spans="1:13">
      <c r="A344" s="211" t="str">
        <f>IF(E344="","",VLOOKUP('OPĆI DIO'!$C$1,'OPĆI DIO'!$N$4:$W$150,10,FALSE))</f>
        <v/>
      </c>
      <c r="B344" s="211" t="str">
        <f>IF(E344="","",VLOOKUP('OPĆI DIO'!$C$1,'OPĆI DIO'!$N$4:$W$150,9,FALSE))</f>
        <v/>
      </c>
      <c r="C344" s="76" t="str">
        <f t="shared" si="30"/>
        <v/>
      </c>
      <c r="D344" s="36" t="str">
        <f t="shared" si="31"/>
        <v/>
      </c>
      <c r="E344" s="43"/>
      <c r="F344" s="79" t="str">
        <f t="shared" si="32"/>
        <v/>
      </c>
      <c r="G344" s="74"/>
      <c r="H344" s="74"/>
      <c r="I344" s="74"/>
      <c r="J344" s="43"/>
      <c r="K344" t="str">
        <f>IF(E344="","",'OPĆI DIO'!$C$1)</f>
        <v/>
      </c>
      <c r="L344" t="str">
        <f t="shared" si="28"/>
        <v/>
      </c>
      <c r="M344" t="str">
        <f t="shared" si="29"/>
        <v/>
      </c>
    </row>
    <row r="345" spans="1:13">
      <c r="A345" s="211" t="str">
        <f>IF(E345="","",VLOOKUP('OPĆI DIO'!$C$1,'OPĆI DIO'!$N$4:$W$150,10,FALSE))</f>
        <v/>
      </c>
      <c r="B345" s="211" t="str">
        <f>IF(E345="","",VLOOKUP('OPĆI DIO'!$C$1,'OPĆI DIO'!$N$4:$W$150,9,FALSE))</f>
        <v/>
      </c>
      <c r="C345" s="76" t="str">
        <f t="shared" si="30"/>
        <v/>
      </c>
      <c r="D345" s="36" t="str">
        <f t="shared" si="31"/>
        <v/>
      </c>
      <c r="E345" s="43"/>
      <c r="F345" s="79" t="str">
        <f t="shared" si="32"/>
        <v/>
      </c>
      <c r="G345" s="74"/>
      <c r="H345" s="74"/>
      <c r="I345" s="74"/>
      <c r="J345" s="43"/>
      <c r="K345" t="str">
        <f>IF(E345="","",'OPĆI DIO'!$C$1)</f>
        <v/>
      </c>
      <c r="L345" t="str">
        <f t="shared" si="28"/>
        <v/>
      </c>
      <c r="M345" t="str">
        <f t="shared" si="29"/>
        <v/>
      </c>
    </row>
    <row r="346" spans="1:13">
      <c r="A346" s="211" t="str">
        <f>IF(E346="","",VLOOKUP('OPĆI DIO'!$C$1,'OPĆI DIO'!$N$4:$W$150,10,FALSE))</f>
        <v/>
      </c>
      <c r="B346" s="211" t="str">
        <f>IF(E346="","",VLOOKUP('OPĆI DIO'!$C$1,'OPĆI DIO'!$N$4:$W$150,9,FALSE))</f>
        <v/>
      </c>
      <c r="C346" s="76" t="str">
        <f t="shared" si="30"/>
        <v/>
      </c>
      <c r="D346" s="36" t="str">
        <f t="shared" si="31"/>
        <v/>
      </c>
      <c r="E346" s="43"/>
      <c r="F346" s="79" t="str">
        <f t="shared" si="32"/>
        <v/>
      </c>
      <c r="G346" s="74"/>
      <c r="H346" s="74"/>
      <c r="I346" s="74"/>
      <c r="J346" s="43"/>
      <c r="K346" t="str">
        <f>IF(E346="","",'OPĆI DIO'!$C$1)</f>
        <v/>
      </c>
      <c r="L346" t="str">
        <f t="shared" si="28"/>
        <v/>
      </c>
      <c r="M346" t="str">
        <f t="shared" si="29"/>
        <v/>
      </c>
    </row>
    <row r="347" spans="1:13">
      <c r="A347" s="211" t="str">
        <f>IF(E347="","",VLOOKUP('OPĆI DIO'!$C$1,'OPĆI DIO'!$N$4:$W$150,10,FALSE))</f>
        <v/>
      </c>
      <c r="B347" s="211" t="str">
        <f>IF(E347="","",VLOOKUP('OPĆI DIO'!$C$1,'OPĆI DIO'!$N$4:$W$150,9,FALSE))</f>
        <v/>
      </c>
      <c r="C347" s="76" t="str">
        <f t="shared" si="30"/>
        <v/>
      </c>
      <c r="D347" s="36" t="str">
        <f t="shared" si="31"/>
        <v/>
      </c>
      <c r="E347" s="43"/>
      <c r="F347" s="79" t="str">
        <f t="shared" si="32"/>
        <v/>
      </c>
      <c r="G347" s="74"/>
      <c r="H347" s="74"/>
      <c r="I347" s="74"/>
      <c r="J347" s="43"/>
      <c r="K347" t="str">
        <f>IF(E347="","",'OPĆI DIO'!$C$1)</f>
        <v/>
      </c>
      <c r="L347" t="str">
        <f t="shared" si="28"/>
        <v/>
      </c>
      <c r="M347" t="str">
        <f t="shared" si="29"/>
        <v/>
      </c>
    </row>
    <row r="348" spans="1:13">
      <c r="A348" s="211" t="str">
        <f>IF(E348="","",VLOOKUP('OPĆI DIO'!$C$1,'OPĆI DIO'!$N$4:$W$150,10,FALSE))</f>
        <v/>
      </c>
      <c r="B348" s="211" t="str">
        <f>IF(E348="","",VLOOKUP('OPĆI DIO'!$C$1,'OPĆI DIO'!$N$4:$W$150,9,FALSE))</f>
        <v/>
      </c>
      <c r="C348" s="76" t="str">
        <f t="shared" si="30"/>
        <v/>
      </c>
      <c r="D348" s="36" t="str">
        <f t="shared" si="31"/>
        <v/>
      </c>
      <c r="E348" s="43"/>
      <c r="F348" s="79" t="str">
        <f t="shared" si="32"/>
        <v/>
      </c>
      <c r="G348" s="74"/>
      <c r="H348" s="74"/>
      <c r="I348" s="74"/>
      <c r="J348" s="43"/>
      <c r="K348" t="str">
        <f>IF(E348="","",'OPĆI DIO'!$C$1)</f>
        <v/>
      </c>
      <c r="L348" t="str">
        <f t="shared" si="28"/>
        <v/>
      </c>
      <c r="M348" t="str">
        <f t="shared" si="29"/>
        <v/>
      </c>
    </row>
    <row r="349" spans="1:13">
      <c r="A349" s="211" t="str">
        <f>IF(E349="","",VLOOKUP('OPĆI DIO'!$C$1,'OPĆI DIO'!$N$4:$W$150,10,FALSE))</f>
        <v/>
      </c>
      <c r="B349" s="211" t="str">
        <f>IF(E349="","",VLOOKUP('OPĆI DIO'!$C$1,'OPĆI DIO'!$N$4:$W$150,9,FALSE))</f>
        <v/>
      </c>
      <c r="C349" s="76" t="str">
        <f t="shared" si="30"/>
        <v/>
      </c>
      <c r="D349" s="36" t="str">
        <f t="shared" si="31"/>
        <v/>
      </c>
      <c r="E349" s="43"/>
      <c r="F349" s="79" t="str">
        <f t="shared" si="32"/>
        <v/>
      </c>
      <c r="G349" s="74"/>
      <c r="H349" s="74"/>
      <c r="I349" s="74"/>
      <c r="J349" s="43"/>
      <c r="K349" t="str">
        <f>IF(E349="","",'OPĆI DIO'!$C$1)</f>
        <v/>
      </c>
      <c r="L349" t="str">
        <f t="shared" si="28"/>
        <v/>
      </c>
      <c r="M349" t="str">
        <f t="shared" si="29"/>
        <v/>
      </c>
    </row>
    <row r="350" spans="1:13">
      <c r="A350" s="211" t="str">
        <f>IF(E350="","",VLOOKUP('OPĆI DIO'!$C$1,'OPĆI DIO'!$N$4:$W$150,10,FALSE))</f>
        <v/>
      </c>
      <c r="B350" s="211" t="str">
        <f>IF(E350="","",VLOOKUP('OPĆI DIO'!$C$1,'OPĆI DIO'!$N$4:$W$150,9,FALSE))</f>
        <v/>
      </c>
      <c r="C350" s="76" t="str">
        <f t="shared" si="30"/>
        <v/>
      </c>
      <c r="D350" s="36" t="str">
        <f t="shared" si="31"/>
        <v/>
      </c>
      <c r="E350" s="43"/>
      <c r="F350" s="79" t="str">
        <f t="shared" si="32"/>
        <v/>
      </c>
      <c r="G350" s="74"/>
      <c r="H350" s="74"/>
      <c r="I350" s="74"/>
      <c r="J350" s="43"/>
      <c r="K350" t="str">
        <f>IF(E350="","",'OPĆI DIO'!$C$1)</f>
        <v/>
      </c>
      <c r="L350" t="str">
        <f t="shared" si="28"/>
        <v/>
      </c>
      <c r="M350" t="str">
        <f t="shared" si="29"/>
        <v/>
      </c>
    </row>
    <row r="351" spans="1:13">
      <c r="A351" s="211" t="str">
        <f>IF(E351="","",VLOOKUP('OPĆI DIO'!$C$1,'OPĆI DIO'!$N$4:$W$150,10,FALSE))</f>
        <v/>
      </c>
      <c r="B351" s="211" t="str">
        <f>IF(E351="","",VLOOKUP('OPĆI DIO'!$C$1,'OPĆI DIO'!$N$4:$W$150,9,FALSE))</f>
        <v/>
      </c>
      <c r="C351" s="76" t="str">
        <f t="shared" si="30"/>
        <v/>
      </c>
      <c r="D351" s="36" t="str">
        <f t="shared" si="31"/>
        <v/>
      </c>
      <c r="E351" s="43"/>
      <c r="F351" s="79" t="str">
        <f t="shared" si="32"/>
        <v/>
      </c>
      <c r="G351" s="74"/>
      <c r="H351" s="74"/>
      <c r="I351" s="74"/>
      <c r="J351" s="43"/>
      <c r="K351" t="str">
        <f>IF(E351="","",'OPĆI DIO'!$C$1)</f>
        <v/>
      </c>
      <c r="L351" t="str">
        <f t="shared" si="28"/>
        <v/>
      </c>
      <c r="M351" t="str">
        <f t="shared" si="29"/>
        <v/>
      </c>
    </row>
    <row r="352" spans="1:13">
      <c r="A352" s="211" t="str">
        <f>IF(E352="","",VLOOKUP('OPĆI DIO'!$C$1,'OPĆI DIO'!$N$4:$W$150,10,FALSE))</f>
        <v/>
      </c>
      <c r="B352" s="211" t="str">
        <f>IF(E352="","",VLOOKUP('OPĆI DIO'!$C$1,'OPĆI DIO'!$N$4:$W$150,9,FALSE))</f>
        <v/>
      </c>
      <c r="C352" s="76" t="str">
        <f t="shared" si="30"/>
        <v/>
      </c>
      <c r="D352" s="36" t="str">
        <f t="shared" si="31"/>
        <v/>
      </c>
      <c r="E352" s="43"/>
      <c r="F352" s="79" t="str">
        <f t="shared" si="32"/>
        <v/>
      </c>
      <c r="G352" s="74"/>
      <c r="H352" s="74"/>
      <c r="I352" s="74"/>
      <c r="J352" s="43"/>
      <c r="K352" t="str">
        <f>IF(E352="","",'OPĆI DIO'!$C$1)</f>
        <v/>
      </c>
      <c r="L352" t="str">
        <f t="shared" si="28"/>
        <v/>
      </c>
      <c r="M352" t="str">
        <f t="shared" si="29"/>
        <v/>
      </c>
    </row>
    <row r="353" spans="1:13">
      <c r="A353" s="211" t="str">
        <f>IF(E353="","",VLOOKUP('OPĆI DIO'!$C$1,'OPĆI DIO'!$N$4:$W$150,10,FALSE))</f>
        <v/>
      </c>
      <c r="B353" s="211" t="str">
        <f>IF(E353="","",VLOOKUP('OPĆI DIO'!$C$1,'OPĆI DIO'!$N$4:$W$150,9,FALSE))</f>
        <v/>
      </c>
      <c r="C353" s="76" t="str">
        <f t="shared" si="30"/>
        <v/>
      </c>
      <c r="D353" s="36" t="str">
        <f t="shared" si="31"/>
        <v/>
      </c>
      <c r="E353" s="43"/>
      <c r="F353" s="79" t="str">
        <f t="shared" si="32"/>
        <v/>
      </c>
      <c r="G353" s="74"/>
      <c r="H353" s="74"/>
      <c r="I353" s="74"/>
      <c r="J353" s="43"/>
      <c r="K353" t="str">
        <f>IF(E353="","",'OPĆI DIO'!$C$1)</f>
        <v/>
      </c>
      <c r="L353" t="str">
        <f t="shared" si="28"/>
        <v/>
      </c>
      <c r="M353" t="str">
        <f t="shared" si="29"/>
        <v/>
      </c>
    </row>
    <row r="354" spans="1:13">
      <c r="A354" s="211" t="str">
        <f>IF(E354="","",VLOOKUP('OPĆI DIO'!$C$1,'OPĆI DIO'!$N$4:$W$150,10,FALSE))</f>
        <v/>
      </c>
      <c r="B354" s="211" t="str">
        <f>IF(E354="","",VLOOKUP('OPĆI DIO'!$C$1,'OPĆI DIO'!$N$4:$W$150,9,FALSE))</f>
        <v/>
      </c>
      <c r="C354" s="76" t="str">
        <f t="shared" si="30"/>
        <v/>
      </c>
      <c r="D354" s="36" t="str">
        <f t="shared" si="31"/>
        <v/>
      </c>
      <c r="E354" s="43"/>
      <c r="F354" s="79" t="str">
        <f t="shared" si="32"/>
        <v/>
      </c>
      <c r="G354" s="74"/>
      <c r="H354" s="74"/>
      <c r="I354" s="74"/>
      <c r="J354" s="43"/>
      <c r="K354" t="str">
        <f>IF(E354="","",'OPĆI DIO'!$C$1)</f>
        <v/>
      </c>
      <c r="L354" t="str">
        <f t="shared" si="28"/>
        <v/>
      </c>
      <c r="M354" t="str">
        <f t="shared" si="29"/>
        <v/>
      </c>
    </row>
    <row r="355" spans="1:13">
      <c r="A355" s="211" t="str">
        <f>IF(E355="","",VLOOKUP('OPĆI DIO'!$C$1,'OPĆI DIO'!$N$4:$W$150,10,FALSE))</f>
        <v/>
      </c>
      <c r="B355" s="211" t="str">
        <f>IF(E355="","",VLOOKUP('OPĆI DIO'!$C$1,'OPĆI DIO'!$N$4:$W$150,9,FALSE))</f>
        <v/>
      </c>
      <c r="C355" s="76" t="str">
        <f t="shared" si="30"/>
        <v/>
      </c>
      <c r="D355" s="36" t="str">
        <f t="shared" si="31"/>
        <v/>
      </c>
      <c r="E355" s="43"/>
      <c r="F355" s="79" t="str">
        <f t="shared" si="32"/>
        <v/>
      </c>
      <c r="G355" s="74"/>
      <c r="H355" s="74"/>
      <c r="I355" s="74"/>
      <c r="J355" s="43"/>
      <c r="K355" t="str">
        <f>IF(E355="","",'OPĆI DIO'!$C$1)</f>
        <v/>
      </c>
      <c r="L355" t="str">
        <f t="shared" si="28"/>
        <v/>
      </c>
      <c r="M355" t="str">
        <f t="shared" si="29"/>
        <v/>
      </c>
    </row>
    <row r="356" spans="1:13">
      <c r="A356" s="211" t="str">
        <f>IF(E356="","",VLOOKUP('OPĆI DIO'!$C$1,'OPĆI DIO'!$N$4:$W$150,10,FALSE))</f>
        <v/>
      </c>
      <c r="B356" s="211" t="str">
        <f>IF(E356="","",VLOOKUP('OPĆI DIO'!$C$1,'OPĆI DIO'!$N$4:$W$150,9,FALSE))</f>
        <v/>
      </c>
      <c r="C356" s="76" t="str">
        <f t="shared" si="30"/>
        <v/>
      </c>
      <c r="D356" s="36" t="str">
        <f t="shared" si="31"/>
        <v/>
      </c>
      <c r="E356" s="43"/>
      <c r="F356" s="79" t="str">
        <f t="shared" si="32"/>
        <v/>
      </c>
      <c r="G356" s="74"/>
      <c r="H356" s="74"/>
      <c r="I356" s="74"/>
      <c r="J356" s="43"/>
      <c r="K356" t="str">
        <f>IF(E356="","",'OPĆI DIO'!$C$1)</f>
        <v/>
      </c>
      <c r="L356" t="str">
        <f t="shared" si="28"/>
        <v/>
      </c>
      <c r="M356" t="str">
        <f t="shared" si="29"/>
        <v/>
      </c>
    </row>
    <row r="357" spans="1:13">
      <c r="A357" s="211" t="str">
        <f>IF(E357="","",VLOOKUP('OPĆI DIO'!$C$1,'OPĆI DIO'!$N$4:$W$150,10,FALSE))</f>
        <v/>
      </c>
      <c r="B357" s="211" t="str">
        <f>IF(E357="","",VLOOKUP('OPĆI DIO'!$C$1,'OPĆI DIO'!$N$4:$W$150,9,FALSE))</f>
        <v/>
      </c>
      <c r="C357" s="76" t="str">
        <f t="shared" si="30"/>
        <v/>
      </c>
      <c r="D357" s="36" t="str">
        <f t="shared" si="31"/>
        <v/>
      </c>
      <c r="E357" s="43"/>
      <c r="F357" s="79" t="str">
        <f t="shared" si="32"/>
        <v/>
      </c>
      <c r="G357" s="74"/>
      <c r="H357" s="74"/>
      <c r="I357" s="74"/>
      <c r="J357" s="43"/>
      <c r="K357" t="str">
        <f>IF(E357="","",'OPĆI DIO'!$C$1)</f>
        <v/>
      </c>
      <c r="L357" t="str">
        <f t="shared" si="28"/>
        <v/>
      </c>
      <c r="M357" t="str">
        <f t="shared" si="29"/>
        <v/>
      </c>
    </row>
    <row r="358" spans="1:13">
      <c r="A358" s="211" t="str">
        <f>IF(E358="","",VLOOKUP('OPĆI DIO'!$C$1,'OPĆI DIO'!$N$4:$W$150,10,FALSE))</f>
        <v/>
      </c>
      <c r="B358" s="211" t="str">
        <f>IF(E358="","",VLOOKUP('OPĆI DIO'!$C$1,'OPĆI DIO'!$N$4:$W$150,9,FALSE))</f>
        <v/>
      </c>
      <c r="C358" s="76" t="str">
        <f t="shared" si="30"/>
        <v/>
      </c>
      <c r="D358" s="36" t="str">
        <f t="shared" si="31"/>
        <v/>
      </c>
      <c r="E358" s="43"/>
      <c r="F358" s="79" t="str">
        <f t="shared" si="32"/>
        <v/>
      </c>
      <c r="G358" s="74"/>
      <c r="H358" s="74"/>
      <c r="I358" s="74"/>
      <c r="J358" s="43"/>
      <c r="K358" t="str">
        <f>IF(E358="","",'OPĆI DIO'!$C$1)</f>
        <v/>
      </c>
      <c r="L358" t="str">
        <f t="shared" si="28"/>
        <v/>
      </c>
      <c r="M358" t="str">
        <f t="shared" si="29"/>
        <v/>
      </c>
    </row>
    <row r="359" spans="1:13">
      <c r="A359" s="211" t="str">
        <f>IF(E359="","",VLOOKUP('OPĆI DIO'!$C$1,'OPĆI DIO'!$N$4:$W$150,10,FALSE))</f>
        <v/>
      </c>
      <c r="B359" s="211" t="str">
        <f>IF(E359="","",VLOOKUP('OPĆI DIO'!$C$1,'OPĆI DIO'!$N$4:$W$150,9,FALSE))</f>
        <v/>
      </c>
      <c r="C359" s="76" t="str">
        <f t="shared" si="30"/>
        <v/>
      </c>
      <c r="D359" s="36" t="str">
        <f t="shared" si="31"/>
        <v/>
      </c>
      <c r="E359" s="43"/>
      <c r="F359" s="79" t="str">
        <f t="shared" si="32"/>
        <v/>
      </c>
      <c r="G359" s="74"/>
      <c r="H359" s="74"/>
      <c r="I359" s="74"/>
      <c r="J359" s="43"/>
      <c r="K359" t="str">
        <f>IF(E359="","",'OPĆI DIO'!$C$1)</f>
        <v/>
      </c>
      <c r="L359" t="str">
        <f t="shared" si="28"/>
        <v/>
      </c>
      <c r="M359" t="str">
        <f t="shared" si="29"/>
        <v/>
      </c>
    </row>
    <row r="360" spans="1:13">
      <c r="A360" s="211" t="str">
        <f>IF(E360="","",VLOOKUP('OPĆI DIO'!$C$1,'OPĆI DIO'!$N$4:$W$150,10,FALSE))</f>
        <v/>
      </c>
      <c r="B360" s="211" t="str">
        <f>IF(E360="","",VLOOKUP('OPĆI DIO'!$C$1,'OPĆI DIO'!$N$4:$W$150,9,FALSE))</f>
        <v/>
      </c>
      <c r="C360" s="76" t="str">
        <f t="shared" si="30"/>
        <v/>
      </c>
      <c r="D360" s="36" t="str">
        <f t="shared" si="31"/>
        <v/>
      </c>
      <c r="E360" s="43"/>
      <c r="F360" s="79" t="str">
        <f t="shared" si="32"/>
        <v/>
      </c>
      <c r="G360" s="74"/>
      <c r="H360" s="74"/>
      <c r="I360" s="74"/>
      <c r="J360" s="43"/>
      <c r="K360" t="str">
        <f>IF(E360="","",'OPĆI DIO'!$C$1)</f>
        <v/>
      </c>
      <c r="L360" t="str">
        <f t="shared" si="28"/>
        <v/>
      </c>
      <c r="M360" t="str">
        <f t="shared" si="29"/>
        <v/>
      </c>
    </row>
    <row r="361" spans="1:13">
      <c r="A361" s="211" t="str">
        <f>IF(E361="","",VLOOKUP('OPĆI DIO'!$C$1,'OPĆI DIO'!$N$4:$W$150,10,FALSE))</f>
        <v/>
      </c>
      <c r="B361" s="211" t="str">
        <f>IF(E361="","",VLOOKUP('OPĆI DIO'!$C$1,'OPĆI DIO'!$N$4:$W$150,9,FALSE))</f>
        <v/>
      </c>
      <c r="C361" s="76" t="str">
        <f t="shared" si="30"/>
        <v/>
      </c>
      <c r="D361" s="36" t="str">
        <f t="shared" si="31"/>
        <v/>
      </c>
      <c r="E361" s="43"/>
      <c r="F361" s="79" t="str">
        <f t="shared" si="32"/>
        <v/>
      </c>
      <c r="G361" s="74"/>
      <c r="H361" s="74"/>
      <c r="I361" s="74"/>
      <c r="J361" s="43"/>
      <c r="K361" t="str">
        <f>IF(E361="","",'OPĆI DIO'!$C$1)</f>
        <v/>
      </c>
      <c r="L361" t="str">
        <f t="shared" si="28"/>
        <v/>
      </c>
      <c r="M361" t="str">
        <f t="shared" si="29"/>
        <v/>
      </c>
    </row>
    <row r="362" spans="1:13">
      <c r="A362" s="211" t="str">
        <f>IF(E362="","",VLOOKUP('OPĆI DIO'!$C$1,'OPĆI DIO'!$N$4:$W$150,10,FALSE))</f>
        <v/>
      </c>
      <c r="B362" s="211" t="str">
        <f>IF(E362="","",VLOOKUP('OPĆI DIO'!$C$1,'OPĆI DIO'!$N$4:$W$150,9,FALSE))</f>
        <v/>
      </c>
      <c r="C362" s="76" t="str">
        <f t="shared" si="30"/>
        <v/>
      </c>
      <c r="D362" s="36" t="str">
        <f t="shared" si="31"/>
        <v/>
      </c>
      <c r="E362" s="43"/>
      <c r="F362" s="79" t="str">
        <f t="shared" si="32"/>
        <v/>
      </c>
      <c r="G362" s="74"/>
      <c r="H362" s="74"/>
      <c r="I362" s="74"/>
      <c r="J362" s="43"/>
      <c r="K362" t="str">
        <f>IF(E362="","",'OPĆI DIO'!$C$1)</f>
        <v/>
      </c>
      <c r="L362" t="str">
        <f t="shared" si="28"/>
        <v/>
      </c>
      <c r="M362" t="str">
        <f t="shared" si="29"/>
        <v/>
      </c>
    </row>
    <row r="363" spans="1:13">
      <c r="A363" s="211" t="str">
        <f>IF(E363="","",VLOOKUP('OPĆI DIO'!$C$1,'OPĆI DIO'!$N$4:$W$150,10,FALSE))</f>
        <v/>
      </c>
      <c r="B363" s="211" t="str">
        <f>IF(E363="","",VLOOKUP('OPĆI DIO'!$C$1,'OPĆI DIO'!$N$4:$W$150,9,FALSE))</f>
        <v/>
      </c>
      <c r="C363" s="76" t="str">
        <f t="shared" si="30"/>
        <v/>
      </c>
      <c r="D363" s="36" t="str">
        <f t="shared" si="31"/>
        <v/>
      </c>
      <c r="E363" s="43"/>
      <c r="F363" s="79" t="str">
        <f t="shared" si="32"/>
        <v/>
      </c>
      <c r="G363" s="74"/>
      <c r="H363" s="74"/>
      <c r="I363" s="74"/>
      <c r="J363" s="43"/>
      <c r="K363" t="str">
        <f>IF(E363="","",'OPĆI DIO'!$C$1)</f>
        <v/>
      </c>
      <c r="L363" t="str">
        <f t="shared" si="28"/>
        <v/>
      </c>
      <c r="M363" t="str">
        <f t="shared" si="29"/>
        <v/>
      </c>
    </row>
    <row r="364" spans="1:13">
      <c r="A364" s="211" t="str">
        <f>IF(E364="","",VLOOKUP('OPĆI DIO'!$C$1,'OPĆI DIO'!$N$4:$W$150,10,FALSE))</f>
        <v/>
      </c>
      <c r="B364" s="211" t="str">
        <f>IF(E364="","",VLOOKUP('OPĆI DIO'!$C$1,'OPĆI DIO'!$N$4:$W$150,9,FALSE))</f>
        <v/>
      </c>
      <c r="C364" s="76" t="str">
        <f t="shared" si="30"/>
        <v/>
      </c>
      <c r="D364" s="36" t="str">
        <f t="shared" si="31"/>
        <v/>
      </c>
      <c r="E364" s="43"/>
      <c r="F364" s="79" t="str">
        <f t="shared" si="32"/>
        <v/>
      </c>
      <c r="G364" s="74"/>
      <c r="H364" s="74"/>
      <c r="I364" s="74"/>
      <c r="J364" s="43"/>
      <c r="K364" t="str">
        <f>IF(E364="","",'OPĆI DIO'!$C$1)</f>
        <v/>
      </c>
      <c r="L364" t="str">
        <f t="shared" si="28"/>
        <v/>
      </c>
      <c r="M364" t="str">
        <f t="shared" si="29"/>
        <v/>
      </c>
    </row>
    <row r="365" spans="1:13">
      <c r="A365" s="211" t="str">
        <f>IF(E365="","",VLOOKUP('OPĆI DIO'!$C$1,'OPĆI DIO'!$N$4:$W$150,10,FALSE))</f>
        <v/>
      </c>
      <c r="B365" s="211" t="str">
        <f>IF(E365="","",VLOOKUP('OPĆI DIO'!$C$1,'OPĆI DIO'!$N$4:$W$150,9,FALSE))</f>
        <v/>
      </c>
      <c r="C365" s="76" t="str">
        <f t="shared" si="30"/>
        <v/>
      </c>
      <c r="D365" s="36" t="str">
        <f t="shared" si="31"/>
        <v/>
      </c>
      <c r="E365" s="43"/>
      <c r="F365" s="79" t="str">
        <f t="shared" si="32"/>
        <v/>
      </c>
      <c r="G365" s="74"/>
      <c r="H365" s="74"/>
      <c r="I365" s="74"/>
      <c r="J365" s="43"/>
      <c r="K365" t="str">
        <f>IF(E365="","",'OPĆI DIO'!$C$1)</f>
        <v/>
      </c>
      <c r="L365" t="str">
        <f t="shared" si="28"/>
        <v/>
      </c>
      <c r="M365" t="str">
        <f t="shared" si="29"/>
        <v/>
      </c>
    </row>
    <row r="366" spans="1:13">
      <c r="A366" s="211" t="str">
        <f>IF(E366="","",VLOOKUP('OPĆI DIO'!$C$1,'OPĆI DIO'!$N$4:$W$150,10,FALSE))</f>
        <v/>
      </c>
      <c r="B366" s="211" t="str">
        <f>IF(E366="","",VLOOKUP('OPĆI DIO'!$C$1,'OPĆI DIO'!$N$4:$W$150,9,FALSE))</f>
        <v/>
      </c>
      <c r="C366" s="76" t="str">
        <f t="shared" si="30"/>
        <v/>
      </c>
      <c r="D366" s="36" t="str">
        <f t="shared" si="31"/>
        <v/>
      </c>
      <c r="E366" s="43"/>
      <c r="F366" s="79" t="str">
        <f t="shared" si="32"/>
        <v/>
      </c>
      <c r="G366" s="74"/>
      <c r="H366" s="74"/>
      <c r="I366" s="74"/>
      <c r="J366" s="43"/>
      <c r="K366" t="str">
        <f>IF(E366="","",'OPĆI DIO'!$C$1)</f>
        <v/>
      </c>
      <c r="L366" t="str">
        <f t="shared" si="28"/>
        <v/>
      </c>
      <c r="M366" t="str">
        <f t="shared" si="29"/>
        <v/>
      </c>
    </row>
    <row r="367" spans="1:13">
      <c r="A367" s="211" t="str">
        <f>IF(E367="","",VLOOKUP('OPĆI DIO'!$C$1,'OPĆI DIO'!$N$4:$W$150,10,FALSE))</f>
        <v/>
      </c>
      <c r="B367" s="211" t="str">
        <f>IF(E367="","",VLOOKUP('OPĆI DIO'!$C$1,'OPĆI DIO'!$N$4:$W$150,9,FALSE))</f>
        <v/>
      </c>
      <c r="C367" s="76" t="str">
        <f t="shared" si="30"/>
        <v/>
      </c>
      <c r="D367" s="36" t="str">
        <f t="shared" si="31"/>
        <v/>
      </c>
      <c r="E367" s="43"/>
      <c r="F367" s="79" t="str">
        <f t="shared" si="32"/>
        <v/>
      </c>
      <c r="G367" s="74"/>
      <c r="H367" s="74"/>
      <c r="I367" s="74"/>
      <c r="J367" s="43"/>
      <c r="K367" t="str">
        <f>IF(E367="","",'OPĆI DIO'!$C$1)</f>
        <v/>
      </c>
      <c r="L367" t="str">
        <f t="shared" si="28"/>
        <v/>
      </c>
      <c r="M367" t="str">
        <f t="shared" si="29"/>
        <v/>
      </c>
    </row>
    <row r="368" spans="1:13">
      <c r="A368" s="211" t="str">
        <f>IF(E368="","",VLOOKUP('OPĆI DIO'!$C$1,'OPĆI DIO'!$N$4:$W$150,10,FALSE))</f>
        <v/>
      </c>
      <c r="B368" s="211" t="str">
        <f>IF(E368="","",VLOOKUP('OPĆI DIO'!$C$1,'OPĆI DIO'!$N$4:$W$150,9,FALSE))</f>
        <v/>
      </c>
      <c r="C368" s="76" t="str">
        <f t="shared" si="30"/>
        <v/>
      </c>
      <c r="D368" s="36" t="str">
        <f t="shared" si="31"/>
        <v/>
      </c>
      <c r="E368" s="43"/>
      <c r="F368" s="79" t="str">
        <f t="shared" si="32"/>
        <v/>
      </c>
      <c r="G368" s="74"/>
      <c r="H368" s="74"/>
      <c r="I368" s="74"/>
      <c r="J368" s="43"/>
      <c r="K368" t="str">
        <f>IF(E368="","",'OPĆI DIO'!$C$1)</f>
        <v/>
      </c>
      <c r="L368" t="str">
        <f t="shared" si="28"/>
        <v/>
      </c>
      <c r="M368" t="str">
        <f t="shared" si="29"/>
        <v/>
      </c>
    </row>
    <row r="369" spans="1:13">
      <c r="A369" s="211" t="str">
        <f>IF(E369="","",VLOOKUP('OPĆI DIO'!$C$1,'OPĆI DIO'!$N$4:$W$150,10,FALSE))</f>
        <v/>
      </c>
      <c r="B369" s="211" t="str">
        <f>IF(E369="","",VLOOKUP('OPĆI DIO'!$C$1,'OPĆI DIO'!$N$4:$W$150,9,FALSE))</f>
        <v/>
      </c>
      <c r="C369" s="76" t="str">
        <f t="shared" si="30"/>
        <v/>
      </c>
      <c r="D369" s="36" t="str">
        <f t="shared" si="31"/>
        <v/>
      </c>
      <c r="E369" s="43"/>
      <c r="F369" s="79" t="str">
        <f t="shared" si="32"/>
        <v/>
      </c>
      <c r="G369" s="74"/>
      <c r="H369" s="74"/>
      <c r="I369" s="74"/>
      <c r="J369" s="43"/>
      <c r="K369" t="str">
        <f>IF(E369="","",'OPĆI DIO'!$C$1)</f>
        <v/>
      </c>
      <c r="L369" t="str">
        <f t="shared" si="28"/>
        <v/>
      </c>
      <c r="M369" t="str">
        <f t="shared" si="29"/>
        <v/>
      </c>
    </row>
    <row r="370" spans="1:13">
      <c r="A370" s="211" t="str">
        <f>IF(E370="","",VLOOKUP('OPĆI DIO'!$C$1,'OPĆI DIO'!$N$4:$W$150,10,FALSE))</f>
        <v/>
      </c>
      <c r="B370" s="211" t="str">
        <f>IF(E370="","",VLOOKUP('OPĆI DIO'!$C$1,'OPĆI DIO'!$N$4:$W$150,9,FALSE))</f>
        <v/>
      </c>
      <c r="C370" s="76" t="str">
        <f t="shared" si="30"/>
        <v/>
      </c>
      <c r="D370" s="36" t="str">
        <f t="shared" si="31"/>
        <v/>
      </c>
      <c r="E370" s="43"/>
      <c r="F370" s="79" t="str">
        <f t="shared" si="32"/>
        <v/>
      </c>
      <c r="G370" s="74"/>
      <c r="H370" s="74"/>
      <c r="I370" s="74"/>
      <c r="J370" s="43"/>
      <c r="K370" t="str">
        <f>IF(E370="","",'OPĆI DIO'!$C$1)</f>
        <v/>
      </c>
      <c r="L370" t="str">
        <f t="shared" si="28"/>
        <v/>
      </c>
      <c r="M370" t="str">
        <f t="shared" si="29"/>
        <v/>
      </c>
    </row>
    <row r="371" spans="1:13">
      <c r="A371" s="211" t="str">
        <f>IF(E371="","",VLOOKUP('OPĆI DIO'!$C$1,'OPĆI DIO'!$N$4:$W$150,10,FALSE))</f>
        <v/>
      </c>
      <c r="B371" s="211" t="str">
        <f>IF(E371="","",VLOOKUP('OPĆI DIO'!$C$1,'OPĆI DIO'!$N$4:$W$150,9,FALSE))</f>
        <v/>
      </c>
      <c r="C371" s="76" t="str">
        <f t="shared" si="30"/>
        <v/>
      </c>
      <c r="D371" s="36" t="str">
        <f t="shared" si="31"/>
        <v/>
      </c>
      <c r="E371" s="43"/>
      <c r="F371" s="79" t="str">
        <f t="shared" si="32"/>
        <v/>
      </c>
      <c r="G371" s="74"/>
      <c r="H371" s="74"/>
      <c r="I371" s="74"/>
      <c r="J371" s="43"/>
      <c r="K371" t="str">
        <f>IF(E371="","",'OPĆI DIO'!$C$1)</f>
        <v/>
      </c>
      <c r="L371" t="str">
        <f t="shared" si="28"/>
        <v/>
      </c>
      <c r="M371" t="str">
        <f t="shared" si="29"/>
        <v/>
      </c>
    </row>
    <row r="372" spans="1:13">
      <c r="A372" s="211" t="str">
        <f>IF(E372="","",VLOOKUP('OPĆI DIO'!$C$1,'OPĆI DIO'!$N$4:$W$150,10,FALSE))</f>
        <v/>
      </c>
      <c r="B372" s="211" t="str">
        <f>IF(E372="","",VLOOKUP('OPĆI DIO'!$C$1,'OPĆI DIO'!$N$4:$W$150,9,FALSE))</f>
        <v/>
      </c>
      <c r="C372" s="76" t="str">
        <f t="shared" si="30"/>
        <v/>
      </c>
      <c r="D372" s="36" t="str">
        <f t="shared" si="31"/>
        <v/>
      </c>
      <c r="E372" s="43"/>
      <c r="F372" s="79" t="str">
        <f t="shared" si="32"/>
        <v/>
      </c>
      <c r="G372" s="74"/>
      <c r="H372" s="74"/>
      <c r="I372" s="74"/>
      <c r="J372" s="43"/>
      <c r="K372" t="str">
        <f>IF(E372="","",'OPĆI DIO'!$C$1)</f>
        <v/>
      </c>
      <c r="L372" t="str">
        <f t="shared" si="28"/>
        <v/>
      </c>
      <c r="M372" t="str">
        <f t="shared" si="29"/>
        <v/>
      </c>
    </row>
    <row r="373" spans="1:13">
      <c r="A373" s="211" t="str">
        <f>IF(E373="","",VLOOKUP('OPĆI DIO'!$C$1,'OPĆI DIO'!$N$4:$W$150,10,FALSE))</f>
        <v/>
      </c>
      <c r="B373" s="211" t="str">
        <f>IF(E373="","",VLOOKUP('OPĆI DIO'!$C$1,'OPĆI DIO'!$N$4:$W$150,9,FALSE))</f>
        <v/>
      </c>
      <c r="C373" s="76" t="str">
        <f t="shared" si="30"/>
        <v/>
      </c>
      <c r="D373" s="36" t="str">
        <f t="shared" si="31"/>
        <v/>
      </c>
      <c r="E373" s="43"/>
      <c r="F373" s="79" t="str">
        <f t="shared" si="32"/>
        <v/>
      </c>
      <c r="G373" s="74"/>
      <c r="H373" s="74"/>
      <c r="I373" s="74"/>
      <c r="J373" s="43"/>
      <c r="K373" t="str">
        <f>IF(E373="","",'OPĆI DIO'!$C$1)</f>
        <v/>
      </c>
      <c r="L373" t="str">
        <f t="shared" si="28"/>
        <v/>
      </c>
      <c r="M373" t="str">
        <f t="shared" si="29"/>
        <v/>
      </c>
    </row>
    <row r="374" spans="1:13">
      <c r="A374" s="211" t="str">
        <f>IF(E374="","",VLOOKUP('OPĆI DIO'!$C$1,'OPĆI DIO'!$N$4:$W$150,10,FALSE))</f>
        <v/>
      </c>
      <c r="B374" s="211" t="str">
        <f>IF(E374="","",VLOOKUP('OPĆI DIO'!$C$1,'OPĆI DIO'!$N$4:$W$150,9,FALSE))</f>
        <v/>
      </c>
      <c r="C374" s="76" t="str">
        <f t="shared" si="30"/>
        <v/>
      </c>
      <c r="D374" s="36" t="str">
        <f t="shared" si="31"/>
        <v/>
      </c>
      <c r="E374" s="43"/>
      <c r="F374" s="79" t="str">
        <f t="shared" si="32"/>
        <v/>
      </c>
      <c r="G374" s="74"/>
      <c r="H374" s="74"/>
      <c r="I374" s="74"/>
      <c r="J374" s="43"/>
      <c r="K374" t="str">
        <f>IF(E374="","",'OPĆI DIO'!$C$1)</f>
        <v/>
      </c>
      <c r="L374" t="str">
        <f t="shared" si="28"/>
        <v/>
      </c>
      <c r="M374" t="str">
        <f t="shared" si="29"/>
        <v/>
      </c>
    </row>
    <row r="375" spans="1:13">
      <c r="A375" s="211" t="str">
        <f>IF(E375="","",VLOOKUP('OPĆI DIO'!$C$1,'OPĆI DIO'!$N$4:$W$150,10,FALSE))</f>
        <v/>
      </c>
      <c r="B375" s="211" t="str">
        <f>IF(E375="","",VLOOKUP('OPĆI DIO'!$C$1,'OPĆI DIO'!$N$4:$W$150,9,FALSE))</f>
        <v/>
      </c>
      <c r="C375" s="76" t="str">
        <f t="shared" si="30"/>
        <v/>
      </c>
      <c r="D375" s="36" t="str">
        <f t="shared" si="31"/>
        <v/>
      </c>
      <c r="E375" s="43"/>
      <c r="F375" s="79" t="str">
        <f t="shared" si="32"/>
        <v/>
      </c>
      <c r="G375" s="74"/>
      <c r="H375" s="74"/>
      <c r="I375" s="74"/>
      <c r="J375" s="43"/>
      <c r="K375" t="str">
        <f>IF(E375="","",'OPĆI DIO'!$C$1)</f>
        <v/>
      </c>
      <c r="L375" t="str">
        <f t="shared" si="28"/>
        <v/>
      </c>
      <c r="M375" t="str">
        <f t="shared" si="29"/>
        <v/>
      </c>
    </row>
    <row r="376" spans="1:13">
      <c r="A376" s="211" t="str">
        <f>IF(E376="","",VLOOKUP('OPĆI DIO'!$C$1,'OPĆI DIO'!$N$4:$W$150,10,FALSE))</f>
        <v/>
      </c>
      <c r="B376" s="211" t="str">
        <f>IF(E376="","",VLOOKUP('OPĆI DIO'!$C$1,'OPĆI DIO'!$N$4:$W$150,9,FALSE))</f>
        <v/>
      </c>
      <c r="C376" s="76" t="str">
        <f t="shared" si="30"/>
        <v/>
      </c>
      <c r="D376" s="36" t="str">
        <f t="shared" si="31"/>
        <v/>
      </c>
      <c r="E376" s="43"/>
      <c r="F376" s="79" t="str">
        <f t="shared" si="32"/>
        <v/>
      </c>
      <c r="G376" s="74"/>
      <c r="H376" s="74"/>
      <c r="I376" s="74"/>
      <c r="J376" s="43"/>
      <c r="K376" t="str">
        <f>IF(E376="","",'OPĆI DIO'!$C$1)</f>
        <v/>
      </c>
      <c r="L376" t="str">
        <f t="shared" si="28"/>
        <v/>
      </c>
      <c r="M376" t="str">
        <f t="shared" si="29"/>
        <v/>
      </c>
    </row>
    <row r="377" spans="1:13">
      <c r="A377" s="211" t="str">
        <f>IF(E377="","",VLOOKUP('OPĆI DIO'!$C$1,'OPĆI DIO'!$N$4:$W$150,10,FALSE))</f>
        <v/>
      </c>
      <c r="B377" s="211" t="str">
        <f>IF(E377="","",VLOOKUP('OPĆI DIO'!$C$1,'OPĆI DIO'!$N$4:$W$150,9,FALSE))</f>
        <v/>
      </c>
      <c r="C377" s="76" t="str">
        <f t="shared" si="30"/>
        <v/>
      </c>
      <c r="D377" s="36" t="str">
        <f t="shared" si="31"/>
        <v/>
      </c>
      <c r="E377" s="43"/>
      <c r="F377" s="79" t="str">
        <f t="shared" si="32"/>
        <v/>
      </c>
      <c r="G377" s="74"/>
      <c r="H377" s="74"/>
      <c r="I377" s="74"/>
      <c r="J377" s="43"/>
      <c r="K377" t="str">
        <f>IF(E377="","",'OPĆI DIO'!$C$1)</f>
        <v/>
      </c>
      <c r="L377" t="str">
        <f t="shared" si="28"/>
        <v/>
      </c>
      <c r="M377" t="str">
        <f t="shared" si="29"/>
        <v/>
      </c>
    </row>
    <row r="378" spans="1:13">
      <c r="A378" s="211" t="str">
        <f>IF(E378="","",VLOOKUP('OPĆI DIO'!$C$1,'OPĆI DIO'!$N$4:$W$150,10,FALSE))</f>
        <v/>
      </c>
      <c r="B378" s="211" t="str">
        <f>IF(E378="","",VLOOKUP('OPĆI DIO'!$C$1,'OPĆI DIO'!$N$4:$W$150,9,FALSE))</f>
        <v/>
      </c>
      <c r="C378" s="76" t="str">
        <f t="shared" si="30"/>
        <v/>
      </c>
      <c r="D378" s="36" t="str">
        <f t="shared" si="31"/>
        <v/>
      </c>
      <c r="E378" s="43"/>
      <c r="F378" s="79" t="str">
        <f t="shared" si="32"/>
        <v/>
      </c>
      <c r="G378" s="74"/>
      <c r="H378" s="74"/>
      <c r="I378" s="74"/>
      <c r="J378" s="43"/>
      <c r="K378" t="str">
        <f>IF(E378="","",'OPĆI DIO'!$C$1)</f>
        <v/>
      </c>
      <c r="L378" t="str">
        <f t="shared" si="28"/>
        <v/>
      </c>
      <c r="M378" t="str">
        <f t="shared" si="29"/>
        <v/>
      </c>
    </row>
    <row r="379" spans="1:13">
      <c r="A379" s="211" t="str">
        <f>IF(E379="","",VLOOKUP('OPĆI DIO'!$C$1,'OPĆI DIO'!$N$4:$W$150,10,FALSE))</f>
        <v/>
      </c>
      <c r="B379" s="211" t="str">
        <f>IF(E379="","",VLOOKUP('OPĆI DIO'!$C$1,'OPĆI DIO'!$N$4:$W$150,9,FALSE))</f>
        <v/>
      </c>
      <c r="C379" s="76" t="str">
        <f t="shared" si="30"/>
        <v/>
      </c>
      <c r="D379" s="36" t="str">
        <f t="shared" si="31"/>
        <v/>
      </c>
      <c r="E379" s="43"/>
      <c r="F379" s="79" t="str">
        <f t="shared" si="32"/>
        <v/>
      </c>
      <c r="G379" s="74"/>
      <c r="H379" s="74"/>
      <c r="I379" s="74"/>
      <c r="J379" s="43"/>
      <c r="K379" t="str">
        <f>IF(E379="","",'OPĆI DIO'!$C$1)</f>
        <v/>
      </c>
      <c r="L379" t="str">
        <f t="shared" si="28"/>
        <v/>
      </c>
      <c r="M379" t="str">
        <f t="shared" si="29"/>
        <v/>
      </c>
    </row>
    <row r="380" spans="1:13">
      <c r="A380" s="211" t="str">
        <f>IF(E380="","",VLOOKUP('OPĆI DIO'!$C$1,'OPĆI DIO'!$N$4:$W$150,10,FALSE))</f>
        <v/>
      </c>
      <c r="B380" s="211" t="str">
        <f>IF(E380="","",VLOOKUP('OPĆI DIO'!$C$1,'OPĆI DIO'!$N$4:$W$150,9,FALSE))</f>
        <v/>
      </c>
      <c r="C380" s="76" t="str">
        <f t="shared" si="30"/>
        <v/>
      </c>
      <c r="D380" s="36" t="str">
        <f t="shared" si="31"/>
        <v/>
      </c>
      <c r="E380" s="43"/>
      <c r="F380" s="79" t="str">
        <f t="shared" si="32"/>
        <v/>
      </c>
      <c r="G380" s="74"/>
      <c r="H380" s="74"/>
      <c r="I380" s="74"/>
      <c r="J380" s="43"/>
      <c r="K380" t="str">
        <f>IF(E380="","",'OPĆI DIO'!$C$1)</f>
        <v/>
      </c>
      <c r="L380" t="str">
        <f t="shared" si="28"/>
        <v/>
      </c>
      <c r="M380" t="str">
        <f t="shared" si="29"/>
        <v/>
      </c>
    </row>
    <row r="381" spans="1:13">
      <c r="A381" s="211" t="str">
        <f>IF(E381="","",VLOOKUP('OPĆI DIO'!$C$1,'OPĆI DIO'!$N$4:$W$150,10,FALSE))</f>
        <v/>
      </c>
      <c r="B381" s="211" t="str">
        <f>IF(E381="","",VLOOKUP('OPĆI DIO'!$C$1,'OPĆI DIO'!$N$4:$W$150,9,FALSE))</f>
        <v/>
      </c>
      <c r="C381" s="76" t="str">
        <f t="shared" si="30"/>
        <v/>
      </c>
      <c r="D381" s="36" t="str">
        <f t="shared" si="31"/>
        <v/>
      </c>
      <c r="E381" s="43"/>
      <c r="F381" s="79" t="str">
        <f t="shared" si="32"/>
        <v/>
      </c>
      <c r="G381" s="74"/>
      <c r="H381" s="74"/>
      <c r="I381" s="74"/>
      <c r="J381" s="43"/>
      <c r="K381" t="str">
        <f>IF(E381="","",'OPĆI DIO'!$C$1)</f>
        <v/>
      </c>
      <c r="L381" t="str">
        <f t="shared" si="28"/>
        <v/>
      </c>
      <c r="M381" t="str">
        <f t="shared" si="29"/>
        <v/>
      </c>
    </row>
    <row r="382" spans="1:13">
      <c r="A382" s="211" t="str">
        <f>IF(E382="","",VLOOKUP('OPĆI DIO'!$C$1,'OPĆI DIO'!$N$4:$W$150,10,FALSE))</f>
        <v/>
      </c>
      <c r="B382" s="211" t="str">
        <f>IF(E382="","",VLOOKUP('OPĆI DIO'!$C$1,'OPĆI DIO'!$N$4:$W$150,9,FALSE))</f>
        <v/>
      </c>
      <c r="C382" s="76" t="str">
        <f t="shared" si="30"/>
        <v/>
      </c>
      <c r="D382" s="36" t="str">
        <f t="shared" si="31"/>
        <v/>
      </c>
      <c r="E382" s="43"/>
      <c r="F382" s="79" t="str">
        <f t="shared" si="32"/>
        <v/>
      </c>
      <c r="G382" s="74"/>
      <c r="H382" s="74"/>
      <c r="I382" s="74"/>
      <c r="J382" s="43"/>
      <c r="K382" t="str">
        <f>IF(E382="","",'OPĆI DIO'!$C$1)</f>
        <v/>
      </c>
      <c r="L382" t="str">
        <f t="shared" si="28"/>
        <v/>
      </c>
      <c r="M382" t="str">
        <f t="shared" si="29"/>
        <v/>
      </c>
    </row>
    <row r="383" spans="1:13">
      <c r="A383" s="211" t="str">
        <f>IF(E383="","",VLOOKUP('OPĆI DIO'!$C$1,'OPĆI DIO'!$N$4:$W$150,10,FALSE))</f>
        <v/>
      </c>
      <c r="B383" s="211" t="str">
        <f>IF(E383="","",VLOOKUP('OPĆI DIO'!$C$1,'OPĆI DIO'!$N$4:$W$150,9,FALSE))</f>
        <v/>
      </c>
      <c r="C383" s="76" t="str">
        <f t="shared" si="30"/>
        <v/>
      </c>
      <c r="D383" s="36" t="str">
        <f t="shared" si="31"/>
        <v/>
      </c>
      <c r="E383" s="43"/>
      <c r="F383" s="79" t="str">
        <f t="shared" si="32"/>
        <v/>
      </c>
      <c r="G383" s="74"/>
      <c r="H383" s="74"/>
      <c r="I383" s="74"/>
      <c r="J383" s="43"/>
      <c r="K383" t="str">
        <f>IF(E383="","",'OPĆI DIO'!$C$1)</f>
        <v/>
      </c>
      <c r="L383" t="str">
        <f t="shared" si="28"/>
        <v/>
      </c>
      <c r="M383" t="str">
        <f t="shared" si="29"/>
        <v/>
      </c>
    </row>
    <row r="384" spans="1:13">
      <c r="A384" s="211" t="str">
        <f>IF(E384="","",VLOOKUP('OPĆI DIO'!$C$1,'OPĆI DIO'!$N$4:$W$150,10,FALSE))</f>
        <v/>
      </c>
      <c r="B384" s="211" t="str">
        <f>IF(E384="","",VLOOKUP('OPĆI DIO'!$C$1,'OPĆI DIO'!$N$4:$W$150,9,FALSE))</f>
        <v/>
      </c>
      <c r="C384" s="76" t="str">
        <f t="shared" si="30"/>
        <v/>
      </c>
      <c r="D384" s="36" t="str">
        <f t="shared" si="31"/>
        <v/>
      </c>
      <c r="E384" s="43"/>
      <c r="F384" s="79" t="str">
        <f t="shared" si="32"/>
        <v/>
      </c>
      <c r="G384" s="74"/>
      <c r="H384" s="74"/>
      <c r="I384" s="74"/>
      <c r="J384" s="43"/>
      <c r="K384" t="str">
        <f>IF(E384="","",'OPĆI DIO'!$C$1)</f>
        <v/>
      </c>
      <c r="L384" t="str">
        <f t="shared" si="28"/>
        <v/>
      </c>
      <c r="M384" t="str">
        <f t="shared" si="29"/>
        <v/>
      </c>
    </row>
    <row r="385" spans="1:13">
      <c r="A385" s="211" t="str">
        <f>IF(E385="","",VLOOKUP('OPĆI DIO'!$C$1,'OPĆI DIO'!$N$4:$W$150,10,FALSE))</f>
        <v/>
      </c>
      <c r="B385" s="211" t="str">
        <f>IF(E385="","",VLOOKUP('OPĆI DIO'!$C$1,'OPĆI DIO'!$N$4:$W$150,9,FALSE))</f>
        <v/>
      </c>
      <c r="C385" s="76" t="str">
        <f t="shared" si="30"/>
        <v/>
      </c>
      <c r="D385" s="36" t="str">
        <f t="shared" si="31"/>
        <v/>
      </c>
      <c r="E385" s="43"/>
      <c r="F385" s="79" t="str">
        <f t="shared" si="32"/>
        <v/>
      </c>
      <c r="G385" s="74"/>
      <c r="H385" s="74"/>
      <c r="I385" s="74"/>
      <c r="J385" s="43"/>
      <c r="K385" t="str">
        <f>IF(E385="","",'OPĆI DIO'!$C$1)</f>
        <v/>
      </c>
      <c r="L385" t="str">
        <f t="shared" si="28"/>
        <v/>
      </c>
      <c r="M385" t="str">
        <f t="shared" si="29"/>
        <v/>
      </c>
    </row>
    <row r="386" spans="1:13">
      <c r="A386" s="211" t="str">
        <f>IF(E386="","",VLOOKUP('OPĆI DIO'!$C$1,'OPĆI DIO'!$N$4:$W$150,10,FALSE))</f>
        <v/>
      </c>
      <c r="B386" s="211" t="str">
        <f>IF(E386="","",VLOOKUP('OPĆI DIO'!$C$1,'OPĆI DIO'!$N$4:$W$150,9,FALSE))</f>
        <v/>
      </c>
      <c r="C386" s="76" t="str">
        <f t="shared" si="30"/>
        <v/>
      </c>
      <c r="D386" s="36" t="str">
        <f t="shared" si="31"/>
        <v/>
      </c>
      <c r="E386" s="43"/>
      <c r="F386" s="79" t="str">
        <f t="shared" si="32"/>
        <v/>
      </c>
      <c r="G386" s="74"/>
      <c r="H386" s="74"/>
      <c r="I386" s="74"/>
      <c r="J386" s="43"/>
      <c r="K386" t="str">
        <f>IF(E386="","",'OPĆI DIO'!$C$1)</f>
        <v/>
      </c>
      <c r="L386" t="str">
        <f t="shared" si="28"/>
        <v/>
      </c>
      <c r="M386" t="str">
        <f t="shared" si="29"/>
        <v/>
      </c>
    </row>
    <row r="387" spans="1:13">
      <c r="A387" s="211" t="str">
        <f>IF(E387="","",VLOOKUP('OPĆI DIO'!$C$1,'OPĆI DIO'!$N$4:$W$150,10,FALSE))</f>
        <v/>
      </c>
      <c r="B387" s="211" t="str">
        <f>IF(E387="","",VLOOKUP('OPĆI DIO'!$C$1,'OPĆI DIO'!$N$4:$W$150,9,FALSE))</f>
        <v/>
      </c>
      <c r="C387" s="76" t="str">
        <f t="shared" si="30"/>
        <v/>
      </c>
      <c r="D387" s="36" t="str">
        <f t="shared" si="31"/>
        <v/>
      </c>
      <c r="E387" s="43"/>
      <c r="F387" s="79" t="str">
        <f t="shared" si="32"/>
        <v/>
      </c>
      <c r="G387" s="74"/>
      <c r="H387" s="74"/>
      <c r="I387" s="74"/>
      <c r="J387" s="43"/>
      <c r="K387" t="str">
        <f>IF(E387="","",'OPĆI DIO'!$C$1)</f>
        <v/>
      </c>
      <c r="L387" t="str">
        <f t="shared" si="28"/>
        <v/>
      </c>
      <c r="M387" t="str">
        <f t="shared" si="29"/>
        <v/>
      </c>
    </row>
    <row r="388" spans="1:13">
      <c r="A388" s="211" t="str">
        <f>IF(E388="","",VLOOKUP('OPĆI DIO'!$C$1,'OPĆI DIO'!$N$4:$W$150,10,FALSE))</f>
        <v/>
      </c>
      <c r="B388" s="211" t="str">
        <f>IF(E388="","",VLOOKUP('OPĆI DIO'!$C$1,'OPĆI DIO'!$N$4:$W$150,9,FALSE))</f>
        <v/>
      </c>
      <c r="C388" s="76" t="str">
        <f t="shared" si="30"/>
        <v/>
      </c>
      <c r="D388" s="36" t="str">
        <f t="shared" si="31"/>
        <v/>
      </c>
      <c r="E388" s="43"/>
      <c r="F388" s="79" t="str">
        <f t="shared" si="32"/>
        <v/>
      </c>
      <c r="G388" s="74"/>
      <c r="H388" s="74"/>
      <c r="I388" s="74"/>
      <c r="J388" s="43"/>
      <c r="K388" t="str">
        <f>IF(E388="","",'OPĆI DIO'!$C$1)</f>
        <v/>
      </c>
      <c r="L388" t="str">
        <f t="shared" ref="L388:L451" si="33">LEFT(E388,2)</f>
        <v/>
      </c>
      <c r="M388" t="str">
        <f t="shared" ref="M388:M451" si="34">LEFT(E388,3)</f>
        <v/>
      </c>
    </row>
    <row r="389" spans="1:13">
      <c r="A389" s="211" t="str">
        <f>IF(E389="","",VLOOKUP('OPĆI DIO'!$C$1,'OPĆI DIO'!$N$4:$W$150,10,FALSE))</f>
        <v/>
      </c>
      <c r="B389" s="211" t="str">
        <f>IF(E389="","",VLOOKUP('OPĆI DIO'!$C$1,'OPĆI DIO'!$N$4:$W$150,9,FALSE))</f>
        <v/>
      </c>
      <c r="C389" s="76" t="str">
        <f t="shared" si="30"/>
        <v/>
      </c>
      <c r="D389" s="36" t="str">
        <f t="shared" si="31"/>
        <v/>
      </c>
      <c r="E389" s="43"/>
      <c r="F389" s="79" t="str">
        <f t="shared" si="32"/>
        <v/>
      </c>
      <c r="G389" s="74"/>
      <c r="H389" s="74"/>
      <c r="I389" s="74"/>
      <c r="J389" s="43"/>
      <c r="K389" t="str">
        <f>IF(E389="","",'OPĆI DIO'!$C$1)</f>
        <v/>
      </c>
      <c r="L389" t="str">
        <f t="shared" si="33"/>
        <v/>
      </c>
      <c r="M389" t="str">
        <f t="shared" si="34"/>
        <v/>
      </c>
    </row>
    <row r="390" spans="1:13">
      <c r="A390" s="211" t="str">
        <f>IF(E390="","",VLOOKUP('OPĆI DIO'!$C$1,'OPĆI DIO'!$N$4:$W$150,10,FALSE))</f>
        <v/>
      </c>
      <c r="B390" s="211" t="str">
        <f>IF(E390="","",VLOOKUP('OPĆI DIO'!$C$1,'OPĆI DIO'!$N$4:$W$150,9,FALSE))</f>
        <v/>
      </c>
      <c r="C390" s="76" t="str">
        <f t="shared" ref="C390:C453" si="35">IFERROR(VLOOKUP(E390,$R$6:$U$113,3,FALSE),"")</f>
        <v/>
      </c>
      <c r="D390" s="36" t="str">
        <f t="shared" ref="D390:D453" si="36">IFERROR(VLOOKUP(E390,$R$6:$U$113,4,FALSE),"")</f>
        <v/>
      </c>
      <c r="E390" s="43"/>
      <c r="F390" s="79" t="str">
        <f t="shared" ref="F390:F453" si="37">IFERROR(VLOOKUP(E390,$R$6:$U$113,2,FALSE),"")</f>
        <v/>
      </c>
      <c r="G390" s="74"/>
      <c r="H390" s="74"/>
      <c r="I390" s="74"/>
      <c r="J390" s="43"/>
      <c r="K390" t="str">
        <f>IF(E390="","",'OPĆI DIO'!$C$1)</f>
        <v/>
      </c>
      <c r="L390" t="str">
        <f t="shared" si="33"/>
        <v/>
      </c>
      <c r="M390" t="str">
        <f t="shared" si="34"/>
        <v/>
      </c>
    </row>
    <row r="391" spans="1:13">
      <c r="A391" s="211" t="str">
        <f>IF(E391="","",VLOOKUP('OPĆI DIO'!$C$1,'OPĆI DIO'!$N$4:$W$150,10,FALSE))</f>
        <v/>
      </c>
      <c r="B391" s="211" t="str">
        <f>IF(E391="","",VLOOKUP('OPĆI DIO'!$C$1,'OPĆI DIO'!$N$4:$W$150,9,FALSE))</f>
        <v/>
      </c>
      <c r="C391" s="76" t="str">
        <f t="shared" si="35"/>
        <v/>
      </c>
      <c r="D391" s="36" t="str">
        <f t="shared" si="36"/>
        <v/>
      </c>
      <c r="E391" s="43"/>
      <c r="F391" s="79" t="str">
        <f t="shared" si="37"/>
        <v/>
      </c>
      <c r="G391" s="74"/>
      <c r="H391" s="74"/>
      <c r="I391" s="74"/>
      <c r="J391" s="43"/>
      <c r="K391" t="str">
        <f>IF(E391="","",'OPĆI DIO'!$C$1)</f>
        <v/>
      </c>
      <c r="L391" t="str">
        <f t="shared" si="33"/>
        <v/>
      </c>
      <c r="M391" t="str">
        <f t="shared" si="34"/>
        <v/>
      </c>
    </row>
    <row r="392" spans="1:13">
      <c r="A392" s="211" t="str">
        <f>IF(E392="","",VLOOKUP('OPĆI DIO'!$C$1,'OPĆI DIO'!$N$4:$W$150,10,FALSE))</f>
        <v/>
      </c>
      <c r="B392" s="211" t="str">
        <f>IF(E392="","",VLOOKUP('OPĆI DIO'!$C$1,'OPĆI DIO'!$N$4:$W$150,9,FALSE))</f>
        <v/>
      </c>
      <c r="C392" s="76" t="str">
        <f t="shared" si="35"/>
        <v/>
      </c>
      <c r="D392" s="36" t="str">
        <f t="shared" si="36"/>
        <v/>
      </c>
      <c r="E392" s="43"/>
      <c r="F392" s="79" t="str">
        <f t="shared" si="37"/>
        <v/>
      </c>
      <c r="G392" s="74"/>
      <c r="H392" s="74"/>
      <c r="I392" s="74"/>
      <c r="J392" s="43"/>
      <c r="K392" t="str">
        <f>IF(E392="","",'OPĆI DIO'!$C$1)</f>
        <v/>
      </c>
      <c r="L392" t="str">
        <f t="shared" si="33"/>
        <v/>
      </c>
      <c r="M392" t="str">
        <f t="shared" si="34"/>
        <v/>
      </c>
    </row>
    <row r="393" spans="1:13">
      <c r="A393" s="211" t="str">
        <f>IF(E393="","",VLOOKUP('OPĆI DIO'!$C$1,'OPĆI DIO'!$N$4:$W$150,10,FALSE))</f>
        <v/>
      </c>
      <c r="B393" s="211" t="str">
        <f>IF(E393="","",VLOOKUP('OPĆI DIO'!$C$1,'OPĆI DIO'!$N$4:$W$150,9,FALSE))</f>
        <v/>
      </c>
      <c r="C393" s="76" t="str">
        <f t="shared" si="35"/>
        <v/>
      </c>
      <c r="D393" s="36" t="str">
        <f t="shared" si="36"/>
        <v/>
      </c>
      <c r="E393" s="43"/>
      <c r="F393" s="79" t="str">
        <f t="shared" si="37"/>
        <v/>
      </c>
      <c r="G393" s="74"/>
      <c r="H393" s="74"/>
      <c r="I393" s="74"/>
      <c r="J393" s="43"/>
      <c r="K393" t="str">
        <f>IF(E393="","",'OPĆI DIO'!$C$1)</f>
        <v/>
      </c>
      <c r="L393" t="str">
        <f t="shared" si="33"/>
        <v/>
      </c>
      <c r="M393" t="str">
        <f t="shared" si="34"/>
        <v/>
      </c>
    </row>
    <row r="394" spans="1:13">
      <c r="A394" s="211" t="str">
        <f>IF(E394="","",VLOOKUP('OPĆI DIO'!$C$1,'OPĆI DIO'!$N$4:$W$150,10,FALSE))</f>
        <v/>
      </c>
      <c r="B394" s="211" t="str">
        <f>IF(E394="","",VLOOKUP('OPĆI DIO'!$C$1,'OPĆI DIO'!$N$4:$W$150,9,FALSE))</f>
        <v/>
      </c>
      <c r="C394" s="76" t="str">
        <f t="shared" si="35"/>
        <v/>
      </c>
      <c r="D394" s="36" t="str">
        <f t="shared" si="36"/>
        <v/>
      </c>
      <c r="E394" s="43"/>
      <c r="F394" s="79" t="str">
        <f t="shared" si="37"/>
        <v/>
      </c>
      <c r="G394" s="74"/>
      <c r="H394" s="74"/>
      <c r="I394" s="74"/>
      <c r="J394" s="43"/>
      <c r="K394" t="str">
        <f>IF(E394="","",'OPĆI DIO'!$C$1)</f>
        <v/>
      </c>
      <c r="L394" t="str">
        <f t="shared" si="33"/>
        <v/>
      </c>
      <c r="M394" t="str">
        <f t="shared" si="34"/>
        <v/>
      </c>
    </row>
    <row r="395" spans="1:13">
      <c r="A395" s="211" t="str">
        <f>IF(E395="","",VLOOKUP('OPĆI DIO'!$C$1,'OPĆI DIO'!$N$4:$W$150,10,FALSE))</f>
        <v/>
      </c>
      <c r="B395" s="211" t="str">
        <f>IF(E395="","",VLOOKUP('OPĆI DIO'!$C$1,'OPĆI DIO'!$N$4:$W$150,9,FALSE))</f>
        <v/>
      </c>
      <c r="C395" s="76" t="str">
        <f t="shared" si="35"/>
        <v/>
      </c>
      <c r="D395" s="36" t="str">
        <f t="shared" si="36"/>
        <v/>
      </c>
      <c r="E395" s="43"/>
      <c r="F395" s="79" t="str">
        <f t="shared" si="37"/>
        <v/>
      </c>
      <c r="G395" s="74"/>
      <c r="H395" s="74"/>
      <c r="I395" s="74"/>
      <c r="J395" s="43"/>
      <c r="K395" t="str">
        <f>IF(E395="","",'OPĆI DIO'!$C$1)</f>
        <v/>
      </c>
      <c r="L395" t="str">
        <f t="shared" si="33"/>
        <v/>
      </c>
      <c r="M395" t="str">
        <f t="shared" si="34"/>
        <v/>
      </c>
    </row>
    <row r="396" spans="1:13">
      <c r="A396" s="211" t="str">
        <f>IF(E396="","",VLOOKUP('OPĆI DIO'!$C$1,'OPĆI DIO'!$N$4:$W$150,10,FALSE))</f>
        <v/>
      </c>
      <c r="B396" s="211" t="str">
        <f>IF(E396="","",VLOOKUP('OPĆI DIO'!$C$1,'OPĆI DIO'!$N$4:$W$150,9,FALSE))</f>
        <v/>
      </c>
      <c r="C396" s="76" t="str">
        <f t="shared" si="35"/>
        <v/>
      </c>
      <c r="D396" s="36" t="str">
        <f t="shared" si="36"/>
        <v/>
      </c>
      <c r="E396" s="43"/>
      <c r="F396" s="79" t="str">
        <f t="shared" si="37"/>
        <v/>
      </c>
      <c r="G396" s="74"/>
      <c r="H396" s="74"/>
      <c r="I396" s="74"/>
      <c r="J396" s="43"/>
      <c r="K396" t="str">
        <f>IF(E396="","",'OPĆI DIO'!$C$1)</f>
        <v/>
      </c>
      <c r="L396" t="str">
        <f t="shared" si="33"/>
        <v/>
      </c>
      <c r="M396" t="str">
        <f t="shared" si="34"/>
        <v/>
      </c>
    </row>
    <row r="397" spans="1:13">
      <c r="A397" s="211" t="str">
        <f>IF(E397="","",VLOOKUP('OPĆI DIO'!$C$1,'OPĆI DIO'!$N$4:$W$150,10,FALSE))</f>
        <v/>
      </c>
      <c r="B397" s="211" t="str">
        <f>IF(E397="","",VLOOKUP('OPĆI DIO'!$C$1,'OPĆI DIO'!$N$4:$W$150,9,FALSE))</f>
        <v/>
      </c>
      <c r="C397" s="76" t="str">
        <f t="shared" si="35"/>
        <v/>
      </c>
      <c r="D397" s="36" t="str">
        <f t="shared" si="36"/>
        <v/>
      </c>
      <c r="E397" s="43"/>
      <c r="F397" s="79" t="str">
        <f t="shared" si="37"/>
        <v/>
      </c>
      <c r="G397" s="74"/>
      <c r="H397" s="74"/>
      <c r="I397" s="74"/>
      <c r="J397" s="43"/>
      <c r="K397" t="str">
        <f>IF(E397="","",'OPĆI DIO'!$C$1)</f>
        <v/>
      </c>
      <c r="L397" t="str">
        <f t="shared" si="33"/>
        <v/>
      </c>
      <c r="M397" t="str">
        <f t="shared" si="34"/>
        <v/>
      </c>
    </row>
    <row r="398" spans="1:13">
      <c r="A398" s="211" t="str">
        <f>IF(E398="","",VLOOKUP('OPĆI DIO'!$C$1,'OPĆI DIO'!$N$4:$W$150,10,FALSE))</f>
        <v/>
      </c>
      <c r="B398" s="211" t="str">
        <f>IF(E398="","",VLOOKUP('OPĆI DIO'!$C$1,'OPĆI DIO'!$N$4:$W$150,9,FALSE))</f>
        <v/>
      </c>
      <c r="C398" s="76" t="str">
        <f t="shared" si="35"/>
        <v/>
      </c>
      <c r="D398" s="36" t="str">
        <f t="shared" si="36"/>
        <v/>
      </c>
      <c r="E398" s="43"/>
      <c r="F398" s="79" t="str">
        <f t="shared" si="37"/>
        <v/>
      </c>
      <c r="G398" s="74"/>
      <c r="H398" s="74"/>
      <c r="I398" s="74"/>
      <c r="J398" s="43"/>
      <c r="K398" t="str">
        <f>IF(E398="","",'OPĆI DIO'!$C$1)</f>
        <v/>
      </c>
      <c r="L398" t="str">
        <f t="shared" si="33"/>
        <v/>
      </c>
      <c r="M398" t="str">
        <f t="shared" si="34"/>
        <v/>
      </c>
    </row>
    <row r="399" spans="1:13">
      <c r="A399" s="211" t="str">
        <f>IF(E399="","",VLOOKUP('OPĆI DIO'!$C$1,'OPĆI DIO'!$N$4:$W$150,10,FALSE))</f>
        <v/>
      </c>
      <c r="B399" s="211" t="str">
        <f>IF(E399="","",VLOOKUP('OPĆI DIO'!$C$1,'OPĆI DIO'!$N$4:$W$150,9,FALSE))</f>
        <v/>
      </c>
      <c r="C399" s="76" t="str">
        <f t="shared" si="35"/>
        <v/>
      </c>
      <c r="D399" s="36" t="str">
        <f t="shared" si="36"/>
        <v/>
      </c>
      <c r="E399" s="43"/>
      <c r="F399" s="79" t="str">
        <f t="shared" si="37"/>
        <v/>
      </c>
      <c r="G399" s="74"/>
      <c r="H399" s="74"/>
      <c r="I399" s="74"/>
      <c r="J399" s="43"/>
      <c r="K399" t="str">
        <f>IF(E399="","",'OPĆI DIO'!$C$1)</f>
        <v/>
      </c>
      <c r="L399" t="str">
        <f t="shared" si="33"/>
        <v/>
      </c>
      <c r="M399" t="str">
        <f t="shared" si="34"/>
        <v/>
      </c>
    </row>
    <row r="400" spans="1:13">
      <c r="A400" s="211" t="str">
        <f>IF(E400="","",VLOOKUP('OPĆI DIO'!$C$1,'OPĆI DIO'!$N$4:$W$150,10,FALSE))</f>
        <v/>
      </c>
      <c r="B400" s="211" t="str">
        <f>IF(E400="","",VLOOKUP('OPĆI DIO'!$C$1,'OPĆI DIO'!$N$4:$W$150,9,FALSE))</f>
        <v/>
      </c>
      <c r="C400" s="76" t="str">
        <f t="shared" si="35"/>
        <v/>
      </c>
      <c r="D400" s="36" t="str">
        <f t="shared" si="36"/>
        <v/>
      </c>
      <c r="E400" s="43"/>
      <c r="F400" s="79" t="str">
        <f t="shared" si="37"/>
        <v/>
      </c>
      <c r="G400" s="74"/>
      <c r="H400" s="74"/>
      <c r="I400" s="74"/>
      <c r="J400" s="43"/>
      <c r="K400" t="str">
        <f>IF(E400="","",'OPĆI DIO'!$C$1)</f>
        <v/>
      </c>
      <c r="L400" t="str">
        <f t="shared" si="33"/>
        <v/>
      </c>
      <c r="M400" t="str">
        <f t="shared" si="34"/>
        <v/>
      </c>
    </row>
    <row r="401" spans="1:13">
      <c r="A401" s="211" t="str">
        <f>IF(E401="","",VLOOKUP('OPĆI DIO'!$C$1,'OPĆI DIO'!$N$4:$W$150,10,FALSE))</f>
        <v/>
      </c>
      <c r="B401" s="211" t="str">
        <f>IF(E401="","",VLOOKUP('OPĆI DIO'!$C$1,'OPĆI DIO'!$N$4:$W$150,9,FALSE))</f>
        <v/>
      </c>
      <c r="C401" s="76" t="str">
        <f t="shared" si="35"/>
        <v/>
      </c>
      <c r="D401" s="36" t="str">
        <f t="shared" si="36"/>
        <v/>
      </c>
      <c r="E401" s="43"/>
      <c r="F401" s="79" t="str">
        <f t="shared" si="37"/>
        <v/>
      </c>
      <c r="G401" s="74"/>
      <c r="H401" s="74"/>
      <c r="I401" s="74"/>
      <c r="J401" s="43"/>
      <c r="K401" t="str">
        <f>IF(E401="","",'OPĆI DIO'!$C$1)</f>
        <v/>
      </c>
      <c r="L401" t="str">
        <f t="shared" si="33"/>
        <v/>
      </c>
      <c r="M401" t="str">
        <f t="shared" si="34"/>
        <v/>
      </c>
    </row>
    <row r="402" spans="1:13">
      <c r="A402" s="211" t="str">
        <f>IF(E402="","",VLOOKUP('OPĆI DIO'!$C$1,'OPĆI DIO'!$N$4:$W$150,10,FALSE))</f>
        <v/>
      </c>
      <c r="B402" s="211" t="str">
        <f>IF(E402="","",VLOOKUP('OPĆI DIO'!$C$1,'OPĆI DIO'!$N$4:$W$150,9,FALSE))</f>
        <v/>
      </c>
      <c r="C402" s="76" t="str">
        <f t="shared" si="35"/>
        <v/>
      </c>
      <c r="D402" s="36" t="str">
        <f t="shared" si="36"/>
        <v/>
      </c>
      <c r="E402" s="43"/>
      <c r="F402" s="79" t="str">
        <f t="shared" si="37"/>
        <v/>
      </c>
      <c r="G402" s="74"/>
      <c r="H402" s="74"/>
      <c r="I402" s="74"/>
      <c r="J402" s="43"/>
      <c r="K402" t="str">
        <f>IF(E402="","",'OPĆI DIO'!$C$1)</f>
        <v/>
      </c>
      <c r="L402" t="str">
        <f t="shared" si="33"/>
        <v/>
      </c>
      <c r="M402" t="str">
        <f t="shared" si="34"/>
        <v/>
      </c>
    </row>
    <row r="403" spans="1:13">
      <c r="A403" s="211" t="str">
        <f>IF(E403="","",VLOOKUP('OPĆI DIO'!$C$1,'OPĆI DIO'!$N$4:$W$150,10,FALSE))</f>
        <v/>
      </c>
      <c r="B403" s="211" t="str">
        <f>IF(E403="","",VLOOKUP('OPĆI DIO'!$C$1,'OPĆI DIO'!$N$4:$W$150,9,FALSE))</f>
        <v/>
      </c>
      <c r="C403" s="76" t="str">
        <f t="shared" si="35"/>
        <v/>
      </c>
      <c r="D403" s="36" t="str">
        <f t="shared" si="36"/>
        <v/>
      </c>
      <c r="E403" s="43"/>
      <c r="F403" s="79" t="str">
        <f t="shared" si="37"/>
        <v/>
      </c>
      <c r="G403" s="74"/>
      <c r="H403" s="74"/>
      <c r="I403" s="74"/>
      <c r="J403" s="43"/>
      <c r="K403" t="str">
        <f>IF(E403="","",'OPĆI DIO'!$C$1)</f>
        <v/>
      </c>
      <c r="L403" t="str">
        <f t="shared" si="33"/>
        <v/>
      </c>
      <c r="M403" t="str">
        <f t="shared" si="34"/>
        <v/>
      </c>
    </row>
    <row r="404" spans="1:13">
      <c r="A404" s="211" t="str">
        <f>IF(E404="","",VLOOKUP('OPĆI DIO'!$C$1,'OPĆI DIO'!$N$4:$W$150,10,FALSE))</f>
        <v/>
      </c>
      <c r="B404" s="211" t="str">
        <f>IF(E404="","",VLOOKUP('OPĆI DIO'!$C$1,'OPĆI DIO'!$N$4:$W$150,9,FALSE))</f>
        <v/>
      </c>
      <c r="C404" s="76" t="str">
        <f t="shared" si="35"/>
        <v/>
      </c>
      <c r="D404" s="36" t="str">
        <f t="shared" si="36"/>
        <v/>
      </c>
      <c r="E404" s="43"/>
      <c r="F404" s="79" t="str">
        <f t="shared" si="37"/>
        <v/>
      </c>
      <c r="G404" s="74"/>
      <c r="H404" s="74"/>
      <c r="I404" s="74"/>
      <c r="J404" s="43"/>
      <c r="K404" t="str">
        <f>IF(E404="","",'OPĆI DIO'!$C$1)</f>
        <v/>
      </c>
      <c r="L404" t="str">
        <f t="shared" si="33"/>
        <v/>
      </c>
      <c r="M404" t="str">
        <f t="shared" si="34"/>
        <v/>
      </c>
    </row>
    <row r="405" spans="1:13">
      <c r="A405" s="211" t="str">
        <f>IF(E405="","",VLOOKUP('OPĆI DIO'!$C$1,'OPĆI DIO'!$N$4:$W$150,10,FALSE))</f>
        <v/>
      </c>
      <c r="B405" s="211" t="str">
        <f>IF(E405="","",VLOOKUP('OPĆI DIO'!$C$1,'OPĆI DIO'!$N$4:$W$150,9,FALSE))</f>
        <v/>
      </c>
      <c r="C405" s="76" t="str">
        <f t="shared" si="35"/>
        <v/>
      </c>
      <c r="D405" s="36" t="str">
        <f t="shared" si="36"/>
        <v/>
      </c>
      <c r="E405" s="43"/>
      <c r="F405" s="79" t="str">
        <f t="shared" si="37"/>
        <v/>
      </c>
      <c r="G405" s="74"/>
      <c r="H405" s="74"/>
      <c r="I405" s="74"/>
      <c r="J405" s="43"/>
      <c r="K405" t="str">
        <f>IF(E405="","",'OPĆI DIO'!$C$1)</f>
        <v/>
      </c>
      <c r="L405" t="str">
        <f t="shared" si="33"/>
        <v/>
      </c>
      <c r="M405" t="str">
        <f t="shared" si="34"/>
        <v/>
      </c>
    </row>
    <row r="406" spans="1:13">
      <c r="A406" s="211" t="str">
        <f>IF(E406="","",VLOOKUP('OPĆI DIO'!$C$1,'OPĆI DIO'!$N$4:$W$150,10,FALSE))</f>
        <v/>
      </c>
      <c r="B406" s="211" t="str">
        <f>IF(E406="","",VLOOKUP('OPĆI DIO'!$C$1,'OPĆI DIO'!$N$4:$W$150,9,FALSE))</f>
        <v/>
      </c>
      <c r="C406" s="76" t="str">
        <f t="shared" si="35"/>
        <v/>
      </c>
      <c r="D406" s="36" t="str">
        <f t="shared" si="36"/>
        <v/>
      </c>
      <c r="E406" s="43"/>
      <c r="F406" s="79" t="str">
        <f t="shared" si="37"/>
        <v/>
      </c>
      <c r="G406" s="74"/>
      <c r="H406" s="74"/>
      <c r="I406" s="74"/>
      <c r="J406" s="43"/>
      <c r="K406" t="str">
        <f>IF(E406="","",'OPĆI DIO'!$C$1)</f>
        <v/>
      </c>
      <c r="L406" t="str">
        <f t="shared" si="33"/>
        <v/>
      </c>
      <c r="M406" t="str">
        <f t="shared" si="34"/>
        <v/>
      </c>
    </row>
    <row r="407" spans="1:13">
      <c r="A407" s="211" t="str">
        <f>IF(E407="","",VLOOKUP('OPĆI DIO'!$C$1,'OPĆI DIO'!$N$4:$W$150,10,FALSE))</f>
        <v/>
      </c>
      <c r="B407" s="211" t="str">
        <f>IF(E407="","",VLOOKUP('OPĆI DIO'!$C$1,'OPĆI DIO'!$N$4:$W$150,9,FALSE))</f>
        <v/>
      </c>
      <c r="C407" s="76" t="str">
        <f t="shared" si="35"/>
        <v/>
      </c>
      <c r="D407" s="36" t="str">
        <f t="shared" si="36"/>
        <v/>
      </c>
      <c r="E407" s="43"/>
      <c r="F407" s="79" t="str">
        <f t="shared" si="37"/>
        <v/>
      </c>
      <c r="G407" s="74"/>
      <c r="H407" s="74"/>
      <c r="I407" s="74"/>
      <c r="J407" s="43"/>
      <c r="K407" t="str">
        <f>IF(E407="","",'OPĆI DIO'!$C$1)</f>
        <v/>
      </c>
      <c r="L407" t="str">
        <f t="shared" si="33"/>
        <v/>
      </c>
      <c r="M407" t="str">
        <f t="shared" si="34"/>
        <v/>
      </c>
    </row>
    <row r="408" spans="1:13">
      <c r="A408" s="211" t="str">
        <f>IF(E408="","",VLOOKUP('OPĆI DIO'!$C$1,'OPĆI DIO'!$N$4:$W$150,10,FALSE))</f>
        <v/>
      </c>
      <c r="B408" s="211" t="str">
        <f>IF(E408="","",VLOOKUP('OPĆI DIO'!$C$1,'OPĆI DIO'!$N$4:$W$150,9,FALSE))</f>
        <v/>
      </c>
      <c r="C408" s="76" t="str">
        <f t="shared" si="35"/>
        <v/>
      </c>
      <c r="D408" s="36" t="str">
        <f t="shared" si="36"/>
        <v/>
      </c>
      <c r="E408" s="43"/>
      <c r="F408" s="79" t="str">
        <f t="shared" si="37"/>
        <v/>
      </c>
      <c r="G408" s="74"/>
      <c r="H408" s="74"/>
      <c r="I408" s="74"/>
      <c r="J408" s="43"/>
      <c r="K408" t="str">
        <f>IF(E408="","",'OPĆI DIO'!$C$1)</f>
        <v/>
      </c>
      <c r="L408" t="str">
        <f t="shared" si="33"/>
        <v/>
      </c>
      <c r="M408" t="str">
        <f t="shared" si="34"/>
        <v/>
      </c>
    </row>
    <row r="409" spans="1:13">
      <c r="A409" s="211" t="str">
        <f>IF(E409="","",VLOOKUP('OPĆI DIO'!$C$1,'OPĆI DIO'!$N$4:$W$150,10,FALSE))</f>
        <v/>
      </c>
      <c r="B409" s="211" t="str">
        <f>IF(E409="","",VLOOKUP('OPĆI DIO'!$C$1,'OPĆI DIO'!$N$4:$W$150,9,FALSE))</f>
        <v/>
      </c>
      <c r="C409" s="76" t="str">
        <f t="shared" si="35"/>
        <v/>
      </c>
      <c r="D409" s="36" t="str">
        <f t="shared" si="36"/>
        <v/>
      </c>
      <c r="E409" s="43"/>
      <c r="F409" s="79" t="str">
        <f t="shared" si="37"/>
        <v/>
      </c>
      <c r="G409" s="74"/>
      <c r="H409" s="74"/>
      <c r="I409" s="74"/>
      <c r="J409" s="43"/>
      <c r="K409" t="str">
        <f>IF(E409="","",'OPĆI DIO'!$C$1)</f>
        <v/>
      </c>
      <c r="L409" t="str">
        <f t="shared" si="33"/>
        <v/>
      </c>
      <c r="M409" t="str">
        <f t="shared" si="34"/>
        <v/>
      </c>
    </row>
    <row r="410" spans="1:13">
      <c r="A410" s="211" t="str">
        <f>IF(E410="","",VLOOKUP('OPĆI DIO'!$C$1,'OPĆI DIO'!$N$4:$W$150,10,FALSE))</f>
        <v/>
      </c>
      <c r="B410" s="211" t="str">
        <f>IF(E410="","",VLOOKUP('OPĆI DIO'!$C$1,'OPĆI DIO'!$N$4:$W$150,9,FALSE))</f>
        <v/>
      </c>
      <c r="C410" s="76" t="str">
        <f t="shared" si="35"/>
        <v/>
      </c>
      <c r="D410" s="36" t="str">
        <f t="shared" si="36"/>
        <v/>
      </c>
      <c r="E410" s="43"/>
      <c r="F410" s="79" t="str">
        <f t="shared" si="37"/>
        <v/>
      </c>
      <c r="G410" s="74"/>
      <c r="H410" s="74"/>
      <c r="I410" s="74"/>
      <c r="J410" s="43"/>
      <c r="K410" t="str">
        <f>IF(E410="","",'OPĆI DIO'!$C$1)</f>
        <v/>
      </c>
      <c r="L410" t="str">
        <f t="shared" si="33"/>
        <v/>
      </c>
      <c r="M410" t="str">
        <f t="shared" si="34"/>
        <v/>
      </c>
    </row>
    <row r="411" spans="1:13">
      <c r="A411" s="211" t="str">
        <f>IF(E411="","",VLOOKUP('OPĆI DIO'!$C$1,'OPĆI DIO'!$N$4:$W$150,10,FALSE))</f>
        <v/>
      </c>
      <c r="B411" s="211" t="str">
        <f>IF(E411="","",VLOOKUP('OPĆI DIO'!$C$1,'OPĆI DIO'!$N$4:$W$150,9,FALSE))</f>
        <v/>
      </c>
      <c r="C411" s="76" t="str">
        <f t="shared" si="35"/>
        <v/>
      </c>
      <c r="D411" s="36" t="str">
        <f t="shared" si="36"/>
        <v/>
      </c>
      <c r="E411" s="43"/>
      <c r="F411" s="79" t="str">
        <f t="shared" si="37"/>
        <v/>
      </c>
      <c r="G411" s="74"/>
      <c r="H411" s="74"/>
      <c r="I411" s="74"/>
      <c r="J411" s="43"/>
      <c r="K411" t="str">
        <f>IF(E411="","",'OPĆI DIO'!$C$1)</f>
        <v/>
      </c>
      <c r="L411" t="str">
        <f t="shared" si="33"/>
        <v/>
      </c>
      <c r="M411" t="str">
        <f t="shared" si="34"/>
        <v/>
      </c>
    </row>
    <row r="412" spans="1:13">
      <c r="A412" s="211" t="str">
        <f>IF(E412="","",VLOOKUP('OPĆI DIO'!$C$1,'OPĆI DIO'!$N$4:$W$150,10,FALSE))</f>
        <v/>
      </c>
      <c r="B412" s="211" t="str">
        <f>IF(E412="","",VLOOKUP('OPĆI DIO'!$C$1,'OPĆI DIO'!$N$4:$W$150,9,FALSE))</f>
        <v/>
      </c>
      <c r="C412" s="76" t="str">
        <f t="shared" si="35"/>
        <v/>
      </c>
      <c r="D412" s="36" t="str">
        <f t="shared" si="36"/>
        <v/>
      </c>
      <c r="E412" s="43"/>
      <c r="F412" s="79" t="str">
        <f t="shared" si="37"/>
        <v/>
      </c>
      <c r="G412" s="74"/>
      <c r="H412" s="74"/>
      <c r="I412" s="74"/>
      <c r="J412" s="43"/>
      <c r="K412" t="str">
        <f>IF(E412="","",'OPĆI DIO'!$C$1)</f>
        <v/>
      </c>
      <c r="L412" t="str">
        <f t="shared" si="33"/>
        <v/>
      </c>
      <c r="M412" t="str">
        <f t="shared" si="34"/>
        <v/>
      </c>
    </row>
    <row r="413" spans="1:13">
      <c r="A413" s="211" t="str">
        <f>IF(E413="","",VLOOKUP('OPĆI DIO'!$C$1,'OPĆI DIO'!$N$4:$W$150,10,FALSE))</f>
        <v/>
      </c>
      <c r="B413" s="211" t="str">
        <f>IF(E413="","",VLOOKUP('OPĆI DIO'!$C$1,'OPĆI DIO'!$N$4:$W$150,9,FALSE))</f>
        <v/>
      </c>
      <c r="C413" s="76" t="str">
        <f t="shared" si="35"/>
        <v/>
      </c>
      <c r="D413" s="36" t="str">
        <f t="shared" si="36"/>
        <v/>
      </c>
      <c r="E413" s="43"/>
      <c r="F413" s="79" t="str">
        <f t="shared" si="37"/>
        <v/>
      </c>
      <c r="G413" s="74"/>
      <c r="H413" s="74"/>
      <c r="I413" s="74"/>
      <c r="J413" s="43"/>
      <c r="K413" t="str">
        <f>IF(E413="","",'OPĆI DIO'!$C$1)</f>
        <v/>
      </c>
      <c r="L413" t="str">
        <f t="shared" si="33"/>
        <v/>
      </c>
      <c r="M413" t="str">
        <f t="shared" si="34"/>
        <v/>
      </c>
    </row>
    <row r="414" spans="1:13">
      <c r="A414" s="211" t="str">
        <f>IF(E414="","",VLOOKUP('OPĆI DIO'!$C$1,'OPĆI DIO'!$N$4:$W$150,10,FALSE))</f>
        <v/>
      </c>
      <c r="B414" s="211" t="str">
        <f>IF(E414="","",VLOOKUP('OPĆI DIO'!$C$1,'OPĆI DIO'!$N$4:$W$150,9,FALSE))</f>
        <v/>
      </c>
      <c r="C414" s="76" t="str">
        <f t="shared" si="35"/>
        <v/>
      </c>
      <c r="D414" s="36" t="str">
        <f t="shared" si="36"/>
        <v/>
      </c>
      <c r="E414" s="43"/>
      <c r="F414" s="79" t="str">
        <f t="shared" si="37"/>
        <v/>
      </c>
      <c r="G414" s="74"/>
      <c r="H414" s="74"/>
      <c r="I414" s="74"/>
      <c r="J414" s="43"/>
      <c r="K414" t="str">
        <f>IF(E414="","",'OPĆI DIO'!$C$1)</f>
        <v/>
      </c>
      <c r="L414" t="str">
        <f t="shared" si="33"/>
        <v/>
      </c>
      <c r="M414" t="str">
        <f t="shared" si="34"/>
        <v/>
      </c>
    </row>
    <row r="415" spans="1:13">
      <c r="A415" s="211" t="str">
        <f>IF(E415="","",VLOOKUP('OPĆI DIO'!$C$1,'OPĆI DIO'!$N$4:$W$150,10,FALSE))</f>
        <v/>
      </c>
      <c r="B415" s="211" t="str">
        <f>IF(E415="","",VLOOKUP('OPĆI DIO'!$C$1,'OPĆI DIO'!$N$4:$W$150,9,FALSE))</f>
        <v/>
      </c>
      <c r="C415" s="76" t="str">
        <f t="shared" si="35"/>
        <v/>
      </c>
      <c r="D415" s="36" t="str">
        <f t="shared" si="36"/>
        <v/>
      </c>
      <c r="E415" s="43"/>
      <c r="F415" s="79" t="str">
        <f t="shared" si="37"/>
        <v/>
      </c>
      <c r="G415" s="74"/>
      <c r="H415" s="74"/>
      <c r="I415" s="74"/>
      <c r="J415" s="43"/>
      <c r="K415" t="str">
        <f>IF(E415="","",'OPĆI DIO'!$C$1)</f>
        <v/>
      </c>
      <c r="L415" t="str">
        <f t="shared" si="33"/>
        <v/>
      </c>
      <c r="M415" t="str">
        <f t="shared" si="34"/>
        <v/>
      </c>
    </row>
    <row r="416" spans="1:13">
      <c r="A416" s="211" t="str">
        <f>IF(E416="","",VLOOKUP('OPĆI DIO'!$C$1,'OPĆI DIO'!$N$4:$W$150,10,FALSE))</f>
        <v/>
      </c>
      <c r="B416" s="211" t="str">
        <f>IF(E416="","",VLOOKUP('OPĆI DIO'!$C$1,'OPĆI DIO'!$N$4:$W$150,9,FALSE))</f>
        <v/>
      </c>
      <c r="C416" s="76" t="str">
        <f t="shared" si="35"/>
        <v/>
      </c>
      <c r="D416" s="36" t="str">
        <f t="shared" si="36"/>
        <v/>
      </c>
      <c r="E416" s="43"/>
      <c r="F416" s="79" t="str">
        <f t="shared" si="37"/>
        <v/>
      </c>
      <c r="G416" s="74"/>
      <c r="H416" s="74"/>
      <c r="I416" s="74"/>
      <c r="J416" s="43"/>
      <c r="K416" t="str">
        <f>IF(E416="","",'OPĆI DIO'!$C$1)</f>
        <v/>
      </c>
      <c r="L416" t="str">
        <f t="shared" si="33"/>
        <v/>
      </c>
      <c r="M416" t="str">
        <f t="shared" si="34"/>
        <v/>
      </c>
    </row>
    <row r="417" spans="1:13">
      <c r="A417" s="211" t="str">
        <f>IF(E417="","",VLOOKUP('OPĆI DIO'!$C$1,'OPĆI DIO'!$N$4:$W$150,10,FALSE))</f>
        <v/>
      </c>
      <c r="B417" s="211" t="str">
        <f>IF(E417="","",VLOOKUP('OPĆI DIO'!$C$1,'OPĆI DIO'!$N$4:$W$150,9,FALSE))</f>
        <v/>
      </c>
      <c r="C417" s="76" t="str">
        <f t="shared" si="35"/>
        <v/>
      </c>
      <c r="D417" s="36" t="str">
        <f t="shared" si="36"/>
        <v/>
      </c>
      <c r="E417" s="43"/>
      <c r="F417" s="79" t="str">
        <f t="shared" si="37"/>
        <v/>
      </c>
      <c r="G417" s="74"/>
      <c r="H417" s="74"/>
      <c r="I417" s="74"/>
      <c r="J417" s="43"/>
      <c r="K417" t="str">
        <f>IF(E417="","",'OPĆI DIO'!$C$1)</f>
        <v/>
      </c>
      <c r="L417" t="str">
        <f t="shared" si="33"/>
        <v/>
      </c>
      <c r="M417" t="str">
        <f t="shared" si="34"/>
        <v/>
      </c>
    </row>
    <row r="418" spans="1:13">
      <c r="A418" s="211" t="str">
        <f>IF(E418="","",VLOOKUP('OPĆI DIO'!$C$1,'OPĆI DIO'!$N$4:$W$150,10,FALSE))</f>
        <v/>
      </c>
      <c r="B418" s="211" t="str">
        <f>IF(E418="","",VLOOKUP('OPĆI DIO'!$C$1,'OPĆI DIO'!$N$4:$W$150,9,FALSE))</f>
        <v/>
      </c>
      <c r="C418" s="76" t="str">
        <f t="shared" si="35"/>
        <v/>
      </c>
      <c r="D418" s="36" t="str">
        <f t="shared" si="36"/>
        <v/>
      </c>
      <c r="E418" s="43"/>
      <c r="F418" s="79" t="str">
        <f t="shared" si="37"/>
        <v/>
      </c>
      <c r="G418" s="74"/>
      <c r="H418" s="74"/>
      <c r="I418" s="74"/>
      <c r="J418" s="43"/>
      <c r="K418" t="str">
        <f>IF(E418="","",'OPĆI DIO'!$C$1)</f>
        <v/>
      </c>
      <c r="L418" t="str">
        <f t="shared" si="33"/>
        <v/>
      </c>
      <c r="M418" t="str">
        <f t="shared" si="34"/>
        <v/>
      </c>
    </row>
    <row r="419" spans="1:13">
      <c r="A419" s="211" t="str">
        <f>IF(E419="","",VLOOKUP('OPĆI DIO'!$C$1,'OPĆI DIO'!$N$4:$W$150,10,FALSE))</f>
        <v/>
      </c>
      <c r="B419" s="211" t="str">
        <f>IF(E419="","",VLOOKUP('OPĆI DIO'!$C$1,'OPĆI DIO'!$N$4:$W$150,9,FALSE))</f>
        <v/>
      </c>
      <c r="C419" s="76" t="str">
        <f t="shared" si="35"/>
        <v/>
      </c>
      <c r="D419" s="36" t="str">
        <f t="shared" si="36"/>
        <v/>
      </c>
      <c r="E419" s="43"/>
      <c r="F419" s="79" t="str">
        <f t="shared" si="37"/>
        <v/>
      </c>
      <c r="G419" s="74"/>
      <c r="H419" s="74"/>
      <c r="I419" s="74"/>
      <c r="J419" s="43"/>
      <c r="K419" t="str">
        <f>IF(E419="","",'OPĆI DIO'!$C$1)</f>
        <v/>
      </c>
      <c r="L419" t="str">
        <f t="shared" si="33"/>
        <v/>
      </c>
      <c r="M419" t="str">
        <f t="shared" si="34"/>
        <v/>
      </c>
    </row>
    <row r="420" spans="1:13">
      <c r="A420" s="211" t="str">
        <f>IF(E420="","",VLOOKUP('OPĆI DIO'!$C$1,'OPĆI DIO'!$N$4:$W$150,10,FALSE))</f>
        <v/>
      </c>
      <c r="B420" s="211" t="str">
        <f>IF(E420="","",VLOOKUP('OPĆI DIO'!$C$1,'OPĆI DIO'!$N$4:$W$150,9,FALSE))</f>
        <v/>
      </c>
      <c r="C420" s="76" t="str">
        <f t="shared" si="35"/>
        <v/>
      </c>
      <c r="D420" s="36" t="str">
        <f t="shared" si="36"/>
        <v/>
      </c>
      <c r="E420" s="43"/>
      <c r="F420" s="79" t="str">
        <f t="shared" si="37"/>
        <v/>
      </c>
      <c r="G420" s="74"/>
      <c r="H420" s="74"/>
      <c r="I420" s="74"/>
      <c r="J420" s="43"/>
      <c r="K420" t="str">
        <f>IF(E420="","",'OPĆI DIO'!$C$1)</f>
        <v/>
      </c>
      <c r="L420" t="str">
        <f t="shared" si="33"/>
        <v/>
      </c>
      <c r="M420" t="str">
        <f t="shared" si="34"/>
        <v/>
      </c>
    </row>
    <row r="421" spans="1:13">
      <c r="A421" s="211" t="str">
        <f>IF(E421="","",VLOOKUP('OPĆI DIO'!$C$1,'OPĆI DIO'!$N$4:$W$150,10,FALSE))</f>
        <v/>
      </c>
      <c r="B421" s="211" t="str">
        <f>IF(E421="","",VLOOKUP('OPĆI DIO'!$C$1,'OPĆI DIO'!$N$4:$W$150,9,FALSE))</f>
        <v/>
      </c>
      <c r="C421" s="76" t="str">
        <f t="shared" si="35"/>
        <v/>
      </c>
      <c r="D421" s="36" t="str">
        <f t="shared" si="36"/>
        <v/>
      </c>
      <c r="E421" s="43"/>
      <c r="F421" s="79" t="str">
        <f t="shared" si="37"/>
        <v/>
      </c>
      <c r="G421" s="74"/>
      <c r="H421" s="74"/>
      <c r="I421" s="74"/>
      <c r="J421" s="43"/>
      <c r="K421" t="str">
        <f>IF(E421="","",'OPĆI DIO'!$C$1)</f>
        <v/>
      </c>
      <c r="L421" t="str">
        <f t="shared" si="33"/>
        <v/>
      </c>
      <c r="M421" t="str">
        <f t="shared" si="34"/>
        <v/>
      </c>
    </row>
    <row r="422" spans="1:13">
      <c r="A422" s="211" t="str">
        <f>IF(E422="","",VLOOKUP('OPĆI DIO'!$C$1,'OPĆI DIO'!$N$4:$W$150,10,FALSE))</f>
        <v/>
      </c>
      <c r="B422" s="211" t="str">
        <f>IF(E422="","",VLOOKUP('OPĆI DIO'!$C$1,'OPĆI DIO'!$N$4:$W$150,9,FALSE))</f>
        <v/>
      </c>
      <c r="C422" s="76" t="str">
        <f t="shared" si="35"/>
        <v/>
      </c>
      <c r="D422" s="36" t="str">
        <f t="shared" si="36"/>
        <v/>
      </c>
      <c r="E422" s="43"/>
      <c r="F422" s="79" t="str">
        <f t="shared" si="37"/>
        <v/>
      </c>
      <c r="G422" s="74"/>
      <c r="H422" s="74"/>
      <c r="I422" s="74"/>
      <c r="J422" s="43"/>
      <c r="K422" t="str">
        <f>IF(E422="","",'OPĆI DIO'!$C$1)</f>
        <v/>
      </c>
      <c r="L422" t="str">
        <f t="shared" si="33"/>
        <v/>
      </c>
      <c r="M422" t="str">
        <f t="shared" si="34"/>
        <v/>
      </c>
    </row>
    <row r="423" spans="1:13">
      <c r="A423" s="211" t="str">
        <f>IF(E423="","",VLOOKUP('OPĆI DIO'!$C$1,'OPĆI DIO'!$N$4:$W$150,10,FALSE))</f>
        <v/>
      </c>
      <c r="B423" s="211" t="str">
        <f>IF(E423="","",VLOOKUP('OPĆI DIO'!$C$1,'OPĆI DIO'!$N$4:$W$150,9,FALSE))</f>
        <v/>
      </c>
      <c r="C423" s="76" t="str">
        <f t="shared" si="35"/>
        <v/>
      </c>
      <c r="D423" s="36" t="str">
        <f t="shared" si="36"/>
        <v/>
      </c>
      <c r="E423" s="43"/>
      <c r="F423" s="79" t="str">
        <f t="shared" si="37"/>
        <v/>
      </c>
      <c r="G423" s="74"/>
      <c r="H423" s="74"/>
      <c r="I423" s="74"/>
      <c r="J423" s="43"/>
      <c r="K423" t="str">
        <f>IF(E423="","",'OPĆI DIO'!$C$1)</f>
        <v/>
      </c>
      <c r="L423" t="str">
        <f t="shared" si="33"/>
        <v/>
      </c>
      <c r="M423" t="str">
        <f t="shared" si="34"/>
        <v/>
      </c>
    </row>
    <row r="424" spans="1:13">
      <c r="A424" s="211" t="str">
        <f>IF(E424="","",VLOOKUP('OPĆI DIO'!$C$1,'OPĆI DIO'!$N$4:$W$150,10,FALSE))</f>
        <v/>
      </c>
      <c r="B424" s="211" t="str">
        <f>IF(E424="","",VLOOKUP('OPĆI DIO'!$C$1,'OPĆI DIO'!$N$4:$W$150,9,FALSE))</f>
        <v/>
      </c>
      <c r="C424" s="76" t="str">
        <f t="shared" si="35"/>
        <v/>
      </c>
      <c r="D424" s="36" t="str">
        <f t="shared" si="36"/>
        <v/>
      </c>
      <c r="E424" s="43"/>
      <c r="F424" s="79" t="str">
        <f t="shared" si="37"/>
        <v/>
      </c>
      <c r="G424" s="74"/>
      <c r="H424" s="74"/>
      <c r="I424" s="74"/>
      <c r="J424" s="43"/>
      <c r="K424" t="str">
        <f>IF(E424="","",'OPĆI DIO'!$C$1)</f>
        <v/>
      </c>
      <c r="L424" t="str">
        <f t="shared" si="33"/>
        <v/>
      </c>
      <c r="M424" t="str">
        <f t="shared" si="34"/>
        <v/>
      </c>
    </row>
    <row r="425" spans="1:13">
      <c r="A425" s="211" t="str">
        <f>IF(E425="","",VLOOKUP('OPĆI DIO'!$C$1,'OPĆI DIO'!$N$4:$W$150,10,FALSE))</f>
        <v/>
      </c>
      <c r="B425" s="211" t="str">
        <f>IF(E425="","",VLOOKUP('OPĆI DIO'!$C$1,'OPĆI DIO'!$N$4:$W$150,9,FALSE))</f>
        <v/>
      </c>
      <c r="C425" s="76" t="str">
        <f t="shared" si="35"/>
        <v/>
      </c>
      <c r="D425" s="36" t="str">
        <f t="shared" si="36"/>
        <v/>
      </c>
      <c r="E425" s="43"/>
      <c r="F425" s="79" t="str">
        <f t="shared" si="37"/>
        <v/>
      </c>
      <c r="G425" s="74"/>
      <c r="H425" s="74"/>
      <c r="I425" s="74"/>
      <c r="J425" s="43"/>
      <c r="K425" t="str">
        <f>IF(E425="","",'OPĆI DIO'!$C$1)</f>
        <v/>
      </c>
      <c r="L425" t="str">
        <f t="shared" si="33"/>
        <v/>
      </c>
      <c r="M425" t="str">
        <f t="shared" si="34"/>
        <v/>
      </c>
    </row>
    <row r="426" spans="1:13">
      <c r="A426" s="211" t="str">
        <f>IF(E426="","",VLOOKUP('OPĆI DIO'!$C$1,'OPĆI DIO'!$N$4:$W$150,10,FALSE))</f>
        <v/>
      </c>
      <c r="B426" s="211" t="str">
        <f>IF(E426="","",VLOOKUP('OPĆI DIO'!$C$1,'OPĆI DIO'!$N$4:$W$150,9,FALSE))</f>
        <v/>
      </c>
      <c r="C426" s="76" t="str">
        <f t="shared" si="35"/>
        <v/>
      </c>
      <c r="D426" s="36" t="str">
        <f t="shared" si="36"/>
        <v/>
      </c>
      <c r="E426" s="43"/>
      <c r="F426" s="79" t="str">
        <f t="shared" si="37"/>
        <v/>
      </c>
      <c r="G426" s="74"/>
      <c r="H426" s="74"/>
      <c r="I426" s="74"/>
      <c r="J426" s="43"/>
      <c r="K426" t="str">
        <f>IF(E426="","",'OPĆI DIO'!$C$1)</f>
        <v/>
      </c>
      <c r="L426" t="str">
        <f t="shared" si="33"/>
        <v/>
      </c>
      <c r="M426" t="str">
        <f t="shared" si="34"/>
        <v/>
      </c>
    </row>
    <row r="427" spans="1:13">
      <c r="A427" s="211" t="str">
        <f>IF(E427="","",VLOOKUP('OPĆI DIO'!$C$1,'OPĆI DIO'!$N$4:$W$150,10,FALSE))</f>
        <v/>
      </c>
      <c r="B427" s="211" t="str">
        <f>IF(E427="","",VLOOKUP('OPĆI DIO'!$C$1,'OPĆI DIO'!$N$4:$W$150,9,FALSE))</f>
        <v/>
      </c>
      <c r="C427" s="76" t="str">
        <f t="shared" si="35"/>
        <v/>
      </c>
      <c r="D427" s="36" t="str">
        <f t="shared" si="36"/>
        <v/>
      </c>
      <c r="E427" s="43"/>
      <c r="F427" s="79" t="str">
        <f t="shared" si="37"/>
        <v/>
      </c>
      <c r="G427" s="74"/>
      <c r="H427" s="74"/>
      <c r="I427" s="74"/>
      <c r="J427" s="43"/>
      <c r="K427" t="str">
        <f>IF(E427="","",'OPĆI DIO'!$C$1)</f>
        <v/>
      </c>
      <c r="L427" t="str">
        <f t="shared" si="33"/>
        <v/>
      </c>
      <c r="M427" t="str">
        <f t="shared" si="34"/>
        <v/>
      </c>
    </row>
    <row r="428" spans="1:13">
      <c r="A428" s="211" t="str">
        <f>IF(E428="","",VLOOKUP('OPĆI DIO'!$C$1,'OPĆI DIO'!$N$4:$W$150,10,FALSE))</f>
        <v/>
      </c>
      <c r="B428" s="211" t="str">
        <f>IF(E428="","",VLOOKUP('OPĆI DIO'!$C$1,'OPĆI DIO'!$N$4:$W$150,9,FALSE))</f>
        <v/>
      </c>
      <c r="C428" s="76" t="str">
        <f t="shared" si="35"/>
        <v/>
      </c>
      <c r="D428" s="36" t="str">
        <f t="shared" si="36"/>
        <v/>
      </c>
      <c r="E428" s="43"/>
      <c r="F428" s="79" t="str">
        <f t="shared" si="37"/>
        <v/>
      </c>
      <c r="G428" s="74"/>
      <c r="H428" s="74"/>
      <c r="I428" s="74"/>
      <c r="J428" s="43"/>
      <c r="K428" t="str">
        <f>IF(E428="","",'OPĆI DIO'!$C$1)</f>
        <v/>
      </c>
      <c r="L428" t="str">
        <f t="shared" si="33"/>
        <v/>
      </c>
      <c r="M428" t="str">
        <f t="shared" si="34"/>
        <v/>
      </c>
    </row>
    <row r="429" spans="1:13">
      <c r="A429" s="211" t="str">
        <f>IF(E429="","",VLOOKUP('OPĆI DIO'!$C$1,'OPĆI DIO'!$N$4:$W$150,10,FALSE))</f>
        <v/>
      </c>
      <c r="B429" s="211" t="str">
        <f>IF(E429="","",VLOOKUP('OPĆI DIO'!$C$1,'OPĆI DIO'!$N$4:$W$150,9,FALSE))</f>
        <v/>
      </c>
      <c r="C429" s="76" t="str">
        <f t="shared" si="35"/>
        <v/>
      </c>
      <c r="D429" s="36" t="str">
        <f t="shared" si="36"/>
        <v/>
      </c>
      <c r="E429" s="43"/>
      <c r="F429" s="79" t="str">
        <f t="shared" si="37"/>
        <v/>
      </c>
      <c r="G429" s="74"/>
      <c r="H429" s="74"/>
      <c r="I429" s="74"/>
      <c r="J429" s="43"/>
      <c r="K429" t="str">
        <f>IF(E429="","",'OPĆI DIO'!$C$1)</f>
        <v/>
      </c>
      <c r="L429" t="str">
        <f t="shared" si="33"/>
        <v/>
      </c>
      <c r="M429" t="str">
        <f t="shared" si="34"/>
        <v/>
      </c>
    </row>
    <row r="430" spans="1:13">
      <c r="A430" s="211" t="str">
        <f>IF(E430="","",VLOOKUP('OPĆI DIO'!$C$1,'OPĆI DIO'!$N$4:$W$150,10,FALSE))</f>
        <v/>
      </c>
      <c r="B430" s="211" t="str">
        <f>IF(E430="","",VLOOKUP('OPĆI DIO'!$C$1,'OPĆI DIO'!$N$4:$W$150,9,FALSE))</f>
        <v/>
      </c>
      <c r="C430" s="76" t="str">
        <f t="shared" si="35"/>
        <v/>
      </c>
      <c r="D430" s="36" t="str">
        <f t="shared" si="36"/>
        <v/>
      </c>
      <c r="E430" s="43"/>
      <c r="F430" s="79" t="str">
        <f t="shared" si="37"/>
        <v/>
      </c>
      <c r="G430" s="74"/>
      <c r="H430" s="74"/>
      <c r="I430" s="74"/>
      <c r="J430" s="43"/>
      <c r="K430" t="str">
        <f>IF(E430="","",'OPĆI DIO'!$C$1)</f>
        <v/>
      </c>
      <c r="L430" t="str">
        <f t="shared" si="33"/>
        <v/>
      </c>
      <c r="M430" t="str">
        <f t="shared" si="34"/>
        <v/>
      </c>
    </row>
    <row r="431" spans="1:13">
      <c r="A431" s="211" t="str">
        <f>IF(E431="","",VLOOKUP('OPĆI DIO'!$C$1,'OPĆI DIO'!$N$4:$W$150,10,FALSE))</f>
        <v/>
      </c>
      <c r="B431" s="211" t="str">
        <f>IF(E431="","",VLOOKUP('OPĆI DIO'!$C$1,'OPĆI DIO'!$N$4:$W$150,9,FALSE))</f>
        <v/>
      </c>
      <c r="C431" s="76" t="str">
        <f t="shared" si="35"/>
        <v/>
      </c>
      <c r="D431" s="36" t="str">
        <f t="shared" si="36"/>
        <v/>
      </c>
      <c r="E431" s="43"/>
      <c r="F431" s="79" t="str">
        <f t="shared" si="37"/>
        <v/>
      </c>
      <c r="G431" s="74"/>
      <c r="H431" s="74"/>
      <c r="I431" s="74"/>
      <c r="J431" s="43"/>
      <c r="K431" t="str">
        <f>IF(E431="","",'OPĆI DIO'!$C$1)</f>
        <v/>
      </c>
      <c r="L431" t="str">
        <f t="shared" si="33"/>
        <v/>
      </c>
      <c r="M431" t="str">
        <f t="shared" si="34"/>
        <v/>
      </c>
    </row>
    <row r="432" spans="1:13">
      <c r="A432" s="211" t="str">
        <f>IF(E432="","",VLOOKUP('OPĆI DIO'!$C$1,'OPĆI DIO'!$N$4:$W$150,10,FALSE))</f>
        <v/>
      </c>
      <c r="B432" s="211" t="str">
        <f>IF(E432="","",VLOOKUP('OPĆI DIO'!$C$1,'OPĆI DIO'!$N$4:$W$150,9,FALSE))</f>
        <v/>
      </c>
      <c r="C432" s="76" t="str">
        <f t="shared" si="35"/>
        <v/>
      </c>
      <c r="D432" s="36" t="str">
        <f t="shared" si="36"/>
        <v/>
      </c>
      <c r="E432" s="43"/>
      <c r="F432" s="79" t="str">
        <f t="shared" si="37"/>
        <v/>
      </c>
      <c r="G432" s="74"/>
      <c r="H432" s="74"/>
      <c r="I432" s="74"/>
      <c r="J432" s="43"/>
      <c r="K432" t="str">
        <f>IF(E432="","",'OPĆI DIO'!$C$1)</f>
        <v/>
      </c>
      <c r="L432" t="str">
        <f t="shared" si="33"/>
        <v/>
      </c>
      <c r="M432" t="str">
        <f t="shared" si="34"/>
        <v/>
      </c>
    </row>
    <row r="433" spans="1:13">
      <c r="A433" s="211" t="str">
        <f>IF(E433="","",VLOOKUP('OPĆI DIO'!$C$1,'OPĆI DIO'!$N$4:$W$150,10,FALSE))</f>
        <v/>
      </c>
      <c r="B433" s="211" t="str">
        <f>IF(E433="","",VLOOKUP('OPĆI DIO'!$C$1,'OPĆI DIO'!$N$4:$W$150,9,FALSE))</f>
        <v/>
      </c>
      <c r="C433" s="76" t="str">
        <f t="shared" si="35"/>
        <v/>
      </c>
      <c r="D433" s="36" t="str">
        <f t="shared" si="36"/>
        <v/>
      </c>
      <c r="E433" s="43"/>
      <c r="F433" s="79" t="str">
        <f t="shared" si="37"/>
        <v/>
      </c>
      <c r="G433" s="74"/>
      <c r="H433" s="74"/>
      <c r="I433" s="74"/>
      <c r="J433" s="43"/>
      <c r="K433" t="str">
        <f>IF(E433="","",'OPĆI DIO'!$C$1)</f>
        <v/>
      </c>
      <c r="L433" t="str">
        <f t="shared" si="33"/>
        <v/>
      </c>
      <c r="M433" t="str">
        <f t="shared" si="34"/>
        <v/>
      </c>
    </row>
    <row r="434" spans="1:13">
      <c r="A434" s="211" t="str">
        <f>IF(E434="","",VLOOKUP('OPĆI DIO'!$C$1,'OPĆI DIO'!$N$4:$W$150,10,FALSE))</f>
        <v/>
      </c>
      <c r="B434" s="211" t="str">
        <f>IF(E434="","",VLOOKUP('OPĆI DIO'!$C$1,'OPĆI DIO'!$N$4:$W$150,9,FALSE))</f>
        <v/>
      </c>
      <c r="C434" s="76" t="str">
        <f t="shared" si="35"/>
        <v/>
      </c>
      <c r="D434" s="36" t="str">
        <f t="shared" si="36"/>
        <v/>
      </c>
      <c r="E434" s="43"/>
      <c r="F434" s="79" t="str">
        <f t="shared" si="37"/>
        <v/>
      </c>
      <c r="G434" s="74"/>
      <c r="H434" s="74"/>
      <c r="I434" s="74"/>
      <c r="J434" s="43"/>
      <c r="K434" t="str">
        <f>IF(E434="","",'OPĆI DIO'!$C$1)</f>
        <v/>
      </c>
      <c r="L434" t="str">
        <f t="shared" si="33"/>
        <v/>
      </c>
      <c r="M434" t="str">
        <f t="shared" si="34"/>
        <v/>
      </c>
    </row>
    <row r="435" spans="1:13">
      <c r="A435" s="211" t="str">
        <f>IF(E435="","",VLOOKUP('OPĆI DIO'!$C$1,'OPĆI DIO'!$N$4:$W$150,10,FALSE))</f>
        <v/>
      </c>
      <c r="B435" s="211" t="str">
        <f>IF(E435="","",VLOOKUP('OPĆI DIO'!$C$1,'OPĆI DIO'!$N$4:$W$150,9,FALSE))</f>
        <v/>
      </c>
      <c r="C435" s="76" t="str">
        <f t="shared" si="35"/>
        <v/>
      </c>
      <c r="D435" s="36" t="str">
        <f t="shared" si="36"/>
        <v/>
      </c>
      <c r="E435" s="43"/>
      <c r="F435" s="79" t="str">
        <f t="shared" si="37"/>
        <v/>
      </c>
      <c r="G435" s="74"/>
      <c r="H435" s="74"/>
      <c r="I435" s="74"/>
      <c r="J435" s="43"/>
      <c r="K435" t="str">
        <f>IF(E435="","",'OPĆI DIO'!$C$1)</f>
        <v/>
      </c>
      <c r="L435" t="str">
        <f t="shared" si="33"/>
        <v/>
      </c>
      <c r="M435" t="str">
        <f t="shared" si="34"/>
        <v/>
      </c>
    </row>
    <row r="436" spans="1:13">
      <c r="A436" s="211" t="str">
        <f>IF(E436="","",VLOOKUP('OPĆI DIO'!$C$1,'OPĆI DIO'!$N$4:$W$150,10,FALSE))</f>
        <v/>
      </c>
      <c r="B436" s="211" t="str">
        <f>IF(E436="","",VLOOKUP('OPĆI DIO'!$C$1,'OPĆI DIO'!$N$4:$W$150,9,FALSE))</f>
        <v/>
      </c>
      <c r="C436" s="76" t="str">
        <f t="shared" si="35"/>
        <v/>
      </c>
      <c r="D436" s="36" t="str">
        <f t="shared" si="36"/>
        <v/>
      </c>
      <c r="E436" s="43"/>
      <c r="F436" s="79" t="str">
        <f t="shared" si="37"/>
        <v/>
      </c>
      <c r="G436" s="74"/>
      <c r="H436" s="74"/>
      <c r="I436" s="74"/>
      <c r="J436" s="43"/>
      <c r="K436" t="str">
        <f>IF(E436="","",'OPĆI DIO'!$C$1)</f>
        <v/>
      </c>
      <c r="L436" t="str">
        <f t="shared" si="33"/>
        <v/>
      </c>
      <c r="M436" t="str">
        <f t="shared" si="34"/>
        <v/>
      </c>
    </row>
    <row r="437" spans="1:13">
      <c r="A437" s="211" t="str">
        <f>IF(E437="","",VLOOKUP('OPĆI DIO'!$C$1,'OPĆI DIO'!$N$4:$W$150,10,FALSE))</f>
        <v/>
      </c>
      <c r="B437" s="211" t="str">
        <f>IF(E437="","",VLOOKUP('OPĆI DIO'!$C$1,'OPĆI DIO'!$N$4:$W$150,9,FALSE))</f>
        <v/>
      </c>
      <c r="C437" s="76" t="str">
        <f t="shared" si="35"/>
        <v/>
      </c>
      <c r="D437" s="36" t="str">
        <f t="shared" si="36"/>
        <v/>
      </c>
      <c r="E437" s="43"/>
      <c r="F437" s="79" t="str">
        <f t="shared" si="37"/>
        <v/>
      </c>
      <c r="G437" s="74"/>
      <c r="H437" s="74"/>
      <c r="I437" s="74"/>
      <c r="J437" s="43"/>
      <c r="K437" t="str">
        <f>IF(E437="","",'OPĆI DIO'!$C$1)</f>
        <v/>
      </c>
      <c r="L437" t="str">
        <f t="shared" si="33"/>
        <v/>
      </c>
      <c r="M437" t="str">
        <f t="shared" si="34"/>
        <v/>
      </c>
    </row>
    <row r="438" spans="1:13">
      <c r="A438" s="211" t="str">
        <f>IF(E438="","",VLOOKUP('OPĆI DIO'!$C$1,'OPĆI DIO'!$N$4:$W$150,10,FALSE))</f>
        <v/>
      </c>
      <c r="B438" s="211" t="str">
        <f>IF(E438="","",VLOOKUP('OPĆI DIO'!$C$1,'OPĆI DIO'!$N$4:$W$150,9,FALSE))</f>
        <v/>
      </c>
      <c r="C438" s="76" t="str">
        <f t="shared" si="35"/>
        <v/>
      </c>
      <c r="D438" s="36" t="str">
        <f t="shared" si="36"/>
        <v/>
      </c>
      <c r="E438" s="43"/>
      <c r="F438" s="79" t="str">
        <f t="shared" si="37"/>
        <v/>
      </c>
      <c r="G438" s="74"/>
      <c r="H438" s="74"/>
      <c r="I438" s="74"/>
      <c r="J438" s="43"/>
      <c r="K438" t="str">
        <f>IF(E438="","",'OPĆI DIO'!$C$1)</f>
        <v/>
      </c>
      <c r="L438" t="str">
        <f t="shared" si="33"/>
        <v/>
      </c>
      <c r="M438" t="str">
        <f t="shared" si="34"/>
        <v/>
      </c>
    </row>
    <row r="439" spans="1:13">
      <c r="A439" s="211" t="str">
        <f>IF(E439="","",VLOOKUP('OPĆI DIO'!$C$1,'OPĆI DIO'!$N$4:$W$150,10,FALSE))</f>
        <v/>
      </c>
      <c r="B439" s="211" t="str">
        <f>IF(E439="","",VLOOKUP('OPĆI DIO'!$C$1,'OPĆI DIO'!$N$4:$W$150,9,FALSE))</f>
        <v/>
      </c>
      <c r="C439" s="76" t="str">
        <f t="shared" si="35"/>
        <v/>
      </c>
      <c r="D439" s="36" t="str">
        <f t="shared" si="36"/>
        <v/>
      </c>
      <c r="E439" s="43"/>
      <c r="F439" s="79" t="str">
        <f t="shared" si="37"/>
        <v/>
      </c>
      <c r="G439" s="74"/>
      <c r="H439" s="74"/>
      <c r="I439" s="74"/>
      <c r="J439" s="43"/>
      <c r="K439" t="str">
        <f>IF(E439="","",'OPĆI DIO'!$C$1)</f>
        <v/>
      </c>
      <c r="L439" t="str">
        <f t="shared" si="33"/>
        <v/>
      </c>
      <c r="M439" t="str">
        <f t="shared" si="34"/>
        <v/>
      </c>
    </row>
    <row r="440" spans="1:13">
      <c r="A440" s="211" t="str">
        <f>IF(E440="","",VLOOKUP('OPĆI DIO'!$C$1,'OPĆI DIO'!$N$4:$W$150,10,FALSE))</f>
        <v/>
      </c>
      <c r="B440" s="211" t="str">
        <f>IF(E440="","",VLOOKUP('OPĆI DIO'!$C$1,'OPĆI DIO'!$N$4:$W$150,9,FALSE))</f>
        <v/>
      </c>
      <c r="C440" s="76" t="str">
        <f t="shared" si="35"/>
        <v/>
      </c>
      <c r="D440" s="36" t="str">
        <f t="shared" si="36"/>
        <v/>
      </c>
      <c r="E440" s="43"/>
      <c r="F440" s="79" t="str">
        <f t="shared" si="37"/>
        <v/>
      </c>
      <c r="G440" s="74"/>
      <c r="H440" s="74"/>
      <c r="I440" s="74"/>
      <c r="J440" s="43"/>
      <c r="K440" t="str">
        <f>IF(E440="","",'OPĆI DIO'!$C$1)</f>
        <v/>
      </c>
      <c r="L440" t="str">
        <f t="shared" si="33"/>
        <v/>
      </c>
      <c r="M440" t="str">
        <f t="shared" si="34"/>
        <v/>
      </c>
    </row>
    <row r="441" spans="1:13">
      <c r="A441" s="211" t="str">
        <f>IF(E441="","",VLOOKUP('OPĆI DIO'!$C$1,'OPĆI DIO'!$N$4:$W$150,10,FALSE))</f>
        <v/>
      </c>
      <c r="B441" s="211" t="str">
        <f>IF(E441="","",VLOOKUP('OPĆI DIO'!$C$1,'OPĆI DIO'!$N$4:$W$150,9,FALSE))</f>
        <v/>
      </c>
      <c r="C441" s="76" t="str">
        <f t="shared" si="35"/>
        <v/>
      </c>
      <c r="D441" s="36" t="str">
        <f t="shared" si="36"/>
        <v/>
      </c>
      <c r="E441" s="43"/>
      <c r="F441" s="79" t="str">
        <f t="shared" si="37"/>
        <v/>
      </c>
      <c r="G441" s="74"/>
      <c r="H441" s="74"/>
      <c r="I441" s="74"/>
      <c r="J441" s="43"/>
      <c r="K441" t="str">
        <f>IF(E441="","",'OPĆI DIO'!$C$1)</f>
        <v/>
      </c>
      <c r="L441" t="str">
        <f t="shared" si="33"/>
        <v/>
      </c>
      <c r="M441" t="str">
        <f t="shared" si="34"/>
        <v/>
      </c>
    </row>
    <row r="442" spans="1:13">
      <c r="A442" s="211" t="str">
        <f>IF(E442="","",VLOOKUP('OPĆI DIO'!$C$1,'OPĆI DIO'!$N$4:$W$150,10,FALSE))</f>
        <v/>
      </c>
      <c r="B442" s="211" t="str">
        <f>IF(E442="","",VLOOKUP('OPĆI DIO'!$C$1,'OPĆI DIO'!$N$4:$W$150,9,FALSE))</f>
        <v/>
      </c>
      <c r="C442" s="76" t="str">
        <f t="shared" si="35"/>
        <v/>
      </c>
      <c r="D442" s="36" t="str">
        <f t="shared" si="36"/>
        <v/>
      </c>
      <c r="E442" s="43"/>
      <c r="F442" s="79" t="str">
        <f t="shared" si="37"/>
        <v/>
      </c>
      <c r="G442" s="74"/>
      <c r="H442" s="74"/>
      <c r="I442" s="74"/>
      <c r="J442" s="43"/>
      <c r="K442" t="str">
        <f>IF(E442="","",'OPĆI DIO'!$C$1)</f>
        <v/>
      </c>
      <c r="L442" t="str">
        <f t="shared" si="33"/>
        <v/>
      </c>
      <c r="M442" t="str">
        <f t="shared" si="34"/>
        <v/>
      </c>
    </row>
    <row r="443" spans="1:13">
      <c r="A443" s="211" t="str">
        <f>IF(E443="","",VLOOKUP('OPĆI DIO'!$C$1,'OPĆI DIO'!$N$4:$W$150,10,FALSE))</f>
        <v/>
      </c>
      <c r="B443" s="211" t="str">
        <f>IF(E443="","",VLOOKUP('OPĆI DIO'!$C$1,'OPĆI DIO'!$N$4:$W$150,9,FALSE))</f>
        <v/>
      </c>
      <c r="C443" s="76" t="str">
        <f t="shared" si="35"/>
        <v/>
      </c>
      <c r="D443" s="36" t="str">
        <f t="shared" si="36"/>
        <v/>
      </c>
      <c r="E443" s="43"/>
      <c r="F443" s="79" t="str">
        <f t="shared" si="37"/>
        <v/>
      </c>
      <c r="G443" s="74"/>
      <c r="H443" s="74"/>
      <c r="I443" s="74"/>
      <c r="J443" s="43"/>
      <c r="K443" t="str">
        <f>IF(E443="","",'OPĆI DIO'!$C$1)</f>
        <v/>
      </c>
      <c r="L443" t="str">
        <f t="shared" si="33"/>
        <v/>
      </c>
      <c r="M443" t="str">
        <f t="shared" si="34"/>
        <v/>
      </c>
    </row>
    <row r="444" spans="1:13">
      <c r="A444" s="211" t="str">
        <f>IF(E444="","",VLOOKUP('OPĆI DIO'!$C$1,'OPĆI DIO'!$N$4:$W$150,10,FALSE))</f>
        <v/>
      </c>
      <c r="B444" s="211" t="str">
        <f>IF(E444="","",VLOOKUP('OPĆI DIO'!$C$1,'OPĆI DIO'!$N$4:$W$150,9,FALSE))</f>
        <v/>
      </c>
      <c r="C444" s="76" t="str">
        <f t="shared" si="35"/>
        <v/>
      </c>
      <c r="D444" s="36" t="str">
        <f t="shared" si="36"/>
        <v/>
      </c>
      <c r="E444" s="43"/>
      <c r="F444" s="79" t="str">
        <f t="shared" si="37"/>
        <v/>
      </c>
      <c r="G444" s="74"/>
      <c r="H444" s="74"/>
      <c r="I444" s="74"/>
      <c r="J444" s="43"/>
      <c r="K444" t="str">
        <f>IF(E444="","",'OPĆI DIO'!$C$1)</f>
        <v/>
      </c>
      <c r="L444" t="str">
        <f t="shared" si="33"/>
        <v/>
      </c>
      <c r="M444" t="str">
        <f t="shared" si="34"/>
        <v/>
      </c>
    </row>
    <row r="445" spans="1:13">
      <c r="A445" s="211" t="str">
        <f>IF(E445="","",VLOOKUP('OPĆI DIO'!$C$1,'OPĆI DIO'!$N$4:$W$150,10,FALSE))</f>
        <v/>
      </c>
      <c r="B445" s="211" t="str">
        <f>IF(E445="","",VLOOKUP('OPĆI DIO'!$C$1,'OPĆI DIO'!$N$4:$W$150,9,FALSE))</f>
        <v/>
      </c>
      <c r="C445" s="76" t="str">
        <f t="shared" si="35"/>
        <v/>
      </c>
      <c r="D445" s="36" t="str">
        <f t="shared" si="36"/>
        <v/>
      </c>
      <c r="E445" s="43"/>
      <c r="F445" s="79" t="str">
        <f t="shared" si="37"/>
        <v/>
      </c>
      <c r="G445" s="74"/>
      <c r="H445" s="74"/>
      <c r="I445" s="74"/>
      <c r="J445" s="43"/>
      <c r="K445" t="str">
        <f>IF(E445="","",'OPĆI DIO'!$C$1)</f>
        <v/>
      </c>
      <c r="L445" t="str">
        <f t="shared" si="33"/>
        <v/>
      </c>
      <c r="M445" t="str">
        <f t="shared" si="34"/>
        <v/>
      </c>
    </row>
    <row r="446" spans="1:13">
      <c r="A446" s="211" t="str">
        <f>IF(E446="","",VLOOKUP('OPĆI DIO'!$C$1,'OPĆI DIO'!$N$4:$W$150,10,FALSE))</f>
        <v/>
      </c>
      <c r="B446" s="211" t="str">
        <f>IF(E446="","",VLOOKUP('OPĆI DIO'!$C$1,'OPĆI DIO'!$N$4:$W$150,9,FALSE))</f>
        <v/>
      </c>
      <c r="C446" s="76" t="str">
        <f t="shared" si="35"/>
        <v/>
      </c>
      <c r="D446" s="36" t="str">
        <f t="shared" si="36"/>
        <v/>
      </c>
      <c r="E446" s="43"/>
      <c r="F446" s="79" t="str">
        <f t="shared" si="37"/>
        <v/>
      </c>
      <c r="G446" s="74"/>
      <c r="H446" s="74"/>
      <c r="I446" s="74"/>
      <c r="J446" s="43"/>
      <c r="K446" t="str">
        <f>IF(E446="","",'OPĆI DIO'!$C$1)</f>
        <v/>
      </c>
      <c r="L446" t="str">
        <f t="shared" si="33"/>
        <v/>
      </c>
      <c r="M446" t="str">
        <f t="shared" si="34"/>
        <v/>
      </c>
    </row>
    <row r="447" spans="1:13">
      <c r="A447" s="211" t="str">
        <f>IF(E447="","",VLOOKUP('OPĆI DIO'!$C$1,'OPĆI DIO'!$N$4:$W$150,10,FALSE))</f>
        <v/>
      </c>
      <c r="B447" s="211" t="str">
        <f>IF(E447="","",VLOOKUP('OPĆI DIO'!$C$1,'OPĆI DIO'!$N$4:$W$150,9,FALSE))</f>
        <v/>
      </c>
      <c r="C447" s="76" t="str">
        <f t="shared" si="35"/>
        <v/>
      </c>
      <c r="D447" s="36" t="str">
        <f t="shared" si="36"/>
        <v/>
      </c>
      <c r="E447" s="43"/>
      <c r="F447" s="79" t="str">
        <f t="shared" si="37"/>
        <v/>
      </c>
      <c r="G447" s="74"/>
      <c r="H447" s="74"/>
      <c r="I447" s="74"/>
      <c r="J447" s="43"/>
      <c r="K447" t="str">
        <f>IF(E447="","",'OPĆI DIO'!$C$1)</f>
        <v/>
      </c>
      <c r="L447" t="str">
        <f t="shared" si="33"/>
        <v/>
      </c>
      <c r="M447" t="str">
        <f t="shared" si="34"/>
        <v/>
      </c>
    </row>
    <row r="448" spans="1:13">
      <c r="A448" s="211" t="str">
        <f>IF(E448="","",VLOOKUP('OPĆI DIO'!$C$1,'OPĆI DIO'!$N$4:$W$150,10,FALSE))</f>
        <v/>
      </c>
      <c r="B448" s="211" t="str">
        <f>IF(E448="","",VLOOKUP('OPĆI DIO'!$C$1,'OPĆI DIO'!$N$4:$W$150,9,FALSE))</f>
        <v/>
      </c>
      <c r="C448" s="76" t="str">
        <f t="shared" si="35"/>
        <v/>
      </c>
      <c r="D448" s="36" t="str">
        <f t="shared" si="36"/>
        <v/>
      </c>
      <c r="E448" s="43"/>
      <c r="F448" s="79" t="str">
        <f t="shared" si="37"/>
        <v/>
      </c>
      <c r="G448" s="74"/>
      <c r="H448" s="74"/>
      <c r="I448" s="74"/>
      <c r="J448" s="43"/>
      <c r="K448" t="str">
        <f>IF(E448="","",'OPĆI DIO'!$C$1)</f>
        <v/>
      </c>
      <c r="L448" t="str">
        <f t="shared" si="33"/>
        <v/>
      </c>
      <c r="M448" t="str">
        <f t="shared" si="34"/>
        <v/>
      </c>
    </row>
    <row r="449" spans="1:13">
      <c r="A449" s="211" t="str">
        <f>IF(E449="","",VLOOKUP('OPĆI DIO'!$C$1,'OPĆI DIO'!$N$4:$W$150,10,FALSE))</f>
        <v/>
      </c>
      <c r="B449" s="211" t="str">
        <f>IF(E449="","",VLOOKUP('OPĆI DIO'!$C$1,'OPĆI DIO'!$N$4:$W$150,9,FALSE))</f>
        <v/>
      </c>
      <c r="C449" s="76" t="str">
        <f t="shared" si="35"/>
        <v/>
      </c>
      <c r="D449" s="36" t="str">
        <f t="shared" si="36"/>
        <v/>
      </c>
      <c r="E449" s="43"/>
      <c r="F449" s="79" t="str">
        <f t="shared" si="37"/>
        <v/>
      </c>
      <c r="G449" s="74"/>
      <c r="H449" s="74"/>
      <c r="I449" s="74"/>
      <c r="J449" s="43"/>
      <c r="K449" t="str">
        <f>IF(E449="","",'OPĆI DIO'!$C$1)</f>
        <v/>
      </c>
      <c r="L449" t="str">
        <f t="shared" si="33"/>
        <v/>
      </c>
      <c r="M449" t="str">
        <f t="shared" si="34"/>
        <v/>
      </c>
    </row>
    <row r="450" spans="1:13">
      <c r="A450" s="211" t="str">
        <f>IF(E450="","",VLOOKUP('OPĆI DIO'!$C$1,'OPĆI DIO'!$N$4:$W$150,10,FALSE))</f>
        <v/>
      </c>
      <c r="B450" s="211" t="str">
        <f>IF(E450="","",VLOOKUP('OPĆI DIO'!$C$1,'OPĆI DIO'!$N$4:$W$150,9,FALSE))</f>
        <v/>
      </c>
      <c r="C450" s="76" t="str">
        <f t="shared" si="35"/>
        <v/>
      </c>
      <c r="D450" s="36" t="str">
        <f t="shared" si="36"/>
        <v/>
      </c>
      <c r="E450" s="43"/>
      <c r="F450" s="79" t="str">
        <f t="shared" si="37"/>
        <v/>
      </c>
      <c r="G450" s="74"/>
      <c r="H450" s="74"/>
      <c r="I450" s="74"/>
      <c r="J450" s="43"/>
      <c r="K450" t="str">
        <f>IF(E450="","",'OPĆI DIO'!$C$1)</f>
        <v/>
      </c>
      <c r="L450" t="str">
        <f t="shared" si="33"/>
        <v/>
      </c>
      <c r="M450" t="str">
        <f t="shared" si="34"/>
        <v/>
      </c>
    </row>
    <row r="451" spans="1:13">
      <c r="A451" s="211" t="str">
        <f>IF(E451="","",VLOOKUP('OPĆI DIO'!$C$1,'OPĆI DIO'!$N$4:$W$150,10,FALSE))</f>
        <v/>
      </c>
      <c r="B451" s="211" t="str">
        <f>IF(E451="","",VLOOKUP('OPĆI DIO'!$C$1,'OPĆI DIO'!$N$4:$W$150,9,FALSE))</f>
        <v/>
      </c>
      <c r="C451" s="76" t="str">
        <f t="shared" si="35"/>
        <v/>
      </c>
      <c r="D451" s="36" t="str">
        <f t="shared" si="36"/>
        <v/>
      </c>
      <c r="E451" s="43"/>
      <c r="F451" s="79" t="str">
        <f t="shared" si="37"/>
        <v/>
      </c>
      <c r="G451" s="74"/>
      <c r="H451" s="74"/>
      <c r="I451" s="74"/>
      <c r="J451" s="43"/>
      <c r="K451" t="str">
        <f>IF(E451="","",'OPĆI DIO'!$C$1)</f>
        <v/>
      </c>
      <c r="L451" t="str">
        <f t="shared" si="33"/>
        <v/>
      </c>
      <c r="M451" t="str">
        <f t="shared" si="34"/>
        <v/>
      </c>
    </row>
    <row r="452" spans="1:13">
      <c r="A452" s="211" t="str">
        <f>IF(E452="","",VLOOKUP('OPĆI DIO'!$C$1,'OPĆI DIO'!$N$4:$W$150,10,FALSE))</f>
        <v/>
      </c>
      <c r="B452" s="211" t="str">
        <f>IF(E452="","",VLOOKUP('OPĆI DIO'!$C$1,'OPĆI DIO'!$N$4:$W$150,9,FALSE))</f>
        <v/>
      </c>
      <c r="C452" s="76" t="str">
        <f t="shared" si="35"/>
        <v/>
      </c>
      <c r="D452" s="36" t="str">
        <f t="shared" si="36"/>
        <v/>
      </c>
      <c r="E452" s="43"/>
      <c r="F452" s="79" t="str">
        <f t="shared" si="37"/>
        <v/>
      </c>
      <c r="G452" s="74"/>
      <c r="H452" s="74"/>
      <c r="I452" s="74"/>
      <c r="J452" s="43"/>
      <c r="K452" t="str">
        <f>IF(E452="","",'OPĆI DIO'!$C$1)</f>
        <v/>
      </c>
      <c r="L452" t="str">
        <f t="shared" ref="L452:L501" si="38">LEFT(E452,2)</f>
        <v/>
      </c>
      <c r="M452" t="str">
        <f t="shared" ref="M452:M501" si="39">LEFT(E452,3)</f>
        <v/>
      </c>
    </row>
    <row r="453" spans="1:13">
      <c r="A453" s="211" t="str">
        <f>IF(E453="","",VLOOKUP('OPĆI DIO'!$C$1,'OPĆI DIO'!$N$4:$W$150,10,FALSE))</f>
        <v/>
      </c>
      <c r="B453" s="211" t="str">
        <f>IF(E453="","",VLOOKUP('OPĆI DIO'!$C$1,'OPĆI DIO'!$N$4:$W$150,9,FALSE))</f>
        <v/>
      </c>
      <c r="C453" s="76" t="str">
        <f t="shared" si="35"/>
        <v/>
      </c>
      <c r="D453" s="36" t="str">
        <f t="shared" si="36"/>
        <v/>
      </c>
      <c r="E453" s="43"/>
      <c r="F453" s="79" t="str">
        <f t="shared" si="37"/>
        <v/>
      </c>
      <c r="G453" s="74"/>
      <c r="H453" s="74"/>
      <c r="I453" s="74"/>
      <c r="J453" s="43"/>
      <c r="K453" t="str">
        <f>IF(E453="","",'OPĆI DIO'!$C$1)</f>
        <v/>
      </c>
      <c r="L453" t="str">
        <f t="shared" si="38"/>
        <v/>
      </c>
      <c r="M453" t="str">
        <f t="shared" si="39"/>
        <v/>
      </c>
    </row>
    <row r="454" spans="1:13">
      <c r="A454" s="211" t="str">
        <f>IF(E454="","",VLOOKUP('OPĆI DIO'!$C$1,'OPĆI DIO'!$N$4:$W$150,10,FALSE))</f>
        <v/>
      </c>
      <c r="B454" s="211" t="str">
        <f>IF(E454="","",VLOOKUP('OPĆI DIO'!$C$1,'OPĆI DIO'!$N$4:$W$150,9,FALSE))</f>
        <v/>
      </c>
      <c r="C454" s="76" t="str">
        <f t="shared" ref="C454:C501" si="40">IFERROR(VLOOKUP(E454,$R$6:$U$113,3,FALSE),"")</f>
        <v/>
      </c>
      <c r="D454" s="36" t="str">
        <f t="shared" ref="D454:D501" si="41">IFERROR(VLOOKUP(E454,$R$6:$U$113,4,FALSE),"")</f>
        <v/>
      </c>
      <c r="E454" s="43"/>
      <c r="F454" s="79" t="str">
        <f t="shared" ref="F454:F501" si="42">IFERROR(VLOOKUP(E454,$R$6:$U$113,2,FALSE),"")</f>
        <v/>
      </c>
      <c r="G454" s="74"/>
      <c r="H454" s="74"/>
      <c r="I454" s="74"/>
      <c r="J454" s="43"/>
      <c r="K454" t="str">
        <f>IF(E454="","",'OPĆI DIO'!$C$1)</f>
        <v/>
      </c>
      <c r="L454" t="str">
        <f t="shared" si="38"/>
        <v/>
      </c>
      <c r="M454" t="str">
        <f t="shared" si="39"/>
        <v/>
      </c>
    </row>
    <row r="455" spans="1:13">
      <c r="A455" s="211" t="str">
        <f>IF(E455="","",VLOOKUP('OPĆI DIO'!$C$1,'OPĆI DIO'!$N$4:$W$150,10,FALSE))</f>
        <v/>
      </c>
      <c r="B455" s="211" t="str">
        <f>IF(E455="","",VLOOKUP('OPĆI DIO'!$C$1,'OPĆI DIO'!$N$4:$W$150,9,FALSE))</f>
        <v/>
      </c>
      <c r="C455" s="76" t="str">
        <f t="shared" si="40"/>
        <v/>
      </c>
      <c r="D455" s="36" t="str">
        <f t="shared" si="41"/>
        <v/>
      </c>
      <c r="E455" s="43"/>
      <c r="F455" s="79" t="str">
        <f t="shared" si="42"/>
        <v/>
      </c>
      <c r="G455" s="74"/>
      <c r="H455" s="74"/>
      <c r="I455" s="74"/>
      <c r="J455" s="43"/>
      <c r="K455" t="str">
        <f>IF(E455="","",'OPĆI DIO'!$C$1)</f>
        <v/>
      </c>
      <c r="L455" t="str">
        <f t="shared" si="38"/>
        <v/>
      </c>
      <c r="M455" t="str">
        <f t="shared" si="39"/>
        <v/>
      </c>
    </row>
    <row r="456" spans="1:13">
      <c r="A456" s="211" t="str">
        <f>IF(E456="","",VLOOKUP('OPĆI DIO'!$C$1,'OPĆI DIO'!$N$4:$W$150,10,FALSE))</f>
        <v/>
      </c>
      <c r="B456" s="211" t="str">
        <f>IF(E456="","",VLOOKUP('OPĆI DIO'!$C$1,'OPĆI DIO'!$N$4:$W$150,9,FALSE))</f>
        <v/>
      </c>
      <c r="C456" s="76" t="str">
        <f t="shared" si="40"/>
        <v/>
      </c>
      <c r="D456" s="36" t="str">
        <f t="shared" si="41"/>
        <v/>
      </c>
      <c r="E456" s="43"/>
      <c r="F456" s="79" t="str">
        <f t="shared" si="42"/>
        <v/>
      </c>
      <c r="G456" s="74"/>
      <c r="H456" s="74"/>
      <c r="I456" s="74"/>
      <c r="J456" s="43"/>
      <c r="K456" t="str">
        <f>IF(E456="","",'OPĆI DIO'!$C$1)</f>
        <v/>
      </c>
      <c r="L456" t="str">
        <f t="shared" si="38"/>
        <v/>
      </c>
      <c r="M456" t="str">
        <f t="shared" si="39"/>
        <v/>
      </c>
    </row>
    <row r="457" spans="1:13">
      <c r="A457" s="211" t="str">
        <f>IF(E457="","",VLOOKUP('OPĆI DIO'!$C$1,'OPĆI DIO'!$N$4:$W$150,10,FALSE))</f>
        <v/>
      </c>
      <c r="B457" s="211" t="str">
        <f>IF(E457="","",VLOOKUP('OPĆI DIO'!$C$1,'OPĆI DIO'!$N$4:$W$150,9,FALSE))</f>
        <v/>
      </c>
      <c r="C457" s="76" t="str">
        <f t="shared" si="40"/>
        <v/>
      </c>
      <c r="D457" s="36" t="str">
        <f t="shared" si="41"/>
        <v/>
      </c>
      <c r="E457" s="43"/>
      <c r="F457" s="79" t="str">
        <f t="shared" si="42"/>
        <v/>
      </c>
      <c r="G457" s="74"/>
      <c r="H457" s="74"/>
      <c r="I457" s="74"/>
      <c r="J457" s="43"/>
      <c r="K457" t="str">
        <f>IF(E457="","",'OPĆI DIO'!$C$1)</f>
        <v/>
      </c>
      <c r="L457" t="str">
        <f t="shared" si="38"/>
        <v/>
      </c>
      <c r="M457" t="str">
        <f t="shared" si="39"/>
        <v/>
      </c>
    </row>
    <row r="458" spans="1:13">
      <c r="A458" s="211" t="str">
        <f>IF(E458="","",VLOOKUP('OPĆI DIO'!$C$1,'OPĆI DIO'!$N$4:$W$150,10,FALSE))</f>
        <v/>
      </c>
      <c r="B458" s="211" t="str">
        <f>IF(E458="","",VLOOKUP('OPĆI DIO'!$C$1,'OPĆI DIO'!$N$4:$W$150,9,FALSE))</f>
        <v/>
      </c>
      <c r="C458" s="76" t="str">
        <f t="shared" si="40"/>
        <v/>
      </c>
      <c r="D458" s="36" t="str">
        <f t="shared" si="41"/>
        <v/>
      </c>
      <c r="E458" s="43"/>
      <c r="F458" s="79" t="str">
        <f t="shared" si="42"/>
        <v/>
      </c>
      <c r="G458" s="74"/>
      <c r="H458" s="74"/>
      <c r="I458" s="74"/>
      <c r="J458" s="43"/>
      <c r="K458" t="str">
        <f>IF(E458="","",'OPĆI DIO'!$C$1)</f>
        <v/>
      </c>
      <c r="L458" t="str">
        <f t="shared" si="38"/>
        <v/>
      </c>
      <c r="M458" t="str">
        <f t="shared" si="39"/>
        <v/>
      </c>
    </row>
    <row r="459" spans="1:13">
      <c r="A459" s="211" t="str">
        <f>IF(E459="","",VLOOKUP('OPĆI DIO'!$C$1,'OPĆI DIO'!$N$4:$W$150,10,FALSE))</f>
        <v/>
      </c>
      <c r="B459" s="211" t="str">
        <f>IF(E459="","",VLOOKUP('OPĆI DIO'!$C$1,'OPĆI DIO'!$N$4:$W$150,9,FALSE))</f>
        <v/>
      </c>
      <c r="C459" s="76" t="str">
        <f t="shared" si="40"/>
        <v/>
      </c>
      <c r="D459" s="36" t="str">
        <f t="shared" si="41"/>
        <v/>
      </c>
      <c r="E459" s="43"/>
      <c r="F459" s="79" t="str">
        <f t="shared" si="42"/>
        <v/>
      </c>
      <c r="G459" s="74"/>
      <c r="H459" s="74"/>
      <c r="I459" s="74"/>
      <c r="J459" s="43"/>
      <c r="K459" t="str">
        <f>IF(E459="","",'OPĆI DIO'!$C$1)</f>
        <v/>
      </c>
      <c r="L459" t="str">
        <f t="shared" si="38"/>
        <v/>
      </c>
      <c r="M459" t="str">
        <f t="shared" si="39"/>
        <v/>
      </c>
    </row>
    <row r="460" spans="1:13">
      <c r="A460" s="211" t="str">
        <f>IF(E460="","",VLOOKUP('OPĆI DIO'!$C$1,'OPĆI DIO'!$N$4:$W$150,10,FALSE))</f>
        <v/>
      </c>
      <c r="B460" s="211" t="str">
        <f>IF(E460="","",VLOOKUP('OPĆI DIO'!$C$1,'OPĆI DIO'!$N$4:$W$150,9,FALSE))</f>
        <v/>
      </c>
      <c r="C460" s="76" t="str">
        <f t="shared" si="40"/>
        <v/>
      </c>
      <c r="D460" s="36" t="str">
        <f t="shared" si="41"/>
        <v/>
      </c>
      <c r="E460" s="43"/>
      <c r="F460" s="79" t="str">
        <f t="shared" si="42"/>
        <v/>
      </c>
      <c r="G460" s="74"/>
      <c r="H460" s="74"/>
      <c r="I460" s="74"/>
      <c r="J460" s="43"/>
      <c r="K460" t="str">
        <f>IF(E460="","",'OPĆI DIO'!$C$1)</f>
        <v/>
      </c>
      <c r="L460" t="str">
        <f t="shared" si="38"/>
        <v/>
      </c>
      <c r="M460" t="str">
        <f t="shared" si="39"/>
        <v/>
      </c>
    </row>
    <row r="461" spans="1:13">
      <c r="A461" s="211" t="str">
        <f>IF(E461="","",VLOOKUP('OPĆI DIO'!$C$1,'OPĆI DIO'!$N$4:$W$150,10,FALSE))</f>
        <v/>
      </c>
      <c r="B461" s="211" t="str">
        <f>IF(E461="","",VLOOKUP('OPĆI DIO'!$C$1,'OPĆI DIO'!$N$4:$W$150,9,FALSE))</f>
        <v/>
      </c>
      <c r="C461" s="76" t="str">
        <f t="shared" si="40"/>
        <v/>
      </c>
      <c r="D461" s="36" t="str">
        <f t="shared" si="41"/>
        <v/>
      </c>
      <c r="E461" s="43"/>
      <c r="F461" s="79" t="str">
        <f t="shared" si="42"/>
        <v/>
      </c>
      <c r="G461" s="74"/>
      <c r="H461" s="74"/>
      <c r="I461" s="74"/>
      <c r="J461" s="43"/>
      <c r="K461" t="str">
        <f>IF(E461="","",'OPĆI DIO'!$C$1)</f>
        <v/>
      </c>
      <c r="L461" t="str">
        <f t="shared" si="38"/>
        <v/>
      </c>
      <c r="M461" t="str">
        <f t="shared" si="39"/>
        <v/>
      </c>
    </row>
    <row r="462" spans="1:13">
      <c r="A462" s="211" t="str">
        <f>IF(E462="","",VLOOKUP('OPĆI DIO'!$C$1,'OPĆI DIO'!$N$4:$W$150,10,FALSE))</f>
        <v/>
      </c>
      <c r="B462" s="211" t="str">
        <f>IF(E462="","",VLOOKUP('OPĆI DIO'!$C$1,'OPĆI DIO'!$N$4:$W$150,9,FALSE))</f>
        <v/>
      </c>
      <c r="C462" s="76" t="str">
        <f t="shared" si="40"/>
        <v/>
      </c>
      <c r="D462" s="36" t="str">
        <f t="shared" si="41"/>
        <v/>
      </c>
      <c r="E462" s="43"/>
      <c r="F462" s="79" t="str">
        <f t="shared" si="42"/>
        <v/>
      </c>
      <c r="G462" s="74"/>
      <c r="H462" s="74"/>
      <c r="I462" s="74"/>
      <c r="J462" s="43"/>
      <c r="K462" t="str">
        <f>IF(E462="","",'OPĆI DIO'!$C$1)</f>
        <v/>
      </c>
      <c r="L462" t="str">
        <f t="shared" si="38"/>
        <v/>
      </c>
      <c r="M462" t="str">
        <f t="shared" si="39"/>
        <v/>
      </c>
    </row>
    <row r="463" spans="1:13">
      <c r="A463" s="211" t="str">
        <f>IF(E463="","",VLOOKUP('OPĆI DIO'!$C$1,'OPĆI DIO'!$N$4:$W$150,10,FALSE))</f>
        <v/>
      </c>
      <c r="B463" s="211" t="str">
        <f>IF(E463="","",VLOOKUP('OPĆI DIO'!$C$1,'OPĆI DIO'!$N$4:$W$150,9,FALSE))</f>
        <v/>
      </c>
      <c r="C463" s="76" t="str">
        <f t="shared" si="40"/>
        <v/>
      </c>
      <c r="D463" s="36" t="str">
        <f t="shared" si="41"/>
        <v/>
      </c>
      <c r="E463" s="43"/>
      <c r="F463" s="79" t="str">
        <f t="shared" si="42"/>
        <v/>
      </c>
      <c r="G463" s="74"/>
      <c r="H463" s="74"/>
      <c r="I463" s="74"/>
      <c r="J463" s="43"/>
      <c r="K463" t="str">
        <f>IF(E463="","",'OPĆI DIO'!$C$1)</f>
        <v/>
      </c>
      <c r="L463" t="str">
        <f t="shared" si="38"/>
        <v/>
      </c>
      <c r="M463" t="str">
        <f t="shared" si="39"/>
        <v/>
      </c>
    </row>
    <row r="464" spans="1:13">
      <c r="A464" s="211" t="str">
        <f>IF(E464="","",VLOOKUP('OPĆI DIO'!$C$1,'OPĆI DIO'!$N$4:$W$150,10,FALSE))</f>
        <v/>
      </c>
      <c r="B464" s="211" t="str">
        <f>IF(E464="","",VLOOKUP('OPĆI DIO'!$C$1,'OPĆI DIO'!$N$4:$W$150,9,FALSE))</f>
        <v/>
      </c>
      <c r="C464" s="76" t="str">
        <f t="shared" si="40"/>
        <v/>
      </c>
      <c r="D464" s="36" t="str">
        <f t="shared" si="41"/>
        <v/>
      </c>
      <c r="E464" s="43"/>
      <c r="F464" s="79" t="str">
        <f t="shared" si="42"/>
        <v/>
      </c>
      <c r="G464" s="74"/>
      <c r="H464" s="74"/>
      <c r="I464" s="74"/>
      <c r="J464" s="43"/>
      <c r="K464" t="str">
        <f>IF(E464="","",'OPĆI DIO'!$C$1)</f>
        <v/>
      </c>
      <c r="L464" t="str">
        <f t="shared" si="38"/>
        <v/>
      </c>
      <c r="M464" t="str">
        <f t="shared" si="39"/>
        <v/>
      </c>
    </row>
    <row r="465" spans="1:13">
      <c r="A465" s="211" t="str">
        <f>IF(E465="","",VLOOKUP('OPĆI DIO'!$C$1,'OPĆI DIO'!$N$4:$W$150,10,FALSE))</f>
        <v/>
      </c>
      <c r="B465" s="211" t="str">
        <f>IF(E465="","",VLOOKUP('OPĆI DIO'!$C$1,'OPĆI DIO'!$N$4:$W$150,9,FALSE))</f>
        <v/>
      </c>
      <c r="C465" s="76" t="str">
        <f t="shared" si="40"/>
        <v/>
      </c>
      <c r="D465" s="36" t="str">
        <f t="shared" si="41"/>
        <v/>
      </c>
      <c r="E465" s="43"/>
      <c r="F465" s="79" t="str">
        <f t="shared" si="42"/>
        <v/>
      </c>
      <c r="G465" s="74"/>
      <c r="H465" s="74"/>
      <c r="I465" s="74"/>
      <c r="J465" s="43"/>
      <c r="K465" t="str">
        <f>IF(E465="","",'OPĆI DIO'!$C$1)</f>
        <v/>
      </c>
      <c r="L465" t="str">
        <f t="shared" si="38"/>
        <v/>
      </c>
      <c r="M465" t="str">
        <f t="shared" si="39"/>
        <v/>
      </c>
    </row>
    <row r="466" spans="1:13">
      <c r="A466" s="211" t="str">
        <f>IF(E466="","",VLOOKUP('OPĆI DIO'!$C$1,'OPĆI DIO'!$N$4:$W$150,10,FALSE))</f>
        <v/>
      </c>
      <c r="B466" s="211" t="str">
        <f>IF(E466="","",VLOOKUP('OPĆI DIO'!$C$1,'OPĆI DIO'!$N$4:$W$150,9,FALSE))</f>
        <v/>
      </c>
      <c r="C466" s="76" t="str">
        <f t="shared" si="40"/>
        <v/>
      </c>
      <c r="D466" s="36" t="str">
        <f t="shared" si="41"/>
        <v/>
      </c>
      <c r="E466" s="43"/>
      <c r="F466" s="79" t="str">
        <f t="shared" si="42"/>
        <v/>
      </c>
      <c r="G466" s="74"/>
      <c r="H466" s="74"/>
      <c r="I466" s="74"/>
      <c r="J466" s="43"/>
      <c r="K466" t="str">
        <f>IF(E466="","",'OPĆI DIO'!$C$1)</f>
        <v/>
      </c>
      <c r="L466" t="str">
        <f t="shared" si="38"/>
        <v/>
      </c>
      <c r="M466" t="str">
        <f t="shared" si="39"/>
        <v/>
      </c>
    </row>
    <row r="467" spans="1:13">
      <c r="A467" s="211" t="str">
        <f>IF(E467="","",VLOOKUP('OPĆI DIO'!$C$1,'OPĆI DIO'!$N$4:$W$150,10,FALSE))</f>
        <v/>
      </c>
      <c r="B467" s="211" t="str">
        <f>IF(E467="","",VLOOKUP('OPĆI DIO'!$C$1,'OPĆI DIO'!$N$4:$W$150,9,FALSE))</f>
        <v/>
      </c>
      <c r="C467" s="76" t="str">
        <f t="shared" si="40"/>
        <v/>
      </c>
      <c r="D467" s="36" t="str">
        <f t="shared" si="41"/>
        <v/>
      </c>
      <c r="E467" s="43"/>
      <c r="F467" s="79" t="str">
        <f t="shared" si="42"/>
        <v/>
      </c>
      <c r="G467" s="74"/>
      <c r="H467" s="74"/>
      <c r="I467" s="74"/>
      <c r="J467" s="43"/>
      <c r="K467" t="str">
        <f>IF(E467="","",'OPĆI DIO'!$C$1)</f>
        <v/>
      </c>
      <c r="L467" t="str">
        <f t="shared" si="38"/>
        <v/>
      </c>
      <c r="M467" t="str">
        <f t="shared" si="39"/>
        <v/>
      </c>
    </row>
    <row r="468" spans="1:13">
      <c r="A468" s="211" t="str">
        <f>IF(E468="","",VLOOKUP('OPĆI DIO'!$C$1,'OPĆI DIO'!$N$4:$W$150,10,FALSE))</f>
        <v/>
      </c>
      <c r="B468" s="211" t="str">
        <f>IF(E468="","",VLOOKUP('OPĆI DIO'!$C$1,'OPĆI DIO'!$N$4:$W$150,9,FALSE))</f>
        <v/>
      </c>
      <c r="C468" s="76" t="str">
        <f t="shared" si="40"/>
        <v/>
      </c>
      <c r="D468" s="36" t="str">
        <f t="shared" si="41"/>
        <v/>
      </c>
      <c r="E468" s="43"/>
      <c r="F468" s="79" t="str">
        <f t="shared" si="42"/>
        <v/>
      </c>
      <c r="G468" s="74"/>
      <c r="H468" s="74"/>
      <c r="I468" s="74"/>
      <c r="J468" s="43"/>
      <c r="K468" t="str">
        <f>IF(E468="","",'OPĆI DIO'!$C$1)</f>
        <v/>
      </c>
      <c r="L468" t="str">
        <f t="shared" si="38"/>
        <v/>
      </c>
      <c r="M468" t="str">
        <f t="shared" si="39"/>
        <v/>
      </c>
    </row>
    <row r="469" spans="1:13">
      <c r="A469" s="211" t="str">
        <f>IF(E469="","",VLOOKUP('OPĆI DIO'!$C$1,'OPĆI DIO'!$N$4:$W$150,10,FALSE))</f>
        <v/>
      </c>
      <c r="B469" s="211" t="str">
        <f>IF(E469="","",VLOOKUP('OPĆI DIO'!$C$1,'OPĆI DIO'!$N$4:$W$150,9,FALSE))</f>
        <v/>
      </c>
      <c r="C469" s="76" t="str">
        <f t="shared" si="40"/>
        <v/>
      </c>
      <c r="D469" s="36" t="str">
        <f t="shared" si="41"/>
        <v/>
      </c>
      <c r="E469" s="43"/>
      <c r="F469" s="79" t="str">
        <f t="shared" si="42"/>
        <v/>
      </c>
      <c r="G469" s="74"/>
      <c r="H469" s="74"/>
      <c r="I469" s="74"/>
      <c r="J469" s="43"/>
      <c r="K469" t="str">
        <f>IF(E469="","",'OPĆI DIO'!$C$1)</f>
        <v/>
      </c>
      <c r="L469" t="str">
        <f t="shared" si="38"/>
        <v/>
      </c>
      <c r="M469" t="str">
        <f t="shared" si="39"/>
        <v/>
      </c>
    </row>
    <row r="470" spans="1:13">
      <c r="A470" s="211" t="str">
        <f>IF(E470="","",VLOOKUP('OPĆI DIO'!$C$1,'OPĆI DIO'!$N$4:$W$150,10,FALSE))</f>
        <v/>
      </c>
      <c r="B470" s="211" t="str">
        <f>IF(E470="","",VLOOKUP('OPĆI DIO'!$C$1,'OPĆI DIO'!$N$4:$W$150,9,FALSE))</f>
        <v/>
      </c>
      <c r="C470" s="76" t="str">
        <f t="shared" si="40"/>
        <v/>
      </c>
      <c r="D470" s="36" t="str">
        <f t="shared" si="41"/>
        <v/>
      </c>
      <c r="E470" s="43"/>
      <c r="F470" s="79" t="str">
        <f t="shared" si="42"/>
        <v/>
      </c>
      <c r="G470" s="74"/>
      <c r="H470" s="74"/>
      <c r="I470" s="74"/>
      <c r="J470" s="43"/>
      <c r="K470" t="str">
        <f>IF(E470="","",'OPĆI DIO'!$C$1)</f>
        <v/>
      </c>
      <c r="L470" t="str">
        <f t="shared" si="38"/>
        <v/>
      </c>
      <c r="M470" t="str">
        <f t="shared" si="39"/>
        <v/>
      </c>
    </row>
    <row r="471" spans="1:13">
      <c r="A471" s="211" t="str">
        <f>IF(E471="","",VLOOKUP('OPĆI DIO'!$C$1,'OPĆI DIO'!$N$4:$W$150,10,FALSE))</f>
        <v/>
      </c>
      <c r="B471" s="211" t="str">
        <f>IF(E471="","",VLOOKUP('OPĆI DIO'!$C$1,'OPĆI DIO'!$N$4:$W$150,9,FALSE))</f>
        <v/>
      </c>
      <c r="C471" s="76" t="str">
        <f t="shared" si="40"/>
        <v/>
      </c>
      <c r="D471" s="36" t="str">
        <f t="shared" si="41"/>
        <v/>
      </c>
      <c r="E471" s="43"/>
      <c r="F471" s="79" t="str">
        <f t="shared" si="42"/>
        <v/>
      </c>
      <c r="G471" s="74"/>
      <c r="H471" s="74"/>
      <c r="I471" s="74"/>
      <c r="J471" s="43"/>
      <c r="K471" t="str">
        <f>IF(E471="","",'OPĆI DIO'!$C$1)</f>
        <v/>
      </c>
      <c r="L471" t="str">
        <f t="shared" si="38"/>
        <v/>
      </c>
      <c r="M471" t="str">
        <f t="shared" si="39"/>
        <v/>
      </c>
    </row>
    <row r="472" spans="1:13">
      <c r="A472" s="211" t="str">
        <f>IF(E472="","",VLOOKUP('OPĆI DIO'!$C$1,'OPĆI DIO'!$N$4:$W$150,10,FALSE))</f>
        <v/>
      </c>
      <c r="B472" s="211" t="str">
        <f>IF(E472="","",VLOOKUP('OPĆI DIO'!$C$1,'OPĆI DIO'!$N$4:$W$150,9,FALSE))</f>
        <v/>
      </c>
      <c r="C472" s="76" t="str">
        <f t="shared" si="40"/>
        <v/>
      </c>
      <c r="D472" s="36" t="str">
        <f t="shared" si="41"/>
        <v/>
      </c>
      <c r="E472" s="43"/>
      <c r="F472" s="79" t="str">
        <f t="shared" si="42"/>
        <v/>
      </c>
      <c r="G472" s="74"/>
      <c r="H472" s="74"/>
      <c r="I472" s="74"/>
      <c r="J472" s="43"/>
      <c r="K472" t="str">
        <f>IF(E472="","",'OPĆI DIO'!$C$1)</f>
        <v/>
      </c>
      <c r="L472" t="str">
        <f t="shared" si="38"/>
        <v/>
      </c>
      <c r="M472" t="str">
        <f t="shared" si="39"/>
        <v/>
      </c>
    </row>
    <row r="473" spans="1:13">
      <c r="A473" s="211" t="str">
        <f>IF(E473="","",VLOOKUP('OPĆI DIO'!$C$1,'OPĆI DIO'!$N$4:$W$150,10,FALSE))</f>
        <v/>
      </c>
      <c r="B473" s="211" t="str">
        <f>IF(E473="","",VLOOKUP('OPĆI DIO'!$C$1,'OPĆI DIO'!$N$4:$W$150,9,FALSE))</f>
        <v/>
      </c>
      <c r="C473" s="76" t="str">
        <f t="shared" si="40"/>
        <v/>
      </c>
      <c r="D473" s="36" t="str">
        <f t="shared" si="41"/>
        <v/>
      </c>
      <c r="E473" s="43"/>
      <c r="F473" s="79" t="str">
        <f t="shared" si="42"/>
        <v/>
      </c>
      <c r="G473" s="74"/>
      <c r="H473" s="74"/>
      <c r="I473" s="74"/>
      <c r="J473" s="43"/>
      <c r="K473" t="str">
        <f>IF(E473="","",'OPĆI DIO'!$C$1)</f>
        <v/>
      </c>
      <c r="L473" t="str">
        <f t="shared" si="38"/>
        <v/>
      </c>
      <c r="M473" t="str">
        <f t="shared" si="39"/>
        <v/>
      </c>
    </row>
    <row r="474" spans="1:13">
      <c r="A474" s="211" t="str">
        <f>IF(E474="","",VLOOKUP('OPĆI DIO'!$C$1,'OPĆI DIO'!$N$4:$W$150,10,FALSE))</f>
        <v/>
      </c>
      <c r="B474" s="211" t="str">
        <f>IF(E474="","",VLOOKUP('OPĆI DIO'!$C$1,'OPĆI DIO'!$N$4:$W$150,9,FALSE))</f>
        <v/>
      </c>
      <c r="C474" s="76" t="str">
        <f t="shared" si="40"/>
        <v/>
      </c>
      <c r="D474" s="36" t="str">
        <f t="shared" si="41"/>
        <v/>
      </c>
      <c r="E474" s="43"/>
      <c r="F474" s="79" t="str">
        <f t="shared" si="42"/>
        <v/>
      </c>
      <c r="G474" s="74"/>
      <c r="H474" s="74"/>
      <c r="I474" s="74"/>
      <c r="J474" s="43"/>
      <c r="K474" t="str">
        <f>IF(E474="","",'OPĆI DIO'!$C$1)</f>
        <v/>
      </c>
      <c r="L474" t="str">
        <f t="shared" si="38"/>
        <v/>
      </c>
      <c r="M474" t="str">
        <f t="shared" si="39"/>
        <v/>
      </c>
    </row>
    <row r="475" spans="1:13">
      <c r="A475" s="211" t="str">
        <f>IF(E475="","",VLOOKUP('OPĆI DIO'!$C$1,'OPĆI DIO'!$N$4:$W$150,10,FALSE))</f>
        <v/>
      </c>
      <c r="B475" s="211" t="str">
        <f>IF(E475="","",VLOOKUP('OPĆI DIO'!$C$1,'OPĆI DIO'!$N$4:$W$150,9,FALSE))</f>
        <v/>
      </c>
      <c r="C475" s="76" t="str">
        <f t="shared" si="40"/>
        <v/>
      </c>
      <c r="D475" s="36" t="str">
        <f t="shared" si="41"/>
        <v/>
      </c>
      <c r="E475" s="43"/>
      <c r="F475" s="79" t="str">
        <f t="shared" si="42"/>
        <v/>
      </c>
      <c r="G475" s="74"/>
      <c r="H475" s="74"/>
      <c r="I475" s="74"/>
      <c r="J475" s="43"/>
      <c r="K475" t="str">
        <f>IF(E475="","",'OPĆI DIO'!$C$1)</f>
        <v/>
      </c>
      <c r="L475" t="str">
        <f t="shared" si="38"/>
        <v/>
      </c>
      <c r="M475" t="str">
        <f t="shared" si="39"/>
        <v/>
      </c>
    </row>
    <row r="476" spans="1:13">
      <c r="A476" s="211" t="str">
        <f>IF(E476="","",VLOOKUP('OPĆI DIO'!$C$1,'OPĆI DIO'!$N$4:$W$150,10,FALSE))</f>
        <v/>
      </c>
      <c r="B476" s="211" t="str">
        <f>IF(E476="","",VLOOKUP('OPĆI DIO'!$C$1,'OPĆI DIO'!$N$4:$W$150,9,FALSE))</f>
        <v/>
      </c>
      <c r="C476" s="76" t="str">
        <f t="shared" si="40"/>
        <v/>
      </c>
      <c r="D476" s="36" t="str">
        <f t="shared" si="41"/>
        <v/>
      </c>
      <c r="E476" s="43"/>
      <c r="F476" s="79" t="str">
        <f t="shared" si="42"/>
        <v/>
      </c>
      <c r="G476" s="74"/>
      <c r="H476" s="74"/>
      <c r="I476" s="74"/>
      <c r="J476" s="43"/>
      <c r="K476" t="str">
        <f>IF(E476="","",'OPĆI DIO'!$C$1)</f>
        <v/>
      </c>
      <c r="L476" t="str">
        <f t="shared" si="38"/>
        <v/>
      </c>
      <c r="M476" t="str">
        <f t="shared" si="39"/>
        <v/>
      </c>
    </row>
    <row r="477" spans="1:13">
      <c r="A477" s="211" t="str">
        <f>IF(E477="","",VLOOKUP('OPĆI DIO'!$C$1,'OPĆI DIO'!$N$4:$W$150,10,FALSE))</f>
        <v/>
      </c>
      <c r="B477" s="211" t="str">
        <f>IF(E477="","",VLOOKUP('OPĆI DIO'!$C$1,'OPĆI DIO'!$N$4:$W$150,9,FALSE))</f>
        <v/>
      </c>
      <c r="C477" s="76" t="str">
        <f t="shared" si="40"/>
        <v/>
      </c>
      <c r="D477" s="36" t="str">
        <f t="shared" si="41"/>
        <v/>
      </c>
      <c r="E477" s="43"/>
      <c r="F477" s="79" t="str">
        <f t="shared" si="42"/>
        <v/>
      </c>
      <c r="G477" s="74"/>
      <c r="H477" s="74"/>
      <c r="I477" s="74"/>
      <c r="J477" s="43"/>
      <c r="K477" t="str">
        <f>IF(E477="","",'OPĆI DIO'!$C$1)</f>
        <v/>
      </c>
      <c r="L477" t="str">
        <f t="shared" si="38"/>
        <v/>
      </c>
      <c r="M477" t="str">
        <f t="shared" si="39"/>
        <v/>
      </c>
    </row>
    <row r="478" spans="1:13">
      <c r="A478" s="211" t="str">
        <f>IF(E478="","",VLOOKUP('OPĆI DIO'!$C$1,'OPĆI DIO'!$N$4:$W$150,10,FALSE))</f>
        <v/>
      </c>
      <c r="B478" s="211" t="str">
        <f>IF(E478="","",VLOOKUP('OPĆI DIO'!$C$1,'OPĆI DIO'!$N$4:$W$150,9,FALSE))</f>
        <v/>
      </c>
      <c r="C478" s="76" t="str">
        <f t="shared" si="40"/>
        <v/>
      </c>
      <c r="D478" s="36" t="str">
        <f t="shared" si="41"/>
        <v/>
      </c>
      <c r="E478" s="43"/>
      <c r="F478" s="79" t="str">
        <f t="shared" si="42"/>
        <v/>
      </c>
      <c r="G478" s="74"/>
      <c r="H478" s="74"/>
      <c r="I478" s="74"/>
      <c r="J478" s="43"/>
      <c r="K478" t="str">
        <f>IF(E478="","",'OPĆI DIO'!$C$1)</f>
        <v/>
      </c>
      <c r="L478" t="str">
        <f t="shared" si="38"/>
        <v/>
      </c>
      <c r="M478" t="str">
        <f t="shared" si="39"/>
        <v/>
      </c>
    </row>
    <row r="479" spans="1:13">
      <c r="A479" s="211" t="str">
        <f>IF(E479="","",VLOOKUP('OPĆI DIO'!$C$1,'OPĆI DIO'!$N$4:$W$150,10,FALSE))</f>
        <v/>
      </c>
      <c r="B479" s="211" t="str">
        <f>IF(E479="","",VLOOKUP('OPĆI DIO'!$C$1,'OPĆI DIO'!$N$4:$W$150,9,FALSE))</f>
        <v/>
      </c>
      <c r="C479" s="76" t="str">
        <f t="shared" si="40"/>
        <v/>
      </c>
      <c r="D479" s="36" t="str">
        <f t="shared" si="41"/>
        <v/>
      </c>
      <c r="E479" s="43"/>
      <c r="F479" s="79" t="str">
        <f t="shared" si="42"/>
        <v/>
      </c>
      <c r="G479" s="74"/>
      <c r="H479" s="74"/>
      <c r="I479" s="74"/>
      <c r="J479" s="43"/>
      <c r="K479" t="str">
        <f>IF(E479="","",'OPĆI DIO'!$C$1)</f>
        <v/>
      </c>
      <c r="L479" t="str">
        <f t="shared" si="38"/>
        <v/>
      </c>
      <c r="M479" t="str">
        <f t="shared" si="39"/>
        <v/>
      </c>
    </row>
    <row r="480" spans="1:13">
      <c r="A480" s="211" t="str">
        <f>IF(E480="","",VLOOKUP('OPĆI DIO'!$C$1,'OPĆI DIO'!$N$4:$W$150,10,FALSE))</f>
        <v/>
      </c>
      <c r="B480" s="211" t="str">
        <f>IF(E480="","",VLOOKUP('OPĆI DIO'!$C$1,'OPĆI DIO'!$N$4:$W$150,9,FALSE))</f>
        <v/>
      </c>
      <c r="C480" s="76" t="str">
        <f t="shared" si="40"/>
        <v/>
      </c>
      <c r="D480" s="36" t="str">
        <f t="shared" si="41"/>
        <v/>
      </c>
      <c r="E480" s="43"/>
      <c r="F480" s="79" t="str">
        <f t="shared" si="42"/>
        <v/>
      </c>
      <c r="G480" s="74"/>
      <c r="H480" s="74"/>
      <c r="I480" s="74"/>
      <c r="J480" s="43"/>
      <c r="K480" t="str">
        <f>IF(E480="","",'OPĆI DIO'!$C$1)</f>
        <v/>
      </c>
      <c r="L480" t="str">
        <f t="shared" si="38"/>
        <v/>
      </c>
      <c r="M480" t="str">
        <f t="shared" si="39"/>
        <v/>
      </c>
    </row>
    <row r="481" spans="1:13">
      <c r="A481" s="211" t="str">
        <f>IF(E481="","",VLOOKUP('OPĆI DIO'!$C$1,'OPĆI DIO'!$N$4:$W$150,10,FALSE))</f>
        <v/>
      </c>
      <c r="B481" s="211" t="str">
        <f>IF(E481="","",VLOOKUP('OPĆI DIO'!$C$1,'OPĆI DIO'!$N$4:$W$150,9,FALSE))</f>
        <v/>
      </c>
      <c r="C481" s="76" t="str">
        <f t="shared" si="40"/>
        <v/>
      </c>
      <c r="D481" s="36" t="str">
        <f t="shared" si="41"/>
        <v/>
      </c>
      <c r="E481" s="43"/>
      <c r="F481" s="79" t="str">
        <f t="shared" si="42"/>
        <v/>
      </c>
      <c r="G481" s="74"/>
      <c r="H481" s="74"/>
      <c r="I481" s="74"/>
      <c r="J481" s="43"/>
      <c r="K481" t="str">
        <f>IF(E481="","",'OPĆI DIO'!$C$1)</f>
        <v/>
      </c>
      <c r="L481" t="str">
        <f t="shared" si="38"/>
        <v/>
      </c>
      <c r="M481" t="str">
        <f t="shared" si="39"/>
        <v/>
      </c>
    </row>
    <row r="482" spans="1:13">
      <c r="A482" s="211" t="str">
        <f>IF(E482="","",VLOOKUP('OPĆI DIO'!$C$1,'OPĆI DIO'!$N$4:$W$150,10,FALSE))</f>
        <v/>
      </c>
      <c r="B482" s="211" t="str">
        <f>IF(E482="","",VLOOKUP('OPĆI DIO'!$C$1,'OPĆI DIO'!$N$4:$W$150,9,FALSE))</f>
        <v/>
      </c>
      <c r="C482" s="76" t="str">
        <f t="shared" si="40"/>
        <v/>
      </c>
      <c r="D482" s="36" t="str">
        <f t="shared" si="41"/>
        <v/>
      </c>
      <c r="E482" s="43"/>
      <c r="F482" s="79" t="str">
        <f t="shared" si="42"/>
        <v/>
      </c>
      <c r="G482" s="74"/>
      <c r="H482" s="74"/>
      <c r="I482" s="74"/>
      <c r="J482" s="43"/>
      <c r="K482" t="str">
        <f>IF(E482="","",'OPĆI DIO'!$C$1)</f>
        <v/>
      </c>
      <c r="L482" t="str">
        <f t="shared" si="38"/>
        <v/>
      </c>
      <c r="M482" t="str">
        <f t="shared" si="39"/>
        <v/>
      </c>
    </row>
    <row r="483" spans="1:13">
      <c r="A483" s="211" t="str">
        <f>IF(E483="","",VLOOKUP('OPĆI DIO'!$C$1,'OPĆI DIO'!$N$4:$W$150,10,FALSE))</f>
        <v/>
      </c>
      <c r="B483" s="211" t="str">
        <f>IF(E483="","",VLOOKUP('OPĆI DIO'!$C$1,'OPĆI DIO'!$N$4:$W$150,9,FALSE))</f>
        <v/>
      </c>
      <c r="C483" s="76" t="str">
        <f t="shared" si="40"/>
        <v/>
      </c>
      <c r="D483" s="36" t="str">
        <f t="shared" si="41"/>
        <v/>
      </c>
      <c r="E483" s="43"/>
      <c r="F483" s="79" t="str">
        <f t="shared" si="42"/>
        <v/>
      </c>
      <c r="G483" s="74"/>
      <c r="H483" s="74"/>
      <c r="I483" s="74"/>
      <c r="J483" s="43"/>
      <c r="K483" t="str">
        <f>IF(E483="","",'OPĆI DIO'!$C$1)</f>
        <v/>
      </c>
      <c r="L483" t="str">
        <f t="shared" si="38"/>
        <v/>
      </c>
      <c r="M483" t="str">
        <f t="shared" si="39"/>
        <v/>
      </c>
    </row>
    <row r="484" spans="1:13">
      <c r="A484" s="211" t="str">
        <f>IF(E484="","",VLOOKUP('OPĆI DIO'!$C$1,'OPĆI DIO'!$N$4:$W$150,10,FALSE))</f>
        <v/>
      </c>
      <c r="B484" s="211" t="str">
        <f>IF(E484="","",VLOOKUP('OPĆI DIO'!$C$1,'OPĆI DIO'!$N$4:$W$150,9,FALSE))</f>
        <v/>
      </c>
      <c r="C484" s="76" t="str">
        <f t="shared" si="40"/>
        <v/>
      </c>
      <c r="D484" s="36" t="str">
        <f t="shared" si="41"/>
        <v/>
      </c>
      <c r="E484" s="43"/>
      <c r="F484" s="79" t="str">
        <f t="shared" si="42"/>
        <v/>
      </c>
      <c r="G484" s="74"/>
      <c r="H484" s="74"/>
      <c r="I484" s="74"/>
      <c r="J484" s="43"/>
      <c r="K484" t="str">
        <f>IF(E484="","",'OPĆI DIO'!$C$1)</f>
        <v/>
      </c>
      <c r="L484" t="str">
        <f t="shared" si="38"/>
        <v/>
      </c>
      <c r="M484" t="str">
        <f t="shared" si="39"/>
        <v/>
      </c>
    </row>
    <row r="485" spans="1:13">
      <c r="A485" s="211" t="str">
        <f>IF(E485="","",VLOOKUP('OPĆI DIO'!$C$1,'OPĆI DIO'!$N$4:$W$150,10,FALSE))</f>
        <v/>
      </c>
      <c r="B485" s="211" t="str">
        <f>IF(E485="","",VLOOKUP('OPĆI DIO'!$C$1,'OPĆI DIO'!$N$4:$W$150,9,FALSE))</f>
        <v/>
      </c>
      <c r="C485" s="76" t="str">
        <f t="shared" si="40"/>
        <v/>
      </c>
      <c r="D485" s="36" t="str">
        <f t="shared" si="41"/>
        <v/>
      </c>
      <c r="E485" s="43"/>
      <c r="F485" s="79" t="str">
        <f t="shared" si="42"/>
        <v/>
      </c>
      <c r="G485" s="74"/>
      <c r="H485" s="74"/>
      <c r="I485" s="74"/>
      <c r="J485" s="43"/>
      <c r="K485" t="str">
        <f>IF(E485="","",'OPĆI DIO'!$C$1)</f>
        <v/>
      </c>
      <c r="L485" t="str">
        <f t="shared" si="38"/>
        <v/>
      </c>
      <c r="M485" t="str">
        <f t="shared" si="39"/>
        <v/>
      </c>
    </row>
    <row r="486" spans="1:13">
      <c r="A486" s="211" t="str">
        <f>IF(E486="","",VLOOKUP('OPĆI DIO'!$C$1,'OPĆI DIO'!$N$4:$W$150,10,FALSE))</f>
        <v/>
      </c>
      <c r="B486" s="211" t="str">
        <f>IF(E486="","",VLOOKUP('OPĆI DIO'!$C$1,'OPĆI DIO'!$N$4:$W$150,9,FALSE))</f>
        <v/>
      </c>
      <c r="C486" s="76" t="str">
        <f t="shared" si="40"/>
        <v/>
      </c>
      <c r="D486" s="36" t="str">
        <f t="shared" si="41"/>
        <v/>
      </c>
      <c r="E486" s="43"/>
      <c r="F486" s="79" t="str">
        <f t="shared" si="42"/>
        <v/>
      </c>
      <c r="G486" s="74"/>
      <c r="H486" s="74"/>
      <c r="I486" s="74"/>
      <c r="J486" s="43"/>
      <c r="K486" t="str">
        <f>IF(E486="","",'OPĆI DIO'!$C$1)</f>
        <v/>
      </c>
      <c r="L486" t="str">
        <f t="shared" si="38"/>
        <v/>
      </c>
      <c r="M486" t="str">
        <f t="shared" si="39"/>
        <v/>
      </c>
    </row>
    <row r="487" spans="1:13">
      <c r="A487" s="211" t="str">
        <f>IF(E487="","",VLOOKUP('OPĆI DIO'!$C$1,'OPĆI DIO'!$N$4:$W$150,10,FALSE))</f>
        <v/>
      </c>
      <c r="B487" s="211" t="str">
        <f>IF(E487="","",VLOOKUP('OPĆI DIO'!$C$1,'OPĆI DIO'!$N$4:$W$150,9,FALSE))</f>
        <v/>
      </c>
      <c r="C487" s="76" t="str">
        <f t="shared" si="40"/>
        <v/>
      </c>
      <c r="D487" s="36" t="str">
        <f t="shared" si="41"/>
        <v/>
      </c>
      <c r="E487" s="43"/>
      <c r="F487" s="79" t="str">
        <f t="shared" si="42"/>
        <v/>
      </c>
      <c r="G487" s="74"/>
      <c r="H487" s="74"/>
      <c r="I487" s="74"/>
      <c r="J487" s="43"/>
      <c r="K487" t="str">
        <f>IF(E487="","",'OPĆI DIO'!$C$1)</f>
        <v/>
      </c>
      <c r="L487" t="str">
        <f t="shared" si="38"/>
        <v/>
      </c>
      <c r="M487" t="str">
        <f t="shared" si="39"/>
        <v/>
      </c>
    </row>
    <row r="488" spans="1:13">
      <c r="A488" s="211" t="str">
        <f>IF(E488="","",VLOOKUP('OPĆI DIO'!$C$1,'OPĆI DIO'!$N$4:$W$150,10,FALSE))</f>
        <v/>
      </c>
      <c r="B488" s="211" t="str">
        <f>IF(E488="","",VLOOKUP('OPĆI DIO'!$C$1,'OPĆI DIO'!$N$4:$W$150,9,FALSE))</f>
        <v/>
      </c>
      <c r="C488" s="76" t="str">
        <f t="shared" si="40"/>
        <v/>
      </c>
      <c r="D488" s="36" t="str">
        <f t="shared" si="41"/>
        <v/>
      </c>
      <c r="E488" s="43"/>
      <c r="F488" s="79" t="str">
        <f t="shared" si="42"/>
        <v/>
      </c>
      <c r="G488" s="74"/>
      <c r="H488" s="74"/>
      <c r="I488" s="74"/>
      <c r="J488" s="43"/>
      <c r="K488" t="str">
        <f>IF(E488="","",'OPĆI DIO'!$C$1)</f>
        <v/>
      </c>
      <c r="L488" t="str">
        <f t="shared" si="38"/>
        <v/>
      </c>
      <c r="M488" t="str">
        <f t="shared" si="39"/>
        <v/>
      </c>
    </row>
    <row r="489" spans="1:13">
      <c r="A489" s="211" t="str">
        <f>IF(E489="","",VLOOKUP('OPĆI DIO'!$C$1,'OPĆI DIO'!$N$4:$W$150,10,FALSE))</f>
        <v/>
      </c>
      <c r="B489" s="211" t="str">
        <f>IF(E489="","",VLOOKUP('OPĆI DIO'!$C$1,'OPĆI DIO'!$N$4:$W$150,9,FALSE))</f>
        <v/>
      </c>
      <c r="C489" s="76" t="str">
        <f t="shared" si="40"/>
        <v/>
      </c>
      <c r="D489" s="36" t="str">
        <f t="shared" si="41"/>
        <v/>
      </c>
      <c r="E489" s="43"/>
      <c r="F489" s="79" t="str">
        <f t="shared" si="42"/>
        <v/>
      </c>
      <c r="G489" s="74"/>
      <c r="H489" s="74"/>
      <c r="I489" s="74"/>
      <c r="J489" s="43"/>
      <c r="K489" t="str">
        <f>IF(E489="","",'OPĆI DIO'!$C$1)</f>
        <v/>
      </c>
      <c r="L489" t="str">
        <f t="shared" si="38"/>
        <v/>
      </c>
      <c r="M489" t="str">
        <f t="shared" si="39"/>
        <v/>
      </c>
    </row>
    <row r="490" spans="1:13">
      <c r="A490" s="211" t="str">
        <f>IF(E490="","",VLOOKUP('OPĆI DIO'!$C$1,'OPĆI DIO'!$N$4:$W$150,10,FALSE))</f>
        <v/>
      </c>
      <c r="B490" s="211" t="str">
        <f>IF(E490="","",VLOOKUP('OPĆI DIO'!$C$1,'OPĆI DIO'!$N$4:$W$150,9,FALSE))</f>
        <v/>
      </c>
      <c r="C490" s="76" t="str">
        <f t="shared" si="40"/>
        <v/>
      </c>
      <c r="D490" s="36" t="str">
        <f t="shared" si="41"/>
        <v/>
      </c>
      <c r="E490" s="43"/>
      <c r="F490" s="79" t="str">
        <f t="shared" si="42"/>
        <v/>
      </c>
      <c r="G490" s="74"/>
      <c r="H490" s="74"/>
      <c r="I490" s="74"/>
      <c r="J490" s="43"/>
      <c r="K490" t="str">
        <f>IF(E490="","",'OPĆI DIO'!$C$1)</f>
        <v/>
      </c>
      <c r="L490" t="str">
        <f t="shared" si="38"/>
        <v/>
      </c>
      <c r="M490" t="str">
        <f t="shared" si="39"/>
        <v/>
      </c>
    </row>
    <row r="491" spans="1:13">
      <c r="A491" s="211" t="str">
        <f>IF(E491="","",VLOOKUP('OPĆI DIO'!$C$1,'OPĆI DIO'!$N$4:$W$150,10,FALSE))</f>
        <v/>
      </c>
      <c r="B491" s="211" t="str">
        <f>IF(E491="","",VLOOKUP('OPĆI DIO'!$C$1,'OPĆI DIO'!$N$4:$W$150,9,FALSE))</f>
        <v/>
      </c>
      <c r="C491" s="76" t="str">
        <f t="shared" si="40"/>
        <v/>
      </c>
      <c r="D491" s="36" t="str">
        <f t="shared" si="41"/>
        <v/>
      </c>
      <c r="E491" s="43"/>
      <c r="F491" s="79" t="str">
        <f t="shared" si="42"/>
        <v/>
      </c>
      <c r="G491" s="74"/>
      <c r="H491" s="74"/>
      <c r="I491" s="74"/>
      <c r="J491" s="43"/>
      <c r="K491" t="str">
        <f>IF(E491="","",'OPĆI DIO'!$C$1)</f>
        <v/>
      </c>
      <c r="L491" t="str">
        <f t="shared" si="38"/>
        <v/>
      </c>
      <c r="M491" t="str">
        <f t="shared" si="39"/>
        <v/>
      </c>
    </row>
    <row r="492" spans="1:13">
      <c r="A492" s="211" t="str">
        <f>IF(E492="","",VLOOKUP('OPĆI DIO'!$C$1,'OPĆI DIO'!$N$4:$W$150,10,FALSE))</f>
        <v/>
      </c>
      <c r="B492" s="211" t="str">
        <f>IF(E492="","",VLOOKUP('OPĆI DIO'!$C$1,'OPĆI DIO'!$N$4:$W$150,9,FALSE))</f>
        <v/>
      </c>
      <c r="C492" s="76" t="str">
        <f t="shared" si="40"/>
        <v/>
      </c>
      <c r="D492" s="36" t="str">
        <f t="shared" si="41"/>
        <v/>
      </c>
      <c r="E492" s="43"/>
      <c r="F492" s="79" t="str">
        <f t="shared" si="42"/>
        <v/>
      </c>
      <c r="G492" s="74"/>
      <c r="H492" s="74"/>
      <c r="I492" s="74"/>
      <c r="J492" s="43"/>
      <c r="K492" t="str">
        <f>IF(E492="","",'OPĆI DIO'!$C$1)</f>
        <v/>
      </c>
      <c r="L492" t="str">
        <f t="shared" si="38"/>
        <v/>
      </c>
      <c r="M492" t="str">
        <f t="shared" si="39"/>
        <v/>
      </c>
    </row>
    <row r="493" spans="1:13">
      <c r="A493" s="211" t="str">
        <f>IF(E493="","",VLOOKUP('OPĆI DIO'!$C$1,'OPĆI DIO'!$N$4:$W$150,10,FALSE))</f>
        <v/>
      </c>
      <c r="B493" s="211" t="str">
        <f>IF(E493="","",VLOOKUP('OPĆI DIO'!$C$1,'OPĆI DIO'!$N$4:$W$150,9,FALSE))</f>
        <v/>
      </c>
      <c r="C493" s="76" t="str">
        <f t="shared" si="40"/>
        <v/>
      </c>
      <c r="D493" s="36" t="str">
        <f t="shared" si="41"/>
        <v/>
      </c>
      <c r="E493" s="43"/>
      <c r="F493" s="79" t="str">
        <f t="shared" si="42"/>
        <v/>
      </c>
      <c r="G493" s="74"/>
      <c r="H493" s="74"/>
      <c r="I493" s="74"/>
      <c r="J493" s="43"/>
      <c r="K493" t="str">
        <f>IF(E493="","",'OPĆI DIO'!$C$1)</f>
        <v/>
      </c>
      <c r="L493" t="str">
        <f t="shared" si="38"/>
        <v/>
      </c>
      <c r="M493" t="str">
        <f t="shared" si="39"/>
        <v/>
      </c>
    </row>
    <row r="494" spans="1:13">
      <c r="A494" s="211" t="str">
        <f>IF(E494="","",VLOOKUP('OPĆI DIO'!$C$1,'OPĆI DIO'!$N$4:$W$150,10,FALSE))</f>
        <v/>
      </c>
      <c r="B494" s="211" t="str">
        <f>IF(E494="","",VLOOKUP('OPĆI DIO'!$C$1,'OPĆI DIO'!$N$4:$W$150,9,FALSE))</f>
        <v/>
      </c>
      <c r="C494" s="76" t="str">
        <f t="shared" si="40"/>
        <v/>
      </c>
      <c r="D494" s="36" t="str">
        <f t="shared" si="41"/>
        <v/>
      </c>
      <c r="E494" s="43"/>
      <c r="F494" s="79" t="str">
        <f t="shared" si="42"/>
        <v/>
      </c>
      <c r="G494" s="74"/>
      <c r="H494" s="74"/>
      <c r="I494" s="74"/>
      <c r="J494" s="43"/>
      <c r="K494" t="str">
        <f>IF(E494="","",'OPĆI DIO'!$C$1)</f>
        <v/>
      </c>
      <c r="L494" t="str">
        <f t="shared" si="38"/>
        <v/>
      </c>
      <c r="M494" t="str">
        <f t="shared" si="39"/>
        <v/>
      </c>
    </row>
    <row r="495" spans="1:13">
      <c r="A495" s="211" t="str">
        <f>IF(E495="","",VLOOKUP('OPĆI DIO'!$C$1,'OPĆI DIO'!$N$4:$W$150,10,FALSE))</f>
        <v/>
      </c>
      <c r="B495" s="211" t="str">
        <f>IF(E495="","",VLOOKUP('OPĆI DIO'!$C$1,'OPĆI DIO'!$N$4:$W$150,9,FALSE))</f>
        <v/>
      </c>
      <c r="C495" s="76" t="str">
        <f t="shared" si="40"/>
        <v/>
      </c>
      <c r="D495" s="36" t="str">
        <f t="shared" si="41"/>
        <v/>
      </c>
      <c r="E495" s="43"/>
      <c r="F495" s="79" t="str">
        <f t="shared" si="42"/>
        <v/>
      </c>
      <c r="G495" s="74"/>
      <c r="H495" s="74"/>
      <c r="I495" s="74"/>
      <c r="J495" s="43"/>
      <c r="K495" t="str">
        <f>IF(E495="","",'OPĆI DIO'!$C$1)</f>
        <v/>
      </c>
      <c r="L495" t="str">
        <f t="shared" si="38"/>
        <v/>
      </c>
      <c r="M495" t="str">
        <f t="shared" si="39"/>
        <v/>
      </c>
    </row>
    <row r="496" spans="1:13">
      <c r="A496" s="211" t="str">
        <f>IF(E496="","",VLOOKUP('OPĆI DIO'!$C$1,'OPĆI DIO'!$N$4:$W$150,10,FALSE))</f>
        <v/>
      </c>
      <c r="B496" s="211" t="str">
        <f>IF(E496="","",VLOOKUP('OPĆI DIO'!$C$1,'OPĆI DIO'!$N$4:$W$150,9,FALSE))</f>
        <v/>
      </c>
      <c r="C496" s="76" t="str">
        <f t="shared" si="40"/>
        <v/>
      </c>
      <c r="D496" s="36" t="str">
        <f t="shared" si="41"/>
        <v/>
      </c>
      <c r="E496" s="43"/>
      <c r="F496" s="79" t="str">
        <f t="shared" si="42"/>
        <v/>
      </c>
      <c r="G496" s="74"/>
      <c r="H496" s="74"/>
      <c r="I496" s="74"/>
      <c r="J496" s="43"/>
      <c r="K496" t="str">
        <f>IF(E496="","",'OPĆI DIO'!$C$1)</f>
        <v/>
      </c>
      <c r="L496" t="str">
        <f t="shared" si="38"/>
        <v/>
      </c>
      <c r="M496" t="str">
        <f t="shared" si="39"/>
        <v/>
      </c>
    </row>
    <row r="497" spans="1:13">
      <c r="A497" s="211" t="str">
        <f>IF(E497="","",VLOOKUP('OPĆI DIO'!$C$1,'OPĆI DIO'!$N$4:$W$150,10,FALSE))</f>
        <v/>
      </c>
      <c r="B497" s="211" t="str">
        <f>IF(E497="","",VLOOKUP('OPĆI DIO'!$C$1,'OPĆI DIO'!$N$4:$W$150,9,FALSE))</f>
        <v/>
      </c>
      <c r="C497" s="76" t="str">
        <f t="shared" si="40"/>
        <v/>
      </c>
      <c r="D497" s="36" t="str">
        <f t="shared" si="41"/>
        <v/>
      </c>
      <c r="E497" s="43"/>
      <c r="F497" s="79" t="str">
        <f t="shared" si="42"/>
        <v/>
      </c>
      <c r="G497" s="74"/>
      <c r="H497" s="74"/>
      <c r="I497" s="74"/>
      <c r="J497" s="43"/>
      <c r="K497" t="str">
        <f>IF(E497="","",'OPĆI DIO'!$C$1)</f>
        <v/>
      </c>
      <c r="L497" t="str">
        <f t="shared" si="38"/>
        <v/>
      </c>
      <c r="M497" t="str">
        <f t="shared" si="39"/>
        <v/>
      </c>
    </row>
    <row r="498" spans="1:13">
      <c r="A498" s="211" t="str">
        <f>IF(E498="","",VLOOKUP('OPĆI DIO'!$C$1,'OPĆI DIO'!$N$4:$W$150,10,FALSE))</f>
        <v/>
      </c>
      <c r="B498" s="211" t="str">
        <f>IF(E498="","",VLOOKUP('OPĆI DIO'!$C$1,'OPĆI DIO'!$N$4:$W$150,9,FALSE))</f>
        <v/>
      </c>
      <c r="C498" s="76" t="str">
        <f t="shared" si="40"/>
        <v/>
      </c>
      <c r="D498" s="36" t="str">
        <f t="shared" si="41"/>
        <v/>
      </c>
      <c r="E498" s="43"/>
      <c r="F498" s="79" t="str">
        <f t="shared" si="42"/>
        <v/>
      </c>
      <c r="G498" s="74"/>
      <c r="H498" s="74"/>
      <c r="I498" s="74"/>
      <c r="J498" s="43"/>
      <c r="K498" t="str">
        <f>IF(E498="","",'OPĆI DIO'!$C$1)</f>
        <v/>
      </c>
      <c r="L498" t="str">
        <f t="shared" si="38"/>
        <v/>
      </c>
      <c r="M498" t="str">
        <f t="shared" si="39"/>
        <v/>
      </c>
    </row>
    <row r="499" spans="1:13">
      <c r="A499" s="211" t="str">
        <f>IF(E499="","",VLOOKUP('OPĆI DIO'!$C$1,'OPĆI DIO'!$N$4:$W$150,10,FALSE))</f>
        <v/>
      </c>
      <c r="B499" s="211" t="str">
        <f>IF(E499="","",VLOOKUP('OPĆI DIO'!$C$1,'OPĆI DIO'!$N$4:$W$150,9,FALSE))</f>
        <v/>
      </c>
      <c r="C499" s="76" t="str">
        <f t="shared" si="40"/>
        <v/>
      </c>
      <c r="D499" s="36" t="str">
        <f t="shared" si="41"/>
        <v/>
      </c>
      <c r="E499" s="43"/>
      <c r="F499" s="79" t="str">
        <f t="shared" si="42"/>
        <v/>
      </c>
      <c r="G499" s="74"/>
      <c r="H499" s="74"/>
      <c r="I499" s="74"/>
      <c r="J499" s="43"/>
      <c r="K499" t="str">
        <f>IF(E499="","",'OPĆI DIO'!$C$1)</f>
        <v/>
      </c>
      <c r="L499" t="str">
        <f t="shared" si="38"/>
        <v/>
      </c>
      <c r="M499" t="str">
        <f t="shared" si="39"/>
        <v/>
      </c>
    </row>
    <row r="500" spans="1:13">
      <c r="A500" s="211" t="str">
        <f>IF(E500="","",VLOOKUP('OPĆI DIO'!$C$1,'OPĆI DIO'!$N$4:$W$150,10,FALSE))</f>
        <v/>
      </c>
      <c r="B500" s="211" t="str">
        <f>IF(E500="","",VLOOKUP('OPĆI DIO'!$C$1,'OPĆI DIO'!$N$4:$W$150,9,FALSE))</f>
        <v/>
      </c>
      <c r="C500" s="76" t="str">
        <f t="shared" si="40"/>
        <v/>
      </c>
      <c r="D500" s="36" t="str">
        <f t="shared" si="41"/>
        <v/>
      </c>
      <c r="E500" s="43"/>
      <c r="F500" s="79" t="str">
        <f t="shared" si="42"/>
        <v/>
      </c>
      <c r="G500" s="74"/>
      <c r="H500" s="74"/>
      <c r="I500" s="74"/>
      <c r="J500" s="43"/>
      <c r="K500" t="str">
        <f>IF(E500="","",'OPĆI DIO'!$C$1)</f>
        <v/>
      </c>
      <c r="L500" t="str">
        <f t="shared" si="38"/>
        <v/>
      </c>
      <c r="M500" t="str">
        <f t="shared" si="39"/>
        <v/>
      </c>
    </row>
    <row r="501" spans="1:13">
      <c r="A501" s="211" t="str">
        <f>IF(E501="","",VLOOKUP('OPĆI DIO'!$C$1,'OPĆI DIO'!$N$4:$W$150,10,FALSE))</f>
        <v/>
      </c>
      <c r="B501" s="211" t="str">
        <f>IF(E501="","",VLOOKUP('OPĆI DIO'!$C$1,'OPĆI DIO'!$N$4:$W$150,9,FALSE))</f>
        <v/>
      </c>
      <c r="C501" s="76" t="str">
        <f t="shared" si="40"/>
        <v/>
      </c>
      <c r="D501" s="36" t="str">
        <f t="shared" si="41"/>
        <v/>
      </c>
      <c r="E501" s="43"/>
      <c r="F501" s="79" t="str">
        <f t="shared" si="42"/>
        <v/>
      </c>
      <c r="G501" s="74"/>
      <c r="H501" s="74"/>
      <c r="I501" s="74"/>
      <c r="J501" s="43"/>
      <c r="K501" t="str">
        <f>IF(E501="","",'OPĆI DIO'!$C$1)</f>
        <v/>
      </c>
      <c r="L501" t="str">
        <f t="shared" si="38"/>
        <v/>
      </c>
      <c r="M501" t="str">
        <f t="shared" si="39"/>
        <v/>
      </c>
    </row>
    <row r="502" spans="1:13"/>
  </sheetData>
  <sheetProtection algorithmName="SHA-512" hashValue="vg6JQD3w3uvZSwGs5D8S71go/XQ+R8z1bftf+Ovpo+SW2fvhzjOo9cmX0uI6IN7VrEKAaqxPe/rTAmguk+OINA==" saltValue="RjfEcxgZwjUTUosJtsV1Hg==" spinCount="100000" sheet="1" selectLockedCells="1" autoFilter="0"/>
  <autoFilter ref="A2:I501" xr:uid="{00000000-0009-0000-0000-000001000000}"/>
  <sortState xmlns:xlrd2="http://schemas.microsoft.com/office/spreadsheetml/2017/richdata2" ref="R7:W109">
    <sortCondition ref="T7:T109"/>
  </sortState>
  <dataConsolidate link="1"/>
  <mergeCells count="1">
    <mergeCell ref="A1:D1"/>
  </mergeCells>
  <phoneticPr fontId="31" type="noConversion"/>
  <conditionalFormatting sqref="J3:J501">
    <cfRule type="expression" dxfId="2" priority="1">
      <formula>IF(OR(E3=6391,E3=6392,E3=6393,E3=6394),1,0)</formula>
    </cfRule>
  </conditionalFormatting>
  <dataValidations count="2">
    <dataValidation type="whole" allowBlank="1" showInputMessage="1" showErrorMessage="1" errorTitle="GREŠKA" error="U ovo polje je dozvoljen unos samo brojčanih vrijednosti (bez decimala!)" sqref="G3:I501" xr:uid="{00000000-0002-0000-0100-000000000000}">
      <formula1>0</formula1>
      <formula2>10000000000</formula2>
    </dataValidation>
    <dataValidation type="list" allowBlank="1" showInputMessage="1" showErrorMessage="1" errorTitle="GREŠKA" error="Za unos odaberite vrijednost iz padajućeg izbornika!" prompt="Molimo odaberite vrijednost iz padajućeg izbornika!" sqref="E3:E502" xr:uid="{00000000-0002-0000-0100-000001000000}">
      <formula1>$R$6:$R$113</formula1>
    </dataValidation>
  </dataValidations>
  <pageMargins left="0.70866141732283472" right="0.70866141732283472" top="0.74803149606299213" bottom="0.74803149606299213" header="0.31496062992125984" footer="0.31496062992125984"/>
  <pageSetup paperSize="9" scale="74"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IF(OR(E502=6391,E502=6392,E502=6393,E502=6394),'KORISNICI DP'!$D$3:$D$559,$L$1)</xm:f>
          </x14:formula1>
          <xm:sqref>J502</xm:sqref>
        </x14:dataValidation>
        <x14:dataValidation type="list" allowBlank="1" showInputMessage="1" showErrorMessage="1" xr:uid="{00000000-0002-0000-0100-000003000000}">
          <x14:formula1>
            <xm:f>IF(OR(E3=6391,E3=6392,E3=6393,E3=6394),'KORISNICI DP'!$D$3:$D$560,$L$1)</xm:f>
          </x14:formula1>
          <xm:sqref>J3:J501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H502"/>
  <sheetViews>
    <sheetView showGridLines="0" zoomScale="90" zoomScaleNormal="90" workbookViewId="0">
      <pane ySplit="2" topLeftCell="A3" activePane="bottomLeft" state="frozen"/>
      <selection pane="bottomLeft" activeCell="L77" sqref="L77"/>
    </sheetView>
  </sheetViews>
  <sheetFormatPr defaultColWidth="0" defaultRowHeight="15" zeroHeight="1"/>
  <cols>
    <col min="1" max="1" width="8.28515625" customWidth="1"/>
    <col min="2" max="2" width="20.28515625" customWidth="1"/>
    <col min="3" max="3" width="11.5703125" customWidth="1"/>
    <col min="4" max="4" width="33" customWidth="1"/>
    <col min="5" max="5" width="11.28515625" customWidth="1"/>
    <col min="6" max="6" width="21.85546875" customWidth="1"/>
    <col min="7" max="7" width="12.5703125" customWidth="1"/>
    <col min="8" max="8" width="36.7109375" customWidth="1"/>
    <col min="9" max="9" width="8.5703125" customWidth="1"/>
    <col min="10" max="10" width="16.42578125" style="5" customWidth="1"/>
    <col min="11" max="11" width="15.7109375" style="5" customWidth="1"/>
    <col min="12" max="12" width="15.140625" style="5" customWidth="1"/>
    <col min="13" max="13" width="38" style="269" customWidth="1"/>
    <col min="14" max="14" width="13.7109375" hidden="1" customWidth="1"/>
    <col min="15" max="20" width="9.140625" hidden="1" customWidth="1"/>
    <col min="21" max="21" width="46.5703125" hidden="1" customWidth="1"/>
    <col min="22" max="23" width="9.140625" hidden="1" customWidth="1"/>
    <col min="24" max="24" width="58.85546875" hidden="1" customWidth="1"/>
    <col min="25" max="25" width="8.140625" hidden="1" customWidth="1"/>
    <col min="26" max="26" width="8.140625" style="124" hidden="1" customWidth="1"/>
    <col min="27" max="16384" width="8.140625" hidden="1"/>
  </cols>
  <sheetData>
    <row r="1" spans="1:34" ht="35.25" customHeight="1">
      <c r="A1" s="295" t="s">
        <v>3019</v>
      </c>
      <c r="B1" s="295"/>
      <c r="C1" s="295"/>
      <c r="D1" s="295"/>
      <c r="E1" s="78" t="str">
        <f>IF(OR('OPĆI DIO'!C1="odaberite -",'OPĆI DIO'!C1=""),"Molimo odaberite proračunskog korisnika na radnom listu Opći podaci!","")</f>
        <v/>
      </c>
      <c r="L1" s="141" t="s">
        <v>3017</v>
      </c>
    </row>
    <row r="2" spans="1:34" ht="36" customHeight="1">
      <c r="A2" s="37" t="s">
        <v>36</v>
      </c>
      <c r="B2" s="37" t="s">
        <v>37</v>
      </c>
      <c r="C2" s="41" t="s">
        <v>644</v>
      </c>
      <c r="D2" s="37" t="s">
        <v>39</v>
      </c>
      <c r="E2" s="41" t="s">
        <v>642</v>
      </c>
      <c r="F2" s="37" t="s">
        <v>643</v>
      </c>
      <c r="G2" s="41" t="s">
        <v>645</v>
      </c>
      <c r="H2" s="37" t="s">
        <v>41</v>
      </c>
      <c r="I2" s="37" t="s">
        <v>2886</v>
      </c>
      <c r="J2" s="80" t="s">
        <v>3706</v>
      </c>
      <c r="K2" s="80" t="s">
        <v>3707</v>
      </c>
      <c r="L2" s="80" t="s">
        <v>3708</v>
      </c>
      <c r="M2" s="267" t="s">
        <v>2861</v>
      </c>
      <c r="N2" s="121" t="s">
        <v>3688</v>
      </c>
      <c r="O2" s="38" t="s">
        <v>622</v>
      </c>
      <c r="P2" s="38" t="s">
        <v>623</v>
      </c>
      <c r="Q2" s="114" t="s">
        <v>2137</v>
      </c>
      <c r="R2" s="114" t="s">
        <v>3691</v>
      </c>
      <c r="S2" s="38" t="s">
        <v>3690</v>
      </c>
    </row>
    <row r="3" spans="1:34">
      <c r="A3" s="39" t="str">
        <f>IF(C3="","",VLOOKUP('OPĆI DIO'!$C$1,'OPĆI DIO'!$N$4:$W$150,10,FALSE))</f>
        <v>08008</v>
      </c>
      <c r="B3" s="39" t="str">
        <f>IF(C3="","",VLOOKUP('OPĆI DIO'!$C$1,'OPĆI DIO'!$N$4:$W$150,9,FALSE))</f>
        <v>Javni instituti</v>
      </c>
      <c r="C3" s="44">
        <v>11</v>
      </c>
      <c r="D3" s="39" t="str">
        <f>IFERROR(VLOOKUP(C3,$T$6:$U$23,2,FALSE),"")</f>
        <v>Opći prihodi i primici</v>
      </c>
      <c r="E3" s="44">
        <v>3111</v>
      </c>
      <c r="F3" s="39" t="str">
        <f t="shared" ref="F3:F66" si="0">IFERROR(VLOOKUP(E3,$W$5:$Y$129,2,FALSE),"")</f>
        <v>Plaće za redovan rad</v>
      </c>
      <c r="G3" s="75" t="s">
        <v>4500</v>
      </c>
      <c r="H3" s="39" t="str">
        <f>IFERROR(VLOOKUP(G3,$AC$6:$AD$353,2,FALSE),"")</f>
        <v>PROGRAMSKO FINANCIRANJE JAVNIH INSTITUTA</v>
      </c>
      <c r="I3" s="39" t="str">
        <f>IFERROR(VLOOKUP(G3,$AC$6:$AG$353,3,FALSE),"")</f>
        <v>0150</v>
      </c>
      <c r="J3" s="74">
        <v>3833759</v>
      </c>
      <c r="K3" s="74">
        <v>3833759</v>
      </c>
      <c r="L3" s="74">
        <v>3833759</v>
      </c>
      <c r="M3" s="268"/>
      <c r="N3" t="str">
        <f>IF(C3="","",'OPĆI DIO'!$C$1)</f>
        <v>3105 INSTITUT DRUŠTVENIH ZNANOSTI IVO PILAR</v>
      </c>
      <c r="O3" t="str">
        <f>LEFT(E3,3)</f>
        <v>311</v>
      </c>
      <c r="P3" t="str">
        <f>LEFT(E3,2)</f>
        <v>31</v>
      </c>
      <c r="Q3" t="str">
        <f>LEFT(C3,3)</f>
        <v>11</v>
      </c>
      <c r="R3" t="str">
        <f>IF(S3="5",0,MID(I3,2,2))</f>
        <v>15</v>
      </c>
      <c r="S3" t="str">
        <f>LEFT(E3,1)</f>
        <v>3</v>
      </c>
    </row>
    <row r="4" spans="1:34">
      <c r="A4" s="39" t="str">
        <f>IF(C4="","",VLOOKUP('OPĆI DIO'!$C$1,'OPĆI DIO'!$N$4:$W$150,10,FALSE))</f>
        <v>08008</v>
      </c>
      <c r="B4" s="39" t="str">
        <f>IF(C4="","",VLOOKUP('OPĆI DIO'!$C$1,'OPĆI DIO'!$N$4:$W$150,9,FALSE))</f>
        <v>Javni instituti</v>
      </c>
      <c r="C4" s="44">
        <v>11</v>
      </c>
      <c r="D4" s="39" t="str">
        <f t="shared" ref="D4:D67" si="1">IFERROR(VLOOKUP(C4,$T$6:$U$23,2,FALSE),"")</f>
        <v>Opći prihodi i primici</v>
      </c>
      <c r="E4" s="44">
        <v>3121</v>
      </c>
      <c r="F4" s="39" t="str">
        <f t="shared" si="0"/>
        <v>Ostali rashodi za zaposlene</v>
      </c>
      <c r="G4" s="75" t="s">
        <v>4500</v>
      </c>
      <c r="H4" s="39" t="str">
        <f t="shared" ref="H4:H67" si="2">IFERROR(VLOOKUP(G4,$AC$6:$AD$353,2,FALSE),"")</f>
        <v>PROGRAMSKO FINANCIRANJE JAVNIH INSTITUTA</v>
      </c>
      <c r="I4" s="39" t="str">
        <f t="shared" ref="I4:I67" si="3">IFERROR(VLOOKUP(G4,$AC$6:$AG$353,3,FALSE),"")</f>
        <v>0150</v>
      </c>
      <c r="J4" s="74">
        <v>89106</v>
      </c>
      <c r="K4" s="74">
        <v>89106</v>
      </c>
      <c r="L4" s="74">
        <v>89106</v>
      </c>
      <c r="M4" s="268"/>
      <c r="N4" t="str">
        <f>IF(C4="","",'OPĆI DIO'!$C$1)</f>
        <v>3105 INSTITUT DRUŠTVENIH ZNANOSTI IVO PILAR</v>
      </c>
      <c r="O4" t="str">
        <f t="shared" ref="O4:O67" si="4">LEFT(E4,3)</f>
        <v>312</v>
      </c>
      <c r="P4" t="str">
        <f t="shared" ref="P4:P67" si="5">LEFT(E4,2)</f>
        <v>31</v>
      </c>
      <c r="Q4" t="str">
        <f t="shared" ref="Q4:Q67" si="6">LEFT(C4,3)</f>
        <v>11</v>
      </c>
      <c r="R4" t="str">
        <f t="shared" ref="R4:R67" si="7">IF(S4="5",0,MID(I4,2,2))</f>
        <v>15</v>
      </c>
      <c r="S4" t="str">
        <f t="shared" ref="S4:S67" si="8">LEFT(E4,1)</f>
        <v>3</v>
      </c>
      <c r="W4" s="40"/>
      <c r="X4" s="40"/>
    </row>
    <row r="5" spans="1:34">
      <c r="A5" s="39" t="str">
        <f>IF(C5="","",VLOOKUP('OPĆI DIO'!$C$1,'OPĆI DIO'!$N$4:$W$150,10,FALSE))</f>
        <v>08008</v>
      </c>
      <c r="B5" s="39" t="str">
        <f>IF(C5="","",VLOOKUP('OPĆI DIO'!$C$1,'OPĆI DIO'!$N$4:$W$150,9,FALSE))</f>
        <v>Javni instituti</v>
      </c>
      <c r="C5" s="44">
        <v>11</v>
      </c>
      <c r="D5" s="39" t="str">
        <f t="shared" si="1"/>
        <v>Opći prihodi i primici</v>
      </c>
      <c r="E5" s="44">
        <v>3132</v>
      </c>
      <c r="F5" s="39" t="str">
        <f t="shared" si="0"/>
        <v>Doprinosi za obvezno zdravstveno osiguranje</v>
      </c>
      <c r="G5" s="75" t="s">
        <v>4500</v>
      </c>
      <c r="H5" s="39" t="str">
        <f t="shared" si="2"/>
        <v>PROGRAMSKO FINANCIRANJE JAVNIH INSTITUTA</v>
      </c>
      <c r="I5" s="39" t="str">
        <f t="shared" si="3"/>
        <v>0150</v>
      </c>
      <c r="J5" s="74">
        <v>757568</v>
      </c>
      <c r="K5" s="74">
        <v>757568</v>
      </c>
      <c r="L5" s="74">
        <v>757568</v>
      </c>
      <c r="M5" s="268"/>
      <c r="N5" t="str">
        <f>IF(C5="","",'OPĆI DIO'!$C$1)</f>
        <v>3105 INSTITUT DRUŠTVENIH ZNANOSTI IVO PILAR</v>
      </c>
      <c r="O5" t="str">
        <f t="shared" si="4"/>
        <v>313</v>
      </c>
      <c r="P5" t="str">
        <f t="shared" si="5"/>
        <v>31</v>
      </c>
      <c r="Q5" t="str">
        <f t="shared" si="6"/>
        <v>11</v>
      </c>
      <c r="R5" t="str">
        <f t="shared" si="7"/>
        <v>15</v>
      </c>
      <c r="S5" t="str">
        <f t="shared" si="8"/>
        <v>3</v>
      </c>
      <c r="T5" t="s">
        <v>38</v>
      </c>
      <c r="U5" t="s">
        <v>39</v>
      </c>
      <c r="W5">
        <v>3111</v>
      </c>
      <c r="X5" t="s">
        <v>45</v>
      </c>
      <c r="Z5" s="124" t="str">
        <f>LEFT(W5,2)</f>
        <v>31</v>
      </c>
      <c r="AA5" t="str">
        <f>LEFT(W5,3)</f>
        <v>311</v>
      </c>
      <c r="AC5" t="s">
        <v>40</v>
      </c>
      <c r="AD5" t="s">
        <v>41</v>
      </c>
    </row>
    <row r="6" spans="1:34">
      <c r="A6" s="39" t="str">
        <f>IF(C6="","",VLOOKUP('OPĆI DIO'!$C$1,'OPĆI DIO'!$N$4:$W$150,10,FALSE))</f>
        <v>08008</v>
      </c>
      <c r="B6" s="39" t="str">
        <f>IF(C6="","",VLOOKUP('OPĆI DIO'!$C$1,'OPĆI DIO'!$N$4:$W$150,9,FALSE))</f>
        <v>Javni instituti</v>
      </c>
      <c r="C6" s="44">
        <v>11</v>
      </c>
      <c r="D6" s="39" t="str">
        <f t="shared" si="1"/>
        <v>Opći prihodi i primici</v>
      </c>
      <c r="E6" s="44">
        <v>3212</v>
      </c>
      <c r="F6" s="39" t="str">
        <f t="shared" si="0"/>
        <v>Naknade za prijevoz, za rad na terenu i odvojeni život</v>
      </c>
      <c r="G6" s="75" t="s">
        <v>4500</v>
      </c>
      <c r="H6" s="39" t="str">
        <f t="shared" si="2"/>
        <v>PROGRAMSKO FINANCIRANJE JAVNIH INSTITUTA</v>
      </c>
      <c r="I6" s="39" t="str">
        <f t="shared" si="3"/>
        <v>0150</v>
      </c>
      <c r="J6" s="74">
        <v>60804</v>
      </c>
      <c r="K6" s="74">
        <v>60804</v>
      </c>
      <c r="L6" s="74">
        <v>60804</v>
      </c>
      <c r="M6" s="268"/>
      <c r="N6" t="str">
        <f>IF(C6="","",'OPĆI DIO'!$C$1)</f>
        <v>3105 INSTITUT DRUŠTVENIH ZNANOSTI IVO PILAR</v>
      </c>
      <c r="O6" t="str">
        <f t="shared" si="4"/>
        <v>321</v>
      </c>
      <c r="P6" t="str">
        <f t="shared" si="5"/>
        <v>32</v>
      </c>
      <c r="Q6" t="str">
        <f t="shared" si="6"/>
        <v>11</v>
      </c>
      <c r="R6" t="str">
        <f t="shared" si="7"/>
        <v>15</v>
      </c>
      <c r="S6" t="str">
        <f t="shared" si="8"/>
        <v>3</v>
      </c>
      <c r="T6">
        <v>11</v>
      </c>
      <c r="U6" t="s">
        <v>44</v>
      </c>
      <c r="W6">
        <v>3112</v>
      </c>
      <c r="X6" t="s">
        <v>144</v>
      </c>
      <c r="Z6" s="124" t="str">
        <f>LEFT(W6,2)</f>
        <v>31</v>
      </c>
      <c r="AA6" t="str">
        <f>LEFT(W6,3)</f>
        <v>311</v>
      </c>
      <c r="AC6" t="s">
        <v>975</v>
      </c>
      <c r="AD6" t="s">
        <v>975</v>
      </c>
      <c r="AE6" t="s">
        <v>975</v>
      </c>
      <c r="AF6" t="s">
        <v>975</v>
      </c>
      <c r="AG6" t="s">
        <v>975</v>
      </c>
      <c r="AH6" t="s">
        <v>975</v>
      </c>
    </row>
    <row r="7" spans="1:34">
      <c r="A7" s="39" t="str">
        <f>IF(C7="","",VLOOKUP('OPĆI DIO'!$C$1,'OPĆI DIO'!$N$4:$W$150,10,FALSE))</f>
        <v>08008</v>
      </c>
      <c r="B7" s="39" t="str">
        <f>IF(C7="","",VLOOKUP('OPĆI DIO'!$C$1,'OPĆI DIO'!$N$4:$W$150,9,FALSE))</f>
        <v>Javni instituti</v>
      </c>
      <c r="C7" s="44">
        <v>11</v>
      </c>
      <c r="D7" s="39" t="str">
        <f t="shared" si="1"/>
        <v>Opći prihodi i primici</v>
      </c>
      <c r="E7" s="44">
        <v>4124</v>
      </c>
      <c r="F7" s="39" t="str">
        <f t="shared" si="0"/>
        <v>Ostala prava</v>
      </c>
      <c r="G7" s="75" t="s">
        <v>4500</v>
      </c>
      <c r="H7" s="39" t="str">
        <f t="shared" si="2"/>
        <v>PROGRAMSKO FINANCIRANJE JAVNIH INSTITUTA</v>
      </c>
      <c r="I7" s="39" t="str">
        <f t="shared" si="3"/>
        <v>0150</v>
      </c>
      <c r="J7" s="74">
        <v>47000</v>
      </c>
      <c r="K7" s="74">
        <v>47000</v>
      </c>
      <c r="L7" s="74">
        <v>47000</v>
      </c>
      <c r="M7" s="268"/>
      <c r="N7" t="str">
        <f>IF(C7="","",'OPĆI DIO'!$C$1)</f>
        <v>3105 INSTITUT DRUŠTVENIH ZNANOSTI IVO PILAR</v>
      </c>
      <c r="O7" t="str">
        <f t="shared" si="4"/>
        <v>412</v>
      </c>
      <c r="P7" t="str">
        <f t="shared" si="5"/>
        <v>41</v>
      </c>
      <c r="Q7" t="str">
        <f t="shared" si="6"/>
        <v>11</v>
      </c>
      <c r="R7" t="str">
        <f t="shared" si="7"/>
        <v>15</v>
      </c>
      <c r="S7" t="str">
        <f t="shared" si="8"/>
        <v>4</v>
      </c>
      <c r="T7">
        <v>12</v>
      </c>
      <c r="U7" t="s">
        <v>226</v>
      </c>
      <c r="W7">
        <v>3113</v>
      </c>
      <c r="X7" t="s">
        <v>123</v>
      </c>
      <c r="Z7" s="124" t="str">
        <f>LEFT(W7,2)</f>
        <v>31</v>
      </c>
      <c r="AA7" t="str">
        <f>LEFT(W7,3)</f>
        <v>311</v>
      </c>
      <c r="AC7" t="s">
        <v>1259</v>
      </c>
      <c r="AD7" t="s">
        <v>1260</v>
      </c>
      <c r="AE7" t="s">
        <v>2903</v>
      </c>
      <c r="AF7" t="s">
        <v>2904</v>
      </c>
      <c r="AG7" t="s">
        <v>2925</v>
      </c>
      <c r="AH7" t="s">
        <v>2932</v>
      </c>
    </row>
    <row r="8" spans="1:34">
      <c r="A8" s="39" t="str">
        <f>IF(C8="","",VLOOKUP('OPĆI DIO'!$C$1,'OPĆI DIO'!$N$4:$W$150,10,FALSE))</f>
        <v>08008</v>
      </c>
      <c r="B8" s="39" t="str">
        <f>IF(C8="","",VLOOKUP('OPĆI DIO'!$C$1,'OPĆI DIO'!$N$4:$W$150,9,FALSE))</f>
        <v>Javni instituti</v>
      </c>
      <c r="C8" s="44">
        <v>11</v>
      </c>
      <c r="D8" s="39" t="str">
        <f t="shared" si="1"/>
        <v>Opći prihodi i primici</v>
      </c>
      <c r="E8" s="44">
        <v>3237</v>
      </c>
      <c r="F8" s="39" t="str">
        <f t="shared" si="0"/>
        <v>Intelektualne i osobne usluge</v>
      </c>
      <c r="G8" s="75" t="s">
        <v>4500</v>
      </c>
      <c r="H8" s="39" t="str">
        <f t="shared" si="2"/>
        <v>PROGRAMSKO FINANCIRANJE JAVNIH INSTITUTA</v>
      </c>
      <c r="I8" s="39" t="str">
        <f t="shared" si="3"/>
        <v>0150</v>
      </c>
      <c r="J8" s="74">
        <v>8000</v>
      </c>
      <c r="K8" s="74">
        <v>8000</v>
      </c>
      <c r="L8" s="74">
        <v>8000</v>
      </c>
      <c r="M8" s="268"/>
      <c r="N8" t="str">
        <f>IF(C8="","",'OPĆI DIO'!$C$1)</f>
        <v>3105 INSTITUT DRUŠTVENIH ZNANOSTI IVO PILAR</v>
      </c>
      <c r="O8" t="str">
        <f t="shared" si="4"/>
        <v>323</v>
      </c>
      <c r="P8" t="str">
        <f t="shared" si="5"/>
        <v>32</v>
      </c>
      <c r="Q8" t="str">
        <f t="shared" si="6"/>
        <v>11</v>
      </c>
      <c r="R8" t="str">
        <f t="shared" si="7"/>
        <v>15</v>
      </c>
      <c r="S8" t="str">
        <f t="shared" si="8"/>
        <v>3</v>
      </c>
      <c r="T8">
        <v>31</v>
      </c>
      <c r="U8" t="s">
        <v>89</v>
      </c>
      <c r="W8">
        <v>3114</v>
      </c>
      <c r="X8" t="s">
        <v>145</v>
      </c>
      <c r="Z8" s="124" t="str">
        <f>LEFT(W8,2)</f>
        <v>31</v>
      </c>
      <c r="AA8" t="str">
        <f>LEFT(W8,3)</f>
        <v>311</v>
      </c>
      <c r="AC8" t="s">
        <v>4471</v>
      </c>
      <c r="AD8" t="s">
        <v>4472</v>
      </c>
      <c r="AE8" t="s">
        <v>4473</v>
      </c>
      <c r="AF8" t="s">
        <v>3006</v>
      </c>
      <c r="AG8" t="s">
        <v>2927</v>
      </c>
      <c r="AH8" t="s">
        <v>2928</v>
      </c>
    </row>
    <row r="9" spans="1:34">
      <c r="A9" s="39" t="str">
        <f>IF(C9="","",VLOOKUP('OPĆI DIO'!$C$1,'OPĆI DIO'!$N$4:$W$150,10,FALSE))</f>
        <v>08008</v>
      </c>
      <c r="B9" s="39" t="str">
        <f>IF(C9="","",VLOOKUP('OPĆI DIO'!$C$1,'OPĆI DIO'!$N$4:$W$150,9,FALSE))</f>
        <v>Javni instituti</v>
      </c>
      <c r="C9" s="44">
        <v>11</v>
      </c>
      <c r="D9" s="39" t="str">
        <f t="shared" si="1"/>
        <v>Opći prihodi i primici</v>
      </c>
      <c r="E9" s="44">
        <v>3211</v>
      </c>
      <c r="F9" s="39" t="str">
        <f t="shared" si="0"/>
        <v>Službena putovanja</v>
      </c>
      <c r="G9" s="75" t="s">
        <v>4500</v>
      </c>
      <c r="H9" s="39" t="str">
        <f t="shared" si="2"/>
        <v>PROGRAMSKO FINANCIRANJE JAVNIH INSTITUTA</v>
      </c>
      <c r="I9" s="39" t="str">
        <f t="shared" si="3"/>
        <v>0150</v>
      </c>
      <c r="J9" s="74">
        <v>15000</v>
      </c>
      <c r="K9" s="74">
        <v>15000</v>
      </c>
      <c r="L9" s="74">
        <v>15000</v>
      </c>
      <c r="M9" s="268"/>
      <c r="N9" t="str">
        <f>IF(C9="","",'OPĆI DIO'!$C$1)</f>
        <v>3105 INSTITUT DRUŠTVENIH ZNANOSTI IVO PILAR</v>
      </c>
      <c r="O9" t="str">
        <f t="shared" si="4"/>
        <v>321</v>
      </c>
      <c r="P9" t="str">
        <f t="shared" si="5"/>
        <v>32</v>
      </c>
      <c r="Q9" t="str">
        <f t="shared" si="6"/>
        <v>11</v>
      </c>
      <c r="R9" t="str">
        <f t="shared" si="7"/>
        <v>15</v>
      </c>
      <c r="S9" t="str">
        <f t="shared" si="8"/>
        <v>3</v>
      </c>
      <c r="T9">
        <v>41</v>
      </c>
      <c r="U9" t="s">
        <v>954</v>
      </c>
      <c r="W9">
        <v>3121</v>
      </c>
      <c r="X9" t="s">
        <v>48</v>
      </c>
      <c r="Z9" s="124" t="str">
        <f>LEFT(W9,2)</f>
        <v>31</v>
      </c>
      <c r="AA9" t="str">
        <f>LEFT(W9,3)</f>
        <v>312</v>
      </c>
      <c r="AC9" t="s">
        <v>4474</v>
      </c>
      <c r="AD9" t="s">
        <v>4475</v>
      </c>
      <c r="AE9" t="s">
        <v>4473</v>
      </c>
      <c r="AF9" t="s">
        <v>3006</v>
      </c>
      <c r="AG9" t="s">
        <v>2925</v>
      </c>
      <c r="AH9" t="s">
        <v>2935</v>
      </c>
    </row>
    <row r="10" spans="1:34">
      <c r="A10" s="39" t="str">
        <f>IF(C10="","",VLOOKUP('OPĆI DIO'!$C$1,'OPĆI DIO'!$N$4:$W$150,10,FALSE))</f>
        <v>08008</v>
      </c>
      <c r="B10" s="39" t="str">
        <f>IF(C10="","",VLOOKUP('OPĆI DIO'!$C$1,'OPĆI DIO'!$N$4:$W$150,9,FALSE))</f>
        <v>Javni instituti</v>
      </c>
      <c r="C10" s="44">
        <v>11</v>
      </c>
      <c r="D10" s="39" t="str">
        <f t="shared" si="1"/>
        <v>Opći prihodi i primici</v>
      </c>
      <c r="E10" s="44">
        <v>3213</v>
      </c>
      <c r="F10" s="39" t="str">
        <f t="shared" si="0"/>
        <v>Stručno usavršavanje zaposlenika</v>
      </c>
      <c r="G10" s="75" t="s">
        <v>4500</v>
      </c>
      <c r="H10" s="39" t="str">
        <f t="shared" si="2"/>
        <v>PROGRAMSKO FINANCIRANJE JAVNIH INSTITUTA</v>
      </c>
      <c r="I10" s="39" t="str">
        <f t="shared" si="3"/>
        <v>0150</v>
      </c>
      <c r="J10" s="74">
        <v>2000</v>
      </c>
      <c r="K10" s="74">
        <v>2000</v>
      </c>
      <c r="L10" s="74">
        <v>2000</v>
      </c>
      <c r="M10" s="268"/>
      <c r="N10" t="str">
        <f>IF(C10="","",'OPĆI DIO'!$C$1)</f>
        <v>3105 INSTITUT DRUŠTVENIH ZNANOSTI IVO PILAR</v>
      </c>
      <c r="O10" t="str">
        <f t="shared" si="4"/>
        <v>321</v>
      </c>
      <c r="P10" t="str">
        <f t="shared" si="5"/>
        <v>32</v>
      </c>
      <c r="Q10" t="str">
        <f t="shared" si="6"/>
        <v>11</v>
      </c>
      <c r="R10" t="str">
        <f t="shared" si="7"/>
        <v>15</v>
      </c>
      <c r="S10" t="str">
        <f t="shared" si="8"/>
        <v>3</v>
      </c>
      <c r="T10">
        <v>43</v>
      </c>
      <c r="U10" t="s">
        <v>94</v>
      </c>
      <c r="W10" s="81">
        <v>3132</v>
      </c>
      <c r="X10" s="81" t="s">
        <v>49</v>
      </c>
      <c r="Y10" s="81"/>
      <c r="Z10" s="124" t="str">
        <f t="shared" ref="Z10:Z41" si="9">LEFT(W10,2)</f>
        <v>31</v>
      </c>
      <c r="AA10" s="81" t="str">
        <f t="shared" ref="AA10:AA41" si="10">LEFT(W10,3)</f>
        <v>313</v>
      </c>
      <c r="AC10" t="s">
        <v>1102</v>
      </c>
      <c r="AD10" t="s">
        <v>1103</v>
      </c>
      <c r="AE10" t="s">
        <v>2903</v>
      </c>
      <c r="AF10" t="s">
        <v>2904</v>
      </c>
      <c r="AG10" t="s">
        <v>2925</v>
      </c>
      <c r="AH10" t="s">
        <v>2935</v>
      </c>
    </row>
    <row r="11" spans="1:34">
      <c r="A11" s="39" t="str">
        <f>IF(C11="","",VLOOKUP('OPĆI DIO'!$C$1,'OPĆI DIO'!$N$4:$W$150,10,FALSE))</f>
        <v>08008</v>
      </c>
      <c r="B11" s="39" t="str">
        <f>IF(C11="","",VLOOKUP('OPĆI DIO'!$C$1,'OPĆI DIO'!$N$4:$W$150,9,FALSE))</f>
        <v>Javni instituti</v>
      </c>
      <c r="C11" s="44">
        <v>11</v>
      </c>
      <c r="D11" s="39" t="str">
        <f t="shared" si="1"/>
        <v>Opći prihodi i primici</v>
      </c>
      <c r="E11" s="44">
        <v>3221</v>
      </c>
      <c r="F11" s="39" t="str">
        <f t="shared" si="0"/>
        <v>Uredski materijal i ostali materijalni rashodi</v>
      </c>
      <c r="G11" s="75" t="s">
        <v>4500</v>
      </c>
      <c r="H11" s="39" t="str">
        <f t="shared" si="2"/>
        <v>PROGRAMSKO FINANCIRANJE JAVNIH INSTITUTA</v>
      </c>
      <c r="I11" s="39" t="str">
        <f t="shared" si="3"/>
        <v>0150</v>
      </c>
      <c r="J11" s="74">
        <v>14000</v>
      </c>
      <c r="K11" s="74">
        <v>14000</v>
      </c>
      <c r="L11" s="74">
        <v>14000</v>
      </c>
      <c r="M11" s="268"/>
      <c r="N11" t="str">
        <f>IF(C11="","",'OPĆI DIO'!$C$1)</f>
        <v>3105 INSTITUT DRUŠTVENIH ZNANOSTI IVO PILAR</v>
      </c>
      <c r="O11" t="str">
        <f t="shared" si="4"/>
        <v>322</v>
      </c>
      <c r="P11" t="str">
        <f t="shared" si="5"/>
        <v>32</v>
      </c>
      <c r="Q11" t="str">
        <f t="shared" si="6"/>
        <v>11</v>
      </c>
      <c r="R11" t="str">
        <f t="shared" si="7"/>
        <v>15</v>
      </c>
      <c r="S11" t="str">
        <f t="shared" si="8"/>
        <v>3</v>
      </c>
      <c r="T11">
        <v>51</v>
      </c>
      <c r="U11" t="s">
        <v>84</v>
      </c>
      <c r="W11">
        <v>3211</v>
      </c>
      <c r="X11" t="s">
        <v>76</v>
      </c>
      <c r="Z11" s="124" t="str">
        <f t="shared" si="9"/>
        <v>32</v>
      </c>
      <c r="AA11" t="str">
        <f t="shared" si="10"/>
        <v>321</v>
      </c>
      <c r="AC11" t="s">
        <v>1102</v>
      </c>
      <c r="AD11" t="s">
        <v>1103</v>
      </c>
      <c r="AE11" t="s">
        <v>2905</v>
      </c>
      <c r="AF11" t="s">
        <v>2906</v>
      </c>
      <c r="AG11" t="s">
        <v>2925</v>
      </c>
      <c r="AH11" t="s">
        <v>2934</v>
      </c>
    </row>
    <row r="12" spans="1:34">
      <c r="A12" s="39" t="str">
        <f>IF(C12="","",VLOOKUP('OPĆI DIO'!$C$1,'OPĆI DIO'!$N$4:$W$150,10,FALSE))</f>
        <v>08008</v>
      </c>
      <c r="B12" s="39" t="str">
        <f>IF(C12="","",VLOOKUP('OPĆI DIO'!$C$1,'OPĆI DIO'!$N$4:$W$150,9,FALSE))</f>
        <v>Javni instituti</v>
      </c>
      <c r="C12" s="44">
        <v>11</v>
      </c>
      <c r="D12" s="39" t="str">
        <f t="shared" si="1"/>
        <v>Opći prihodi i primici</v>
      </c>
      <c r="E12" s="44">
        <v>3223</v>
      </c>
      <c r="F12" s="39" t="str">
        <f t="shared" si="0"/>
        <v>Energija</v>
      </c>
      <c r="G12" s="75" t="s">
        <v>4500</v>
      </c>
      <c r="H12" s="39" t="str">
        <f t="shared" si="2"/>
        <v>PROGRAMSKO FINANCIRANJE JAVNIH INSTITUTA</v>
      </c>
      <c r="I12" s="39" t="str">
        <f t="shared" si="3"/>
        <v>0150</v>
      </c>
      <c r="J12" s="74">
        <v>25000</v>
      </c>
      <c r="K12" s="74">
        <v>25000</v>
      </c>
      <c r="L12" s="74">
        <v>25000</v>
      </c>
      <c r="M12" s="268"/>
      <c r="N12" t="str">
        <f>IF(C12="","",'OPĆI DIO'!$C$1)</f>
        <v>3105 INSTITUT DRUŠTVENIH ZNANOSTI IVO PILAR</v>
      </c>
      <c r="O12" t="str">
        <f t="shared" si="4"/>
        <v>322</v>
      </c>
      <c r="P12" t="str">
        <f t="shared" si="5"/>
        <v>32</v>
      </c>
      <c r="Q12" t="str">
        <f t="shared" si="6"/>
        <v>11</v>
      </c>
      <c r="R12" t="str">
        <f t="shared" si="7"/>
        <v>15</v>
      </c>
      <c r="S12" t="str">
        <f t="shared" si="8"/>
        <v>3</v>
      </c>
      <c r="T12">
        <v>52</v>
      </c>
      <c r="U12" t="s">
        <v>107</v>
      </c>
      <c r="W12">
        <v>3212</v>
      </c>
      <c r="X12" t="s">
        <v>50</v>
      </c>
      <c r="Z12" s="124" t="str">
        <f t="shared" si="9"/>
        <v>32</v>
      </c>
      <c r="AA12" t="str">
        <f t="shared" si="10"/>
        <v>321</v>
      </c>
      <c r="AC12" t="s">
        <v>1104</v>
      </c>
      <c r="AD12" t="s">
        <v>1105</v>
      </c>
      <c r="AE12" t="s">
        <v>2903</v>
      </c>
      <c r="AF12" t="s">
        <v>2904</v>
      </c>
      <c r="AG12" t="s">
        <v>2925</v>
      </c>
      <c r="AH12" t="s">
        <v>2935</v>
      </c>
    </row>
    <row r="13" spans="1:34">
      <c r="A13" s="39" t="str">
        <f>IF(C13="","",VLOOKUP('OPĆI DIO'!$C$1,'OPĆI DIO'!$N$4:$W$150,10,FALSE))</f>
        <v>08008</v>
      </c>
      <c r="B13" s="39" t="str">
        <f>IF(C13="","",VLOOKUP('OPĆI DIO'!$C$1,'OPĆI DIO'!$N$4:$W$150,9,FALSE))</f>
        <v>Javni instituti</v>
      </c>
      <c r="C13" s="44">
        <v>11</v>
      </c>
      <c r="D13" s="39" t="str">
        <f t="shared" si="1"/>
        <v>Opći prihodi i primici</v>
      </c>
      <c r="E13" s="44">
        <v>3224</v>
      </c>
      <c r="F13" s="39" t="str">
        <f t="shared" si="0"/>
        <v>Materijal i dijelovi za tekuće i investicijsko održavanje</v>
      </c>
      <c r="G13" s="75" t="s">
        <v>4500</v>
      </c>
      <c r="H13" s="39" t="str">
        <f t="shared" si="2"/>
        <v>PROGRAMSKO FINANCIRANJE JAVNIH INSTITUTA</v>
      </c>
      <c r="I13" s="39" t="str">
        <f t="shared" si="3"/>
        <v>0150</v>
      </c>
      <c r="J13" s="74">
        <v>2500</v>
      </c>
      <c r="K13" s="74">
        <v>2500</v>
      </c>
      <c r="L13" s="74">
        <v>2500</v>
      </c>
      <c r="M13" s="268"/>
      <c r="N13" t="str">
        <f>IF(C13="","",'OPĆI DIO'!$C$1)</f>
        <v>3105 INSTITUT DRUŠTVENIH ZNANOSTI IVO PILAR</v>
      </c>
      <c r="O13" t="str">
        <f t="shared" si="4"/>
        <v>322</v>
      </c>
      <c r="P13" t="str">
        <f t="shared" si="5"/>
        <v>32</v>
      </c>
      <c r="Q13" t="str">
        <f t="shared" si="6"/>
        <v>11</v>
      </c>
      <c r="R13" t="str">
        <f t="shared" si="7"/>
        <v>15</v>
      </c>
      <c r="S13" t="str">
        <f t="shared" si="8"/>
        <v>3</v>
      </c>
      <c r="T13">
        <v>552</v>
      </c>
      <c r="U13" t="s">
        <v>955</v>
      </c>
      <c r="W13">
        <v>3213</v>
      </c>
      <c r="X13" t="s">
        <v>95</v>
      </c>
      <c r="Z13" s="124" t="str">
        <f t="shared" si="9"/>
        <v>32</v>
      </c>
      <c r="AA13" t="str">
        <f t="shared" si="10"/>
        <v>321</v>
      </c>
      <c r="AC13" t="s">
        <v>1261</v>
      </c>
      <c r="AD13" t="s">
        <v>1262</v>
      </c>
      <c r="AE13" t="s">
        <v>2903</v>
      </c>
      <c r="AF13" t="s">
        <v>2904</v>
      </c>
      <c r="AG13" t="s">
        <v>2925</v>
      </c>
      <c r="AH13" t="s">
        <v>2935</v>
      </c>
    </row>
    <row r="14" spans="1:34">
      <c r="A14" s="39" t="str">
        <f>IF(C14="","",VLOOKUP('OPĆI DIO'!$C$1,'OPĆI DIO'!$N$4:$W$150,10,FALSE))</f>
        <v>08008</v>
      </c>
      <c r="B14" s="39" t="str">
        <f>IF(C14="","",VLOOKUP('OPĆI DIO'!$C$1,'OPĆI DIO'!$N$4:$W$150,9,FALSE))</f>
        <v>Javni instituti</v>
      </c>
      <c r="C14" s="44">
        <v>11</v>
      </c>
      <c r="D14" s="39" t="str">
        <f t="shared" si="1"/>
        <v>Opći prihodi i primici</v>
      </c>
      <c r="E14" s="44">
        <v>3231</v>
      </c>
      <c r="F14" s="39" t="str">
        <f t="shared" si="0"/>
        <v>Usluge telefona, interneta, pošte i prijevoza</v>
      </c>
      <c r="G14" s="75" t="s">
        <v>4500</v>
      </c>
      <c r="H14" s="39" t="str">
        <f t="shared" si="2"/>
        <v>PROGRAMSKO FINANCIRANJE JAVNIH INSTITUTA</v>
      </c>
      <c r="I14" s="39" t="str">
        <f t="shared" si="3"/>
        <v>0150</v>
      </c>
      <c r="J14" s="74">
        <v>15000</v>
      </c>
      <c r="K14" s="74">
        <v>15000</v>
      </c>
      <c r="L14" s="74">
        <v>15000</v>
      </c>
      <c r="M14" s="268"/>
      <c r="N14" t="str">
        <f>IF(C14="","",'OPĆI DIO'!$C$1)</f>
        <v>3105 INSTITUT DRUŠTVENIH ZNANOSTI IVO PILAR</v>
      </c>
      <c r="O14" t="str">
        <f t="shared" si="4"/>
        <v>323</v>
      </c>
      <c r="P14" t="str">
        <f t="shared" si="5"/>
        <v>32</v>
      </c>
      <c r="Q14" t="str">
        <f t="shared" si="6"/>
        <v>11</v>
      </c>
      <c r="R14" t="str">
        <f t="shared" si="7"/>
        <v>15</v>
      </c>
      <c r="S14" t="str">
        <f t="shared" si="8"/>
        <v>3</v>
      </c>
      <c r="T14">
        <v>559</v>
      </c>
      <c r="U14" t="s">
        <v>956</v>
      </c>
      <c r="W14">
        <v>3214</v>
      </c>
      <c r="X14" t="s">
        <v>124</v>
      </c>
      <c r="Z14" s="124" t="str">
        <f t="shared" si="9"/>
        <v>32</v>
      </c>
      <c r="AA14" t="str">
        <f t="shared" si="10"/>
        <v>321</v>
      </c>
      <c r="AC14" t="s">
        <v>1263</v>
      </c>
      <c r="AD14" t="s">
        <v>1264</v>
      </c>
      <c r="AE14" t="s">
        <v>2907</v>
      </c>
      <c r="AF14" t="s">
        <v>2908</v>
      </c>
      <c r="AG14" t="s">
        <v>2925</v>
      </c>
      <c r="AH14" t="s">
        <v>2933</v>
      </c>
    </row>
    <row r="15" spans="1:34">
      <c r="A15" s="39" t="str">
        <f>IF(C15="","",VLOOKUP('OPĆI DIO'!$C$1,'OPĆI DIO'!$N$4:$W$150,10,FALSE))</f>
        <v>08008</v>
      </c>
      <c r="B15" s="39" t="str">
        <f>IF(C15="","",VLOOKUP('OPĆI DIO'!$C$1,'OPĆI DIO'!$N$4:$W$150,9,FALSE))</f>
        <v>Javni instituti</v>
      </c>
      <c r="C15" s="44">
        <v>11</v>
      </c>
      <c r="D15" s="39" t="str">
        <f t="shared" si="1"/>
        <v>Opći prihodi i primici</v>
      </c>
      <c r="E15" s="44">
        <v>3232</v>
      </c>
      <c r="F15" s="39" t="str">
        <f t="shared" si="0"/>
        <v>Usluge tekućeg i investicijskog održavanja</v>
      </c>
      <c r="G15" s="75" t="s">
        <v>4500</v>
      </c>
      <c r="H15" s="39" t="str">
        <f t="shared" si="2"/>
        <v>PROGRAMSKO FINANCIRANJE JAVNIH INSTITUTA</v>
      </c>
      <c r="I15" s="39" t="str">
        <f t="shared" si="3"/>
        <v>0150</v>
      </c>
      <c r="J15" s="74">
        <v>7000</v>
      </c>
      <c r="K15" s="74">
        <v>7000</v>
      </c>
      <c r="L15" s="74">
        <v>7000</v>
      </c>
      <c r="M15" s="268"/>
      <c r="N15" t="str">
        <f>IF(C15="","",'OPĆI DIO'!$C$1)</f>
        <v>3105 INSTITUT DRUŠTVENIH ZNANOSTI IVO PILAR</v>
      </c>
      <c r="O15" t="str">
        <f t="shared" si="4"/>
        <v>323</v>
      </c>
      <c r="P15" t="str">
        <f t="shared" si="5"/>
        <v>32</v>
      </c>
      <c r="Q15" t="str">
        <f t="shared" si="6"/>
        <v>11</v>
      </c>
      <c r="R15" t="str">
        <f t="shared" si="7"/>
        <v>15</v>
      </c>
      <c r="S15" t="str">
        <f t="shared" si="8"/>
        <v>3</v>
      </c>
      <c r="T15">
        <v>561</v>
      </c>
      <c r="U15" t="s">
        <v>109</v>
      </c>
      <c r="W15">
        <v>3221</v>
      </c>
      <c r="X15" t="s">
        <v>77</v>
      </c>
      <c r="Z15" s="124" t="str">
        <f t="shared" si="9"/>
        <v>32</v>
      </c>
      <c r="AA15" t="str">
        <f t="shared" si="10"/>
        <v>322</v>
      </c>
      <c r="AC15" t="s">
        <v>1265</v>
      </c>
      <c r="AD15" t="s">
        <v>1266</v>
      </c>
      <c r="AE15" t="s">
        <v>2899</v>
      </c>
      <c r="AF15" t="s">
        <v>2900</v>
      </c>
      <c r="AG15" t="s">
        <v>2925</v>
      </c>
      <c r="AH15" t="s">
        <v>2932</v>
      </c>
    </row>
    <row r="16" spans="1:34">
      <c r="A16" s="39" t="str">
        <f>IF(C16="","",VLOOKUP('OPĆI DIO'!$C$1,'OPĆI DIO'!$N$4:$W$150,10,FALSE))</f>
        <v>08008</v>
      </c>
      <c r="B16" s="39" t="str">
        <f>IF(C16="","",VLOOKUP('OPĆI DIO'!$C$1,'OPĆI DIO'!$N$4:$W$150,9,FALSE))</f>
        <v>Javni instituti</v>
      </c>
      <c r="C16" s="44">
        <v>11</v>
      </c>
      <c r="D16" s="39" t="str">
        <f t="shared" si="1"/>
        <v>Opći prihodi i primici</v>
      </c>
      <c r="E16" s="44">
        <v>3234</v>
      </c>
      <c r="F16" s="39" t="str">
        <f t="shared" si="0"/>
        <v>Komunalne usluge</v>
      </c>
      <c r="G16" s="75" t="s">
        <v>4500</v>
      </c>
      <c r="H16" s="39" t="str">
        <f t="shared" si="2"/>
        <v>PROGRAMSKO FINANCIRANJE JAVNIH INSTITUTA</v>
      </c>
      <c r="I16" s="39" t="str">
        <f t="shared" si="3"/>
        <v>0150</v>
      </c>
      <c r="J16" s="74">
        <v>13500</v>
      </c>
      <c r="K16" s="74">
        <v>13500</v>
      </c>
      <c r="L16" s="74">
        <v>13500</v>
      </c>
      <c r="M16" s="268"/>
      <c r="N16" t="str">
        <f>IF(C16="","",'OPĆI DIO'!$C$1)</f>
        <v>3105 INSTITUT DRUŠTVENIH ZNANOSTI IVO PILAR</v>
      </c>
      <c r="O16" t="str">
        <f t="shared" si="4"/>
        <v>323</v>
      </c>
      <c r="P16" t="str">
        <f t="shared" si="5"/>
        <v>32</v>
      </c>
      <c r="Q16" t="str">
        <f t="shared" si="6"/>
        <v>11</v>
      </c>
      <c r="R16" t="str">
        <f t="shared" si="7"/>
        <v>15</v>
      </c>
      <c r="S16" t="str">
        <f t="shared" si="8"/>
        <v>3</v>
      </c>
      <c r="T16">
        <v>563</v>
      </c>
      <c r="U16" t="s">
        <v>111</v>
      </c>
      <c r="W16">
        <v>3222</v>
      </c>
      <c r="X16" t="s">
        <v>98</v>
      </c>
      <c r="Z16" s="124" t="str">
        <f t="shared" si="9"/>
        <v>32</v>
      </c>
      <c r="AA16" t="str">
        <f t="shared" si="10"/>
        <v>322</v>
      </c>
      <c r="AC16" t="s">
        <v>746</v>
      </c>
      <c r="AD16" t="s">
        <v>747</v>
      </c>
      <c r="AE16" t="s">
        <v>2909</v>
      </c>
      <c r="AF16" t="s">
        <v>2910</v>
      </c>
      <c r="AG16" t="s">
        <v>2926</v>
      </c>
      <c r="AH16" t="s">
        <v>2931</v>
      </c>
    </row>
    <row r="17" spans="1:34">
      <c r="A17" s="39" t="str">
        <f>IF(C17="","",VLOOKUP('OPĆI DIO'!$C$1,'OPĆI DIO'!$N$4:$W$150,10,FALSE))</f>
        <v>08008</v>
      </c>
      <c r="B17" s="39" t="str">
        <f>IF(C17="","",VLOOKUP('OPĆI DIO'!$C$1,'OPĆI DIO'!$N$4:$W$150,9,FALSE))</f>
        <v>Javni instituti</v>
      </c>
      <c r="C17" s="44">
        <v>11</v>
      </c>
      <c r="D17" s="39" t="str">
        <f t="shared" si="1"/>
        <v>Opći prihodi i primici</v>
      </c>
      <c r="E17" s="44">
        <v>3235</v>
      </c>
      <c r="F17" s="39" t="str">
        <f t="shared" si="0"/>
        <v>Zakupnine i najamnine</v>
      </c>
      <c r="G17" s="75" t="s">
        <v>4500</v>
      </c>
      <c r="H17" s="39" t="str">
        <f t="shared" si="2"/>
        <v>PROGRAMSKO FINANCIRANJE JAVNIH INSTITUTA</v>
      </c>
      <c r="I17" s="39" t="str">
        <f t="shared" si="3"/>
        <v>0150</v>
      </c>
      <c r="J17" s="74">
        <v>20000</v>
      </c>
      <c r="K17" s="74">
        <v>20000</v>
      </c>
      <c r="L17" s="74">
        <v>20000</v>
      </c>
      <c r="M17" s="268"/>
      <c r="N17" t="str">
        <f>IF(C17="","",'OPĆI DIO'!$C$1)</f>
        <v>3105 INSTITUT DRUŠTVENIH ZNANOSTI IVO PILAR</v>
      </c>
      <c r="O17" t="str">
        <f t="shared" si="4"/>
        <v>323</v>
      </c>
      <c r="P17" t="str">
        <f t="shared" si="5"/>
        <v>32</v>
      </c>
      <c r="Q17" t="str">
        <f t="shared" si="6"/>
        <v>11</v>
      </c>
      <c r="R17" t="str">
        <f t="shared" si="7"/>
        <v>15</v>
      </c>
      <c r="S17" t="str">
        <f t="shared" si="8"/>
        <v>3</v>
      </c>
      <c r="T17">
        <v>573</v>
      </c>
      <c r="U17" t="s">
        <v>966</v>
      </c>
      <c r="W17">
        <v>3223</v>
      </c>
      <c r="X17" t="s">
        <v>86</v>
      </c>
      <c r="Z17" s="124" t="str">
        <f t="shared" si="9"/>
        <v>32</v>
      </c>
      <c r="AA17" t="str">
        <f t="shared" si="10"/>
        <v>322</v>
      </c>
      <c r="AC17" t="s">
        <v>1106</v>
      </c>
      <c r="AD17" t="s">
        <v>1107</v>
      </c>
      <c r="AE17" t="s">
        <v>2903</v>
      </c>
      <c r="AF17" t="s">
        <v>2904</v>
      </c>
      <c r="AG17" t="s">
        <v>2925</v>
      </c>
      <c r="AH17" t="s">
        <v>2935</v>
      </c>
    </row>
    <row r="18" spans="1:34">
      <c r="A18" s="39" t="str">
        <f>IF(C18="","",VLOOKUP('OPĆI DIO'!$C$1,'OPĆI DIO'!$N$4:$W$150,10,FALSE))</f>
        <v>08008</v>
      </c>
      <c r="B18" s="39" t="str">
        <f>IF(C18="","",VLOOKUP('OPĆI DIO'!$C$1,'OPĆI DIO'!$N$4:$W$150,9,FALSE))</f>
        <v>Javni instituti</v>
      </c>
      <c r="C18" s="44">
        <v>11</v>
      </c>
      <c r="D18" s="39" t="str">
        <f t="shared" si="1"/>
        <v>Opći prihodi i primici</v>
      </c>
      <c r="E18" s="44">
        <v>3237</v>
      </c>
      <c r="F18" s="39" t="str">
        <f t="shared" si="0"/>
        <v>Intelektualne i osobne usluge</v>
      </c>
      <c r="G18" s="75" t="s">
        <v>4500</v>
      </c>
      <c r="H18" s="39" t="str">
        <f t="shared" si="2"/>
        <v>PROGRAMSKO FINANCIRANJE JAVNIH INSTITUTA</v>
      </c>
      <c r="I18" s="39" t="str">
        <f t="shared" si="3"/>
        <v>0150</v>
      </c>
      <c r="J18" s="74">
        <v>17000</v>
      </c>
      <c r="K18" s="74">
        <v>22000</v>
      </c>
      <c r="L18" s="74">
        <v>22000</v>
      </c>
      <c r="M18" s="268"/>
      <c r="N18" t="str">
        <f>IF(C18="","",'OPĆI DIO'!$C$1)</f>
        <v>3105 INSTITUT DRUŠTVENIH ZNANOSTI IVO PILAR</v>
      </c>
      <c r="O18" t="str">
        <f t="shared" si="4"/>
        <v>323</v>
      </c>
      <c r="P18" t="str">
        <f t="shared" si="5"/>
        <v>32</v>
      </c>
      <c r="Q18" t="str">
        <f t="shared" si="6"/>
        <v>11</v>
      </c>
      <c r="R18" t="str">
        <f t="shared" si="7"/>
        <v>15</v>
      </c>
      <c r="S18" t="str">
        <f t="shared" si="8"/>
        <v>3</v>
      </c>
      <c r="T18" s="90">
        <v>581</v>
      </c>
      <c r="U18" s="91" t="s">
        <v>1245</v>
      </c>
      <c r="W18">
        <v>3224</v>
      </c>
      <c r="X18" t="s">
        <v>91</v>
      </c>
      <c r="Z18" s="124" t="str">
        <f t="shared" si="9"/>
        <v>32</v>
      </c>
      <c r="AA18" t="str">
        <f t="shared" si="10"/>
        <v>322</v>
      </c>
      <c r="AC18" t="s">
        <v>748</v>
      </c>
      <c r="AD18" t="s">
        <v>749</v>
      </c>
      <c r="AE18" t="s">
        <v>2903</v>
      </c>
      <c r="AF18" t="s">
        <v>2904</v>
      </c>
      <c r="AG18" t="s">
        <v>2925</v>
      </c>
      <c r="AH18" t="s">
        <v>2935</v>
      </c>
    </row>
    <row r="19" spans="1:34">
      <c r="A19" s="39" t="str">
        <f>IF(C19="","",VLOOKUP('OPĆI DIO'!$C$1,'OPĆI DIO'!$N$4:$W$150,10,FALSE))</f>
        <v>08008</v>
      </c>
      <c r="B19" s="39" t="str">
        <f>IF(C19="","",VLOOKUP('OPĆI DIO'!$C$1,'OPĆI DIO'!$N$4:$W$150,9,FALSE))</f>
        <v>Javni instituti</v>
      </c>
      <c r="C19" s="44">
        <v>11</v>
      </c>
      <c r="D19" s="39" t="str">
        <f t="shared" si="1"/>
        <v>Opći prihodi i primici</v>
      </c>
      <c r="E19" s="44">
        <v>3238</v>
      </c>
      <c r="F19" s="39" t="str">
        <f t="shared" si="0"/>
        <v>Računalne usluge</v>
      </c>
      <c r="G19" s="75" t="s">
        <v>4500</v>
      </c>
      <c r="H19" s="39" t="str">
        <f t="shared" si="2"/>
        <v>PROGRAMSKO FINANCIRANJE JAVNIH INSTITUTA</v>
      </c>
      <c r="I19" s="39" t="str">
        <f t="shared" si="3"/>
        <v>0150</v>
      </c>
      <c r="J19" s="74">
        <v>23000</v>
      </c>
      <c r="K19" s="74">
        <v>28000</v>
      </c>
      <c r="L19" s="74">
        <v>28000</v>
      </c>
      <c r="M19" s="268"/>
      <c r="N19" t="str">
        <f>IF(C19="","",'OPĆI DIO'!$C$1)</f>
        <v>3105 INSTITUT DRUŠTVENIH ZNANOSTI IVO PILAR</v>
      </c>
      <c r="O19" t="str">
        <f t="shared" si="4"/>
        <v>323</v>
      </c>
      <c r="P19" t="str">
        <f t="shared" si="5"/>
        <v>32</v>
      </c>
      <c r="Q19" t="str">
        <f t="shared" si="6"/>
        <v>11</v>
      </c>
      <c r="R19" t="str">
        <f t="shared" si="7"/>
        <v>15</v>
      </c>
      <c r="S19" t="str">
        <f t="shared" si="8"/>
        <v>3</v>
      </c>
      <c r="T19">
        <v>61</v>
      </c>
      <c r="U19" t="s">
        <v>113</v>
      </c>
      <c r="W19">
        <v>3225</v>
      </c>
      <c r="X19" s="124" t="s">
        <v>6611</v>
      </c>
      <c r="Z19" s="124" t="str">
        <f t="shared" si="9"/>
        <v>32</v>
      </c>
      <c r="AA19" t="str">
        <f t="shared" si="10"/>
        <v>322</v>
      </c>
      <c r="AC19" t="s">
        <v>1267</v>
      </c>
      <c r="AD19" t="s">
        <v>1268</v>
      </c>
      <c r="AE19" t="s">
        <v>2903</v>
      </c>
      <c r="AF19" t="s">
        <v>2904</v>
      </c>
      <c r="AG19" t="s">
        <v>2925</v>
      </c>
      <c r="AH19" t="s">
        <v>2935</v>
      </c>
    </row>
    <row r="20" spans="1:34">
      <c r="A20" s="39" t="str">
        <f>IF(C20="","",VLOOKUP('OPĆI DIO'!$C$1,'OPĆI DIO'!$N$4:$W$150,10,FALSE))</f>
        <v>08008</v>
      </c>
      <c r="B20" s="39" t="str">
        <f>IF(C20="","",VLOOKUP('OPĆI DIO'!$C$1,'OPĆI DIO'!$N$4:$W$150,9,FALSE))</f>
        <v>Javni instituti</v>
      </c>
      <c r="C20" s="44">
        <v>11</v>
      </c>
      <c r="D20" s="39" t="str">
        <f t="shared" si="1"/>
        <v>Opći prihodi i primici</v>
      </c>
      <c r="E20" s="44">
        <v>3239</v>
      </c>
      <c r="F20" s="39" t="str">
        <f t="shared" si="0"/>
        <v>Ostale usluge</v>
      </c>
      <c r="G20" s="75" t="s">
        <v>4500</v>
      </c>
      <c r="H20" s="39" t="str">
        <f t="shared" si="2"/>
        <v>PROGRAMSKO FINANCIRANJE JAVNIH INSTITUTA</v>
      </c>
      <c r="I20" s="39" t="str">
        <f t="shared" si="3"/>
        <v>0150</v>
      </c>
      <c r="J20" s="74">
        <v>10000</v>
      </c>
      <c r="K20" s="74">
        <v>10000</v>
      </c>
      <c r="L20" s="74">
        <v>10000</v>
      </c>
      <c r="M20" s="268"/>
      <c r="N20" t="str">
        <f>IF(C20="","",'OPĆI DIO'!$C$1)</f>
        <v>3105 INSTITUT DRUŠTVENIH ZNANOSTI IVO PILAR</v>
      </c>
      <c r="O20" t="str">
        <f t="shared" si="4"/>
        <v>323</v>
      </c>
      <c r="P20" t="str">
        <f t="shared" si="5"/>
        <v>32</v>
      </c>
      <c r="Q20" t="str">
        <f t="shared" si="6"/>
        <v>11</v>
      </c>
      <c r="R20" t="str">
        <f t="shared" si="7"/>
        <v>15</v>
      </c>
      <c r="S20" t="str">
        <f t="shared" si="8"/>
        <v>3</v>
      </c>
      <c r="T20">
        <v>63</v>
      </c>
      <c r="U20" t="s">
        <v>6581</v>
      </c>
      <c r="W20">
        <v>3226</v>
      </c>
      <c r="X20" t="s">
        <v>173</v>
      </c>
      <c r="Z20" s="124" t="str">
        <f t="shared" si="9"/>
        <v>32</v>
      </c>
      <c r="AA20" t="str">
        <f t="shared" si="10"/>
        <v>322</v>
      </c>
      <c r="AC20" t="s">
        <v>1108</v>
      </c>
      <c r="AD20" t="s">
        <v>1109</v>
      </c>
      <c r="AE20" t="s">
        <v>2903</v>
      </c>
      <c r="AF20" t="s">
        <v>2904</v>
      </c>
      <c r="AG20" t="s">
        <v>2925</v>
      </c>
      <c r="AH20" t="s">
        <v>2935</v>
      </c>
    </row>
    <row r="21" spans="1:34">
      <c r="A21" s="39" t="str">
        <f>IF(C21="","",VLOOKUP('OPĆI DIO'!$C$1,'OPĆI DIO'!$N$4:$W$150,10,FALSE))</f>
        <v>08008</v>
      </c>
      <c r="B21" s="39" t="str">
        <f>IF(C21="","",VLOOKUP('OPĆI DIO'!$C$1,'OPĆI DIO'!$N$4:$W$150,9,FALSE))</f>
        <v>Javni instituti</v>
      </c>
      <c r="C21" s="44">
        <v>11</v>
      </c>
      <c r="D21" s="39" t="str">
        <f t="shared" si="1"/>
        <v>Opći prihodi i primici</v>
      </c>
      <c r="E21" s="44">
        <v>3291</v>
      </c>
      <c r="F21" s="39" t="str">
        <f t="shared" si="0"/>
        <v>Naknade za rad predstavničkih i izvršnih tijela, povjerensta</v>
      </c>
      <c r="G21" s="75" t="s">
        <v>4500</v>
      </c>
      <c r="H21" s="39" t="str">
        <f t="shared" si="2"/>
        <v>PROGRAMSKO FINANCIRANJE JAVNIH INSTITUTA</v>
      </c>
      <c r="I21" s="39" t="str">
        <f t="shared" si="3"/>
        <v>0150</v>
      </c>
      <c r="J21" s="74">
        <v>18500</v>
      </c>
      <c r="K21" s="74">
        <v>18500</v>
      </c>
      <c r="L21" s="74">
        <v>18500</v>
      </c>
      <c r="M21" s="268"/>
      <c r="N21" t="str">
        <f>IF(C21="","",'OPĆI DIO'!$C$1)</f>
        <v>3105 INSTITUT DRUŠTVENIH ZNANOSTI IVO PILAR</v>
      </c>
      <c r="O21" t="str">
        <f t="shared" si="4"/>
        <v>329</v>
      </c>
      <c r="P21" t="str">
        <f t="shared" si="5"/>
        <v>32</v>
      </c>
      <c r="Q21" t="str">
        <f t="shared" si="6"/>
        <v>11</v>
      </c>
      <c r="R21" t="str">
        <f t="shared" si="7"/>
        <v>15</v>
      </c>
      <c r="S21" t="str">
        <f t="shared" si="8"/>
        <v>3</v>
      </c>
      <c r="T21">
        <v>71</v>
      </c>
      <c r="U21" t="s">
        <v>171</v>
      </c>
      <c r="W21">
        <v>3227</v>
      </c>
      <c r="X21" t="s">
        <v>116</v>
      </c>
      <c r="Z21" s="124" t="str">
        <f t="shared" si="9"/>
        <v>32</v>
      </c>
      <c r="AA21" t="str">
        <f t="shared" si="10"/>
        <v>322</v>
      </c>
      <c r="AC21" t="s">
        <v>1269</v>
      </c>
      <c r="AD21" t="s">
        <v>1270</v>
      </c>
      <c r="AE21" t="s">
        <v>2899</v>
      </c>
      <c r="AF21" t="s">
        <v>2900</v>
      </c>
      <c r="AG21" t="s">
        <v>2925</v>
      </c>
      <c r="AH21" t="s">
        <v>2932</v>
      </c>
    </row>
    <row r="22" spans="1:34">
      <c r="A22" s="39" t="str">
        <f>IF(C22="","",VLOOKUP('OPĆI DIO'!$C$1,'OPĆI DIO'!$N$4:$W$150,10,FALSE))</f>
        <v>08008</v>
      </c>
      <c r="B22" s="39" t="str">
        <f>IF(C22="","",VLOOKUP('OPĆI DIO'!$C$1,'OPĆI DIO'!$N$4:$W$150,9,FALSE))</f>
        <v>Javni instituti</v>
      </c>
      <c r="C22" s="44">
        <v>11</v>
      </c>
      <c r="D22" s="39" t="str">
        <f t="shared" si="1"/>
        <v>Opći prihodi i primici</v>
      </c>
      <c r="E22" s="44">
        <v>3292</v>
      </c>
      <c r="F22" s="39" t="str">
        <f t="shared" si="0"/>
        <v>Premije osiguranja</v>
      </c>
      <c r="G22" s="75" t="s">
        <v>4500</v>
      </c>
      <c r="H22" s="39" t="str">
        <f t="shared" si="2"/>
        <v>PROGRAMSKO FINANCIRANJE JAVNIH INSTITUTA</v>
      </c>
      <c r="I22" s="39" t="str">
        <f t="shared" si="3"/>
        <v>0150</v>
      </c>
      <c r="J22" s="74">
        <v>50</v>
      </c>
      <c r="K22" s="74">
        <v>50</v>
      </c>
      <c r="L22" s="74">
        <v>50</v>
      </c>
      <c r="M22" s="268"/>
      <c r="N22" t="str">
        <f>IF(C22="","",'OPĆI DIO'!$C$1)</f>
        <v>3105 INSTITUT DRUŠTVENIH ZNANOSTI IVO PILAR</v>
      </c>
      <c r="O22" t="str">
        <f t="shared" si="4"/>
        <v>329</v>
      </c>
      <c r="P22" t="str">
        <f t="shared" si="5"/>
        <v>32</v>
      </c>
      <c r="Q22" t="str">
        <f t="shared" si="6"/>
        <v>11</v>
      </c>
      <c r="R22" t="str">
        <f t="shared" si="7"/>
        <v>15</v>
      </c>
      <c r="S22" t="str">
        <f t="shared" si="8"/>
        <v>3</v>
      </c>
      <c r="T22">
        <v>810</v>
      </c>
      <c r="U22" t="s">
        <v>6582</v>
      </c>
      <c r="W22">
        <v>3231</v>
      </c>
      <c r="X22" s="124" t="s">
        <v>6612</v>
      </c>
      <c r="Z22" s="124" t="str">
        <f t="shared" si="9"/>
        <v>32</v>
      </c>
      <c r="AA22" t="str">
        <f t="shared" si="10"/>
        <v>323</v>
      </c>
      <c r="AC22" t="s">
        <v>1271</v>
      </c>
      <c r="AD22" t="s">
        <v>1272</v>
      </c>
      <c r="AE22" t="s">
        <v>2903</v>
      </c>
      <c r="AF22" t="s">
        <v>2904</v>
      </c>
      <c r="AG22" t="s">
        <v>2925</v>
      </c>
      <c r="AH22" t="s">
        <v>2935</v>
      </c>
    </row>
    <row r="23" spans="1:34">
      <c r="A23" s="39" t="str">
        <f>IF(C23="","",VLOOKUP('OPĆI DIO'!$C$1,'OPĆI DIO'!$N$4:$W$150,10,FALSE))</f>
        <v>08008</v>
      </c>
      <c r="B23" s="39" t="str">
        <f>IF(C23="","",VLOOKUP('OPĆI DIO'!$C$1,'OPĆI DIO'!$N$4:$W$150,9,FALSE))</f>
        <v>Javni instituti</v>
      </c>
      <c r="C23" s="44">
        <v>11</v>
      </c>
      <c r="D23" s="39" t="str">
        <f t="shared" si="1"/>
        <v>Opći prihodi i primici</v>
      </c>
      <c r="E23" s="44">
        <v>3293</v>
      </c>
      <c r="F23" s="39" t="str">
        <f t="shared" si="0"/>
        <v>Reprezentacija</v>
      </c>
      <c r="G23" s="75" t="s">
        <v>4500</v>
      </c>
      <c r="H23" s="39" t="str">
        <f t="shared" si="2"/>
        <v>PROGRAMSKO FINANCIRANJE JAVNIH INSTITUTA</v>
      </c>
      <c r="I23" s="39" t="str">
        <f t="shared" si="3"/>
        <v>0150</v>
      </c>
      <c r="J23" s="74">
        <v>5000</v>
      </c>
      <c r="K23" s="74">
        <v>5000</v>
      </c>
      <c r="L23" s="74">
        <v>5000</v>
      </c>
      <c r="M23" s="268"/>
      <c r="N23" t="str">
        <f>IF(C23="","",'OPĆI DIO'!$C$1)</f>
        <v>3105 INSTITUT DRUŠTVENIH ZNANOSTI IVO PILAR</v>
      </c>
      <c r="O23" t="str">
        <f t="shared" si="4"/>
        <v>329</v>
      </c>
      <c r="P23" t="str">
        <f t="shared" si="5"/>
        <v>32</v>
      </c>
      <c r="Q23" t="str">
        <f t="shared" si="6"/>
        <v>11</v>
      </c>
      <c r="R23" t="str">
        <f t="shared" si="7"/>
        <v>15</v>
      </c>
      <c r="S23" t="str">
        <f t="shared" si="8"/>
        <v>3</v>
      </c>
      <c r="T23">
        <v>815</v>
      </c>
      <c r="U23" t="s">
        <v>4537</v>
      </c>
      <c r="W23">
        <v>3232</v>
      </c>
      <c r="X23" t="s">
        <v>87</v>
      </c>
      <c r="Z23" s="124" t="str">
        <f t="shared" si="9"/>
        <v>32</v>
      </c>
      <c r="AA23" t="str">
        <f t="shared" si="10"/>
        <v>323</v>
      </c>
      <c r="AC23" t="s">
        <v>750</v>
      </c>
      <c r="AD23" t="s">
        <v>751</v>
      </c>
      <c r="AE23" t="s">
        <v>2903</v>
      </c>
      <c r="AF23" t="s">
        <v>2904</v>
      </c>
      <c r="AG23" t="s">
        <v>2925</v>
      </c>
      <c r="AH23" t="s">
        <v>2934</v>
      </c>
    </row>
    <row r="24" spans="1:34">
      <c r="A24" s="39" t="str">
        <f>IF(C24="","",VLOOKUP('OPĆI DIO'!$C$1,'OPĆI DIO'!$N$4:$W$150,10,FALSE))</f>
        <v>08008</v>
      </c>
      <c r="B24" s="39" t="str">
        <f>IF(C24="","",VLOOKUP('OPĆI DIO'!$C$1,'OPĆI DIO'!$N$4:$W$150,9,FALSE))</f>
        <v>Javni instituti</v>
      </c>
      <c r="C24" s="44">
        <v>11</v>
      </c>
      <c r="D24" s="39" t="str">
        <f t="shared" si="1"/>
        <v>Opći prihodi i primici</v>
      </c>
      <c r="E24" s="44">
        <v>3294</v>
      </c>
      <c r="F24" s="39" t="str">
        <f t="shared" si="0"/>
        <v>Članarine i norme</v>
      </c>
      <c r="G24" s="75" t="s">
        <v>4500</v>
      </c>
      <c r="H24" s="39" t="str">
        <f t="shared" si="2"/>
        <v>PROGRAMSKO FINANCIRANJE JAVNIH INSTITUTA</v>
      </c>
      <c r="I24" s="39" t="str">
        <f t="shared" si="3"/>
        <v>0150</v>
      </c>
      <c r="J24" s="74">
        <v>4000</v>
      </c>
      <c r="K24" s="74">
        <v>4000</v>
      </c>
      <c r="L24" s="74">
        <v>4000</v>
      </c>
      <c r="M24" s="268"/>
      <c r="N24" t="str">
        <f>IF(C24="","",'OPĆI DIO'!$C$1)</f>
        <v>3105 INSTITUT DRUŠTVENIH ZNANOSTI IVO PILAR</v>
      </c>
      <c r="O24" t="str">
        <f t="shared" si="4"/>
        <v>329</v>
      </c>
      <c r="P24" t="str">
        <f t="shared" si="5"/>
        <v>32</v>
      </c>
      <c r="Q24" t="str">
        <f t="shared" si="6"/>
        <v>11</v>
      </c>
      <c r="R24" t="str">
        <f t="shared" si="7"/>
        <v>15</v>
      </c>
      <c r="S24" t="str">
        <f t="shared" si="8"/>
        <v>3</v>
      </c>
      <c r="W24">
        <v>3233</v>
      </c>
      <c r="X24" t="s">
        <v>75</v>
      </c>
      <c r="Z24" s="124" t="str">
        <f t="shared" si="9"/>
        <v>32</v>
      </c>
      <c r="AA24" t="str">
        <f t="shared" si="10"/>
        <v>323</v>
      </c>
      <c r="AC24" t="s">
        <v>1283</v>
      </c>
      <c r="AD24" t="s">
        <v>1284</v>
      </c>
      <c r="AE24" t="s">
        <v>2905</v>
      </c>
      <c r="AF24" t="s">
        <v>2906</v>
      </c>
      <c r="AG24" t="s">
        <v>2925</v>
      </c>
      <c r="AH24" t="s">
        <v>2932</v>
      </c>
    </row>
    <row r="25" spans="1:34">
      <c r="A25" s="39" t="str">
        <f>IF(C25="","",VLOOKUP('OPĆI DIO'!$C$1,'OPĆI DIO'!$N$4:$W$150,10,FALSE))</f>
        <v>08008</v>
      </c>
      <c r="B25" s="39" t="str">
        <f>IF(C25="","",VLOOKUP('OPĆI DIO'!$C$1,'OPĆI DIO'!$N$4:$W$150,9,FALSE))</f>
        <v>Javni instituti</v>
      </c>
      <c r="C25" s="44">
        <v>11</v>
      </c>
      <c r="D25" s="39" t="str">
        <f t="shared" si="1"/>
        <v>Opći prihodi i primici</v>
      </c>
      <c r="E25" s="44">
        <v>3299</v>
      </c>
      <c r="F25" s="39" t="str">
        <f t="shared" si="0"/>
        <v>Ostali nespomenuti rashodi poslovanja</v>
      </c>
      <c r="G25" s="75" t="s">
        <v>4500</v>
      </c>
      <c r="H25" s="39" t="str">
        <f t="shared" si="2"/>
        <v>PROGRAMSKO FINANCIRANJE JAVNIH INSTITUTA</v>
      </c>
      <c r="I25" s="39" t="str">
        <f t="shared" si="3"/>
        <v>0150</v>
      </c>
      <c r="J25" s="74">
        <v>1000</v>
      </c>
      <c r="K25" s="74">
        <v>1000</v>
      </c>
      <c r="L25" s="74">
        <v>1000</v>
      </c>
      <c r="M25" s="268"/>
      <c r="N25" t="str">
        <f>IF(C25="","",'OPĆI DIO'!$C$1)</f>
        <v>3105 INSTITUT DRUŠTVENIH ZNANOSTI IVO PILAR</v>
      </c>
      <c r="O25" t="str">
        <f t="shared" si="4"/>
        <v>329</v>
      </c>
      <c r="P25" t="str">
        <f t="shared" si="5"/>
        <v>32</v>
      </c>
      <c r="Q25" t="str">
        <f t="shared" si="6"/>
        <v>11</v>
      </c>
      <c r="R25" t="str">
        <f t="shared" si="7"/>
        <v>15</v>
      </c>
      <c r="S25" t="str">
        <f t="shared" si="8"/>
        <v>3</v>
      </c>
      <c r="W25">
        <v>3234</v>
      </c>
      <c r="X25" t="s">
        <v>88</v>
      </c>
      <c r="Z25" s="124" t="str">
        <f t="shared" si="9"/>
        <v>32</v>
      </c>
      <c r="AA25" t="str">
        <f t="shared" si="10"/>
        <v>323</v>
      </c>
      <c r="AC25" t="s">
        <v>1285</v>
      </c>
      <c r="AD25" t="s">
        <v>1286</v>
      </c>
      <c r="AE25" t="s">
        <v>2903</v>
      </c>
      <c r="AF25" t="s">
        <v>2904</v>
      </c>
      <c r="AG25" t="s">
        <v>2925</v>
      </c>
      <c r="AH25" t="s">
        <v>2932</v>
      </c>
    </row>
    <row r="26" spans="1:34">
      <c r="A26" s="39" t="str">
        <f>IF(C26="","",VLOOKUP('OPĆI DIO'!$C$1,'OPĆI DIO'!$N$4:$W$150,10,FALSE))</f>
        <v>08008</v>
      </c>
      <c r="B26" s="39" t="str">
        <f>IF(C26="","",VLOOKUP('OPĆI DIO'!$C$1,'OPĆI DIO'!$N$4:$W$150,9,FALSE))</f>
        <v>Javni instituti</v>
      </c>
      <c r="C26" s="44">
        <v>11</v>
      </c>
      <c r="D26" s="39" t="str">
        <f t="shared" si="1"/>
        <v>Opći prihodi i primici</v>
      </c>
      <c r="E26" s="44">
        <v>3431</v>
      </c>
      <c r="F26" s="39" t="str">
        <f t="shared" si="0"/>
        <v>Bankarske usluge i usluge platnog prometa</v>
      </c>
      <c r="G26" s="75" t="s">
        <v>4500</v>
      </c>
      <c r="H26" s="39" t="str">
        <f t="shared" si="2"/>
        <v>PROGRAMSKO FINANCIRANJE JAVNIH INSTITUTA</v>
      </c>
      <c r="I26" s="39" t="str">
        <f t="shared" si="3"/>
        <v>0150</v>
      </c>
      <c r="J26" s="74">
        <v>1500</v>
      </c>
      <c r="K26" s="74">
        <v>1500</v>
      </c>
      <c r="L26" s="74">
        <v>1500</v>
      </c>
      <c r="M26" s="268"/>
      <c r="N26" t="str">
        <f>IF(C26="","",'OPĆI DIO'!$C$1)</f>
        <v>3105 INSTITUT DRUŠTVENIH ZNANOSTI IVO PILAR</v>
      </c>
      <c r="O26" t="str">
        <f t="shared" si="4"/>
        <v>343</v>
      </c>
      <c r="P26" t="str">
        <f t="shared" si="5"/>
        <v>34</v>
      </c>
      <c r="Q26" t="str">
        <f t="shared" si="6"/>
        <v>11</v>
      </c>
      <c r="R26" t="str">
        <f t="shared" si="7"/>
        <v>15</v>
      </c>
      <c r="S26" t="str">
        <f t="shared" si="8"/>
        <v>3</v>
      </c>
      <c r="W26">
        <v>3235</v>
      </c>
      <c r="X26" t="s">
        <v>108</v>
      </c>
      <c r="Z26" s="124" t="str">
        <f t="shared" si="9"/>
        <v>32</v>
      </c>
      <c r="AA26" t="str">
        <f t="shared" si="10"/>
        <v>323</v>
      </c>
      <c r="AC26" t="s">
        <v>1291</v>
      </c>
      <c r="AD26" t="s">
        <v>1292</v>
      </c>
      <c r="AE26" t="s">
        <v>2903</v>
      </c>
      <c r="AF26" t="s">
        <v>2904</v>
      </c>
      <c r="AG26" t="s">
        <v>2925</v>
      </c>
      <c r="AH26" t="s">
        <v>2932</v>
      </c>
    </row>
    <row r="27" spans="1:34">
      <c r="A27" s="39" t="str">
        <f>IF(C27="","",VLOOKUP('OPĆI DIO'!$C$1,'OPĆI DIO'!$N$4:$W$150,10,FALSE))</f>
        <v>08008</v>
      </c>
      <c r="B27" s="39" t="str">
        <f>IF(C27="","",VLOOKUP('OPĆI DIO'!$C$1,'OPĆI DIO'!$N$4:$W$150,9,FALSE))</f>
        <v>Javni instituti</v>
      </c>
      <c r="C27" s="44">
        <v>11</v>
      </c>
      <c r="D27" s="39" t="str">
        <f t="shared" si="1"/>
        <v>Opći prihodi i primici</v>
      </c>
      <c r="E27" s="44">
        <v>3433</v>
      </c>
      <c r="F27" s="39" t="str">
        <f t="shared" si="0"/>
        <v>Zatezne kamate</v>
      </c>
      <c r="G27" s="75" t="s">
        <v>4500</v>
      </c>
      <c r="H27" s="39" t="str">
        <f t="shared" si="2"/>
        <v>PROGRAMSKO FINANCIRANJE JAVNIH INSTITUTA</v>
      </c>
      <c r="I27" s="39" t="str">
        <f t="shared" si="3"/>
        <v>0150</v>
      </c>
      <c r="J27" s="74">
        <v>100</v>
      </c>
      <c r="K27" s="74">
        <v>100</v>
      </c>
      <c r="L27" s="74">
        <v>100</v>
      </c>
      <c r="M27" s="268"/>
      <c r="N27" t="str">
        <f>IF(C27="","",'OPĆI DIO'!$C$1)</f>
        <v>3105 INSTITUT DRUŠTVENIH ZNANOSTI IVO PILAR</v>
      </c>
      <c r="O27" t="str">
        <f t="shared" si="4"/>
        <v>343</v>
      </c>
      <c r="P27" t="str">
        <f t="shared" si="5"/>
        <v>34</v>
      </c>
      <c r="Q27" t="str">
        <f t="shared" si="6"/>
        <v>11</v>
      </c>
      <c r="R27" t="str">
        <f t="shared" si="7"/>
        <v>15</v>
      </c>
      <c r="S27" t="str">
        <f t="shared" si="8"/>
        <v>3</v>
      </c>
      <c r="W27">
        <v>3236</v>
      </c>
      <c r="X27" t="s">
        <v>51</v>
      </c>
      <c r="Z27" s="124" t="str">
        <f t="shared" si="9"/>
        <v>32</v>
      </c>
      <c r="AA27" t="str">
        <f t="shared" si="10"/>
        <v>323</v>
      </c>
      <c r="AC27" t="s">
        <v>1110</v>
      </c>
      <c r="AD27" t="s">
        <v>1111</v>
      </c>
      <c r="AE27" t="s">
        <v>2903</v>
      </c>
      <c r="AF27" t="s">
        <v>2904</v>
      </c>
      <c r="AG27" t="s">
        <v>2925</v>
      </c>
      <c r="AH27" t="s">
        <v>2932</v>
      </c>
    </row>
    <row r="28" spans="1:34">
      <c r="A28" s="39" t="str">
        <f>IF(C28="","",VLOOKUP('OPĆI DIO'!$C$1,'OPĆI DIO'!$N$4:$W$150,10,FALSE))</f>
        <v>08008</v>
      </c>
      <c r="B28" s="39" t="str">
        <f>IF(C28="","",VLOOKUP('OPĆI DIO'!$C$1,'OPĆI DIO'!$N$4:$W$150,9,FALSE))</f>
        <v>Javni instituti</v>
      </c>
      <c r="C28" s="44">
        <v>11</v>
      </c>
      <c r="D28" s="39" t="str">
        <f t="shared" si="1"/>
        <v>Opći prihodi i primici</v>
      </c>
      <c r="E28" s="44">
        <v>3434</v>
      </c>
      <c r="F28" s="39" t="str">
        <f t="shared" si="0"/>
        <v>Ostali nespomenuti financijski rashodi</v>
      </c>
      <c r="G28" s="75" t="s">
        <v>4500</v>
      </c>
      <c r="H28" s="39" t="str">
        <f t="shared" si="2"/>
        <v>PROGRAMSKO FINANCIRANJE JAVNIH INSTITUTA</v>
      </c>
      <c r="I28" s="39" t="str">
        <f t="shared" si="3"/>
        <v>0150</v>
      </c>
      <c r="J28" s="74">
        <v>600</v>
      </c>
      <c r="K28" s="74">
        <v>600</v>
      </c>
      <c r="L28" s="74">
        <v>600</v>
      </c>
      <c r="M28" s="268"/>
      <c r="N28" t="str">
        <f>IF(C28="","",'OPĆI DIO'!$C$1)</f>
        <v>3105 INSTITUT DRUŠTVENIH ZNANOSTI IVO PILAR</v>
      </c>
      <c r="O28" t="str">
        <f t="shared" si="4"/>
        <v>343</v>
      </c>
      <c r="P28" t="str">
        <f t="shared" si="5"/>
        <v>34</v>
      </c>
      <c r="Q28" t="str">
        <f t="shared" si="6"/>
        <v>11</v>
      </c>
      <c r="R28" t="str">
        <f t="shared" si="7"/>
        <v>15</v>
      </c>
      <c r="S28" t="str">
        <f t="shared" si="8"/>
        <v>3</v>
      </c>
      <c r="W28">
        <v>3237</v>
      </c>
      <c r="X28" t="s">
        <v>64</v>
      </c>
      <c r="Z28" s="124" t="str">
        <f t="shared" si="9"/>
        <v>32</v>
      </c>
      <c r="AA28" t="str">
        <f t="shared" si="10"/>
        <v>323</v>
      </c>
      <c r="AC28" t="s">
        <v>1295</v>
      </c>
      <c r="AD28" t="s">
        <v>1296</v>
      </c>
      <c r="AE28" t="s">
        <v>2903</v>
      </c>
      <c r="AF28" t="s">
        <v>2904</v>
      </c>
      <c r="AG28" t="s">
        <v>2925</v>
      </c>
      <c r="AH28" t="s">
        <v>2935</v>
      </c>
    </row>
    <row r="29" spans="1:34">
      <c r="A29" s="39" t="str">
        <f>IF(C29="","",VLOOKUP('OPĆI DIO'!$C$1,'OPĆI DIO'!$N$4:$W$150,10,FALSE))</f>
        <v>08008</v>
      </c>
      <c r="B29" s="39" t="str">
        <f>IF(C29="","",VLOOKUP('OPĆI DIO'!$C$1,'OPĆI DIO'!$N$4:$W$150,9,FALSE))</f>
        <v>Javni instituti</v>
      </c>
      <c r="C29" s="44">
        <v>11</v>
      </c>
      <c r="D29" s="39" t="str">
        <f t="shared" si="1"/>
        <v>Opći prihodi i primici</v>
      </c>
      <c r="E29" s="44">
        <v>3721</v>
      </c>
      <c r="F29" s="39" t="str">
        <f t="shared" si="0"/>
        <v>Naknade građanima i kućanstvima u novcu</v>
      </c>
      <c r="G29" s="75" t="s">
        <v>4500</v>
      </c>
      <c r="H29" s="39" t="str">
        <f t="shared" si="2"/>
        <v>PROGRAMSKO FINANCIRANJE JAVNIH INSTITUTA</v>
      </c>
      <c r="I29" s="39" t="str">
        <f t="shared" si="3"/>
        <v>0150</v>
      </c>
      <c r="J29" s="74">
        <v>3000</v>
      </c>
      <c r="K29" s="74">
        <v>3000</v>
      </c>
      <c r="L29" s="74">
        <v>3000</v>
      </c>
      <c r="M29" s="268"/>
      <c r="N29" t="str">
        <f>IF(C29="","",'OPĆI DIO'!$C$1)</f>
        <v>3105 INSTITUT DRUŠTVENIH ZNANOSTI IVO PILAR</v>
      </c>
      <c r="O29" t="str">
        <f t="shared" si="4"/>
        <v>372</v>
      </c>
      <c r="P29" t="str">
        <f t="shared" si="5"/>
        <v>37</v>
      </c>
      <c r="Q29" t="str">
        <f t="shared" si="6"/>
        <v>11</v>
      </c>
      <c r="R29" t="str">
        <f t="shared" si="7"/>
        <v>15</v>
      </c>
      <c r="S29" t="str">
        <f t="shared" si="8"/>
        <v>3</v>
      </c>
      <c r="W29">
        <v>3238</v>
      </c>
      <c r="X29" t="s">
        <v>101</v>
      </c>
      <c r="Z29" s="124" t="str">
        <f t="shared" si="9"/>
        <v>32</v>
      </c>
      <c r="AA29" t="str">
        <f t="shared" si="10"/>
        <v>323</v>
      </c>
      <c r="AC29" t="s">
        <v>1301</v>
      </c>
      <c r="AD29" t="s">
        <v>1302</v>
      </c>
      <c r="AE29" t="s">
        <v>2903</v>
      </c>
      <c r="AF29" t="s">
        <v>2904</v>
      </c>
      <c r="AG29" t="s">
        <v>2925</v>
      </c>
      <c r="AH29" t="s">
        <v>2934</v>
      </c>
    </row>
    <row r="30" spans="1:34">
      <c r="A30" s="39" t="str">
        <f>IF(C30="","",VLOOKUP('OPĆI DIO'!$C$1,'OPĆI DIO'!$N$4:$W$150,10,FALSE))</f>
        <v>08008</v>
      </c>
      <c r="B30" s="39" t="str">
        <f>IF(C30="","",VLOOKUP('OPĆI DIO'!$C$1,'OPĆI DIO'!$N$4:$W$150,9,FALSE))</f>
        <v>Javni instituti</v>
      </c>
      <c r="C30" s="44">
        <v>11</v>
      </c>
      <c r="D30" s="39" t="str">
        <f t="shared" si="1"/>
        <v>Opći prihodi i primici</v>
      </c>
      <c r="E30" s="44">
        <v>4221</v>
      </c>
      <c r="F30" s="39" t="str">
        <f t="shared" si="0"/>
        <v>Uredska oprema i namještaj</v>
      </c>
      <c r="G30" s="75" t="s">
        <v>4500</v>
      </c>
      <c r="H30" s="39" t="str">
        <f t="shared" si="2"/>
        <v>PROGRAMSKO FINANCIRANJE JAVNIH INSTITUTA</v>
      </c>
      <c r="I30" s="39" t="str">
        <f t="shared" si="3"/>
        <v>0150</v>
      </c>
      <c r="J30" s="74">
        <v>6000</v>
      </c>
      <c r="K30" s="74">
        <v>6000</v>
      </c>
      <c r="L30" s="74">
        <v>6000</v>
      </c>
      <c r="M30" s="268"/>
      <c r="N30" t="str">
        <f>IF(C30="","",'OPĆI DIO'!$C$1)</f>
        <v>3105 INSTITUT DRUŠTVENIH ZNANOSTI IVO PILAR</v>
      </c>
      <c r="O30" t="str">
        <f t="shared" si="4"/>
        <v>422</v>
      </c>
      <c r="P30" t="str">
        <f t="shared" si="5"/>
        <v>42</v>
      </c>
      <c r="Q30" t="str">
        <f t="shared" si="6"/>
        <v>11</v>
      </c>
      <c r="R30" t="str">
        <f t="shared" si="7"/>
        <v>15</v>
      </c>
      <c r="S30" t="str">
        <f t="shared" si="8"/>
        <v>4</v>
      </c>
      <c r="W30">
        <v>3239</v>
      </c>
      <c r="X30" t="s">
        <v>81</v>
      </c>
      <c r="Z30" s="124" t="str">
        <f t="shared" si="9"/>
        <v>32</v>
      </c>
      <c r="AA30" t="str">
        <f t="shared" si="10"/>
        <v>323</v>
      </c>
      <c r="AC30" t="s">
        <v>3029</v>
      </c>
      <c r="AD30" t="s">
        <v>3030</v>
      </c>
      <c r="AE30" t="s">
        <v>2903</v>
      </c>
      <c r="AF30" t="s">
        <v>2904</v>
      </c>
      <c r="AG30" t="s">
        <v>2925</v>
      </c>
      <c r="AH30" t="s">
        <v>2935</v>
      </c>
    </row>
    <row r="31" spans="1:34">
      <c r="A31" s="39" t="str">
        <f>IF(C31="","",VLOOKUP('OPĆI DIO'!$C$1,'OPĆI DIO'!$N$4:$W$150,10,FALSE))</f>
        <v>08008</v>
      </c>
      <c r="B31" s="39" t="str">
        <f>IF(C31="","",VLOOKUP('OPĆI DIO'!$C$1,'OPĆI DIO'!$N$4:$W$150,9,FALSE))</f>
        <v>Javni instituti</v>
      </c>
      <c r="C31" s="44">
        <v>11</v>
      </c>
      <c r="D31" s="39" t="str">
        <f t="shared" si="1"/>
        <v>Opći prihodi i primici</v>
      </c>
      <c r="E31" s="44">
        <v>4222</v>
      </c>
      <c r="F31" s="39" t="str">
        <f t="shared" si="0"/>
        <v>Komunikacijska oprema</v>
      </c>
      <c r="G31" s="75" t="s">
        <v>4500</v>
      </c>
      <c r="H31" s="39" t="str">
        <f t="shared" si="2"/>
        <v>PROGRAMSKO FINANCIRANJE JAVNIH INSTITUTA</v>
      </c>
      <c r="I31" s="39" t="str">
        <f t="shared" si="3"/>
        <v>0150</v>
      </c>
      <c r="J31" s="74">
        <v>2000</v>
      </c>
      <c r="K31" s="74">
        <v>2000</v>
      </c>
      <c r="L31" s="74">
        <v>2000</v>
      </c>
      <c r="M31" s="268"/>
      <c r="N31" t="str">
        <f>IF(C31="","",'OPĆI DIO'!$C$1)</f>
        <v>3105 INSTITUT DRUŠTVENIH ZNANOSTI IVO PILAR</v>
      </c>
      <c r="O31" t="str">
        <f t="shared" si="4"/>
        <v>422</v>
      </c>
      <c r="P31" t="str">
        <f t="shared" si="5"/>
        <v>42</v>
      </c>
      <c r="Q31" t="str">
        <f t="shared" si="6"/>
        <v>11</v>
      </c>
      <c r="R31" t="str">
        <f t="shared" si="7"/>
        <v>15</v>
      </c>
      <c r="S31" t="str">
        <f t="shared" si="8"/>
        <v>4</v>
      </c>
      <c r="W31">
        <v>3241</v>
      </c>
      <c r="X31" t="s">
        <v>78</v>
      </c>
      <c r="Z31" s="124" t="str">
        <f t="shared" si="9"/>
        <v>32</v>
      </c>
      <c r="AA31" t="str">
        <f t="shared" si="10"/>
        <v>324</v>
      </c>
      <c r="AC31" t="s">
        <v>1306</v>
      </c>
      <c r="AD31" t="s">
        <v>1307</v>
      </c>
      <c r="AE31" t="s">
        <v>2915</v>
      </c>
      <c r="AF31" t="s">
        <v>2916</v>
      </c>
      <c r="AG31" t="s">
        <v>2927</v>
      </c>
      <c r="AH31" t="s">
        <v>2928</v>
      </c>
    </row>
    <row r="32" spans="1:34">
      <c r="A32" s="39" t="str">
        <f>IF(C32="","",VLOOKUP('OPĆI DIO'!$C$1,'OPĆI DIO'!$N$4:$W$150,10,FALSE))</f>
        <v>08008</v>
      </c>
      <c r="B32" s="39" t="str">
        <f>IF(C32="","",VLOOKUP('OPĆI DIO'!$C$1,'OPĆI DIO'!$N$4:$W$150,9,FALSE))</f>
        <v>Javni instituti</v>
      </c>
      <c r="C32" s="44">
        <v>11</v>
      </c>
      <c r="D32" s="39" t="str">
        <f t="shared" si="1"/>
        <v>Opći prihodi i primici</v>
      </c>
      <c r="E32" s="44">
        <v>4241</v>
      </c>
      <c r="F32" s="39" t="str">
        <f t="shared" si="0"/>
        <v>Knjige</v>
      </c>
      <c r="G32" s="75" t="s">
        <v>4500</v>
      </c>
      <c r="H32" s="39" t="str">
        <f t="shared" si="2"/>
        <v>PROGRAMSKO FINANCIRANJE JAVNIH INSTITUTA</v>
      </c>
      <c r="I32" s="39" t="str">
        <f t="shared" si="3"/>
        <v>0150</v>
      </c>
      <c r="J32" s="74">
        <v>1000</v>
      </c>
      <c r="K32" s="74">
        <v>1000</v>
      </c>
      <c r="L32" s="74">
        <v>1000</v>
      </c>
      <c r="M32" s="268"/>
      <c r="N32" t="str">
        <f>IF(C32="","",'OPĆI DIO'!$C$1)</f>
        <v>3105 INSTITUT DRUŠTVENIH ZNANOSTI IVO PILAR</v>
      </c>
      <c r="O32" t="str">
        <f t="shared" si="4"/>
        <v>424</v>
      </c>
      <c r="P32" t="str">
        <f t="shared" si="5"/>
        <v>42</v>
      </c>
      <c r="Q32" t="str">
        <f t="shared" si="6"/>
        <v>11</v>
      </c>
      <c r="R32" t="str">
        <f t="shared" si="7"/>
        <v>15</v>
      </c>
      <c r="S32" t="str">
        <f t="shared" si="8"/>
        <v>4</v>
      </c>
      <c r="W32">
        <v>3291</v>
      </c>
      <c r="X32" t="s">
        <v>79</v>
      </c>
      <c r="Z32" s="124" t="str">
        <f t="shared" si="9"/>
        <v>32</v>
      </c>
      <c r="AA32" t="str">
        <f t="shared" si="10"/>
        <v>329</v>
      </c>
      <c r="AC32" t="s">
        <v>1353</v>
      </c>
      <c r="AD32" t="s">
        <v>1354</v>
      </c>
      <c r="AE32" t="s">
        <v>2903</v>
      </c>
      <c r="AF32" t="s">
        <v>2904</v>
      </c>
      <c r="AG32" t="s">
        <v>2927</v>
      </c>
      <c r="AH32" t="s">
        <v>2928</v>
      </c>
    </row>
    <row r="33" spans="1:34">
      <c r="A33" s="39" t="str">
        <f>IF(C33="","",VLOOKUP('OPĆI DIO'!$C$1,'OPĆI DIO'!$N$4:$W$150,10,FALSE))</f>
        <v>08008</v>
      </c>
      <c r="B33" s="39" t="str">
        <f>IF(C33="","",VLOOKUP('OPĆI DIO'!$C$1,'OPĆI DIO'!$N$4:$W$150,9,FALSE))</f>
        <v>Javni instituti</v>
      </c>
      <c r="C33" s="44">
        <v>52</v>
      </c>
      <c r="D33" s="39" t="str">
        <f t="shared" si="1"/>
        <v>Ostale pomoći</v>
      </c>
      <c r="E33" s="44">
        <v>3111</v>
      </c>
      <c r="F33" s="39" t="str">
        <f t="shared" si="0"/>
        <v>Plaće za redovan rad</v>
      </c>
      <c r="G33" s="75" t="s">
        <v>4506</v>
      </c>
      <c r="H33" s="39" t="str">
        <f t="shared" si="2"/>
        <v>SAMOSTALNA DJELATNOST JAVNIH INSTITUTA – IZ EVIDENCIJSKIH PRIHODA</v>
      </c>
      <c r="I33" s="39" t="str">
        <f t="shared" si="3"/>
        <v>0150</v>
      </c>
      <c r="J33" s="74">
        <v>81830</v>
      </c>
      <c r="K33" s="74">
        <v>24082</v>
      </c>
      <c r="L33" s="74"/>
      <c r="M33" s="268"/>
      <c r="N33" t="str">
        <f>IF(C33="","",'OPĆI DIO'!$C$1)</f>
        <v>3105 INSTITUT DRUŠTVENIH ZNANOSTI IVO PILAR</v>
      </c>
      <c r="O33" t="str">
        <f t="shared" si="4"/>
        <v>311</v>
      </c>
      <c r="P33" t="str">
        <f t="shared" si="5"/>
        <v>31</v>
      </c>
      <c r="Q33" t="str">
        <f t="shared" si="6"/>
        <v>52</v>
      </c>
      <c r="R33" t="str">
        <f t="shared" si="7"/>
        <v>15</v>
      </c>
      <c r="S33" t="str">
        <f t="shared" si="8"/>
        <v>3</v>
      </c>
      <c r="W33">
        <v>3292</v>
      </c>
      <c r="X33" t="s">
        <v>72</v>
      </c>
      <c r="Z33" s="124" t="str">
        <f t="shared" si="9"/>
        <v>32</v>
      </c>
      <c r="AA33" t="str">
        <f t="shared" si="10"/>
        <v>329</v>
      </c>
      <c r="AC33" t="s">
        <v>2084</v>
      </c>
      <c r="AD33" t="s">
        <v>2085</v>
      </c>
      <c r="AE33" t="s">
        <v>2903</v>
      </c>
      <c r="AF33" t="s">
        <v>2904</v>
      </c>
      <c r="AG33" t="s">
        <v>2925</v>
      </c>
      <c r="AH33" t="s">
        <v>2935</v>
      </c>
    </row>
    <row r="34" spans="1:34" ht="15.75" thickBot="1">
      <c r="A34" s="39" t="str">
        <f>IF(C34="","",VLOOKUP('OPĆI DIO'!$C$1,'OPĆI DIO'!$N$4:$W$150,10,FALSE))</f>
        <v>08008</v>
      </c>
      <c r="B34" s="39" t="str">
        <f>IF(C34="","",VLOOKUP('OPĆI DIO'!$C$1,'OPĆI DIO'!$N$4:$W$150,9,FALSE))</f>
        <v>Javni instituti</v>
      </c>
      <c r="C34" s="214">
        <v>52</v>
      </c>
      <c r="D34" s="39" t="str">
        <f t="shared" si="1"/>
        <v>Ostale pomoći</v>
      </c>
      <c r="E34" s="214">
        <v>3121</v>
      </c>
      <c r="F34" s="39" t="str">
        <f t="shared" si="0"/>
        <v>Ostali rashodi za zaposlene</v>
      </c>
      <c r="G34" s="282" t="s">
        <v>4506</v>
      </c>
      <c r="H34" s="39" t="str">
        <f t="shared" si="2"/>
        <v>SAMOSTALNA DJELATNOST JAVNIH INSTITUTA – IZ EVIDENCIJSKIH PRIHODA</v>
      </c>
      <c r="I34" s="39" t="str">
        <f t="shared" si="3"/>
        <v>0150</v>
      </c>
      <c r="J34" s="74">
        <v>2200</v>
      </c>
      <c r="K34" s="74">
        <v>700</v>
      </c>
      <c r="L34" s="74"/>
      <c r="M34" s="268"/>
      <c r="N34" t="str">
        <f>IF(C34="","",'OPĆI DIO'!$C$1)</f>
        <v>3105 INSTITUT DRUŠTVENIH ZNANOSTI IVO PILAR</v>
      </c>
      <c r="O34" t="str">
        <f t="shared" si="4"/>
        <v>312</v>
      </c>
      <c r="P34" t="str">
        <f t="shared" si="5"/>
        <v>31</v>
      </c>
      <c r="Q34" t="str">
        <f t="shared" si="6"/>
        <v>52</v>
      </c>
      <c r="R34" t="str">
        <f t="shared" si="7"/>
        <v>15</v>
      </c>
      <c r="S34" t="str">
        <f t="shared" si="8"/>
        <v>3</v>
      </c>
      <c r="W34">
        <v>3293</v>
      </c>
      <c r="X34" t="s">
        <v>82</v>
      </c>
      <c r="Z34" s="124" t="str">
        <f t="shared" si="9"/>
        <v>32</v>
      </c>
      <c r="AA34" t="str">
        <f t="shared" si="10"/>
        <v>329</v>
      </c>
      <c r="AC34" t="s">
        <v>3031</v>
      </c>
      <c r="AD34" t="s">
        <v>3032</v>
      </c>
      <c r="AE34" t="s">
        <v>2903</v>
      </c>
      <c r="AF34" t="s">
        <v>2904</v>
      </c>
      <c r="AG34" t="s">
        <v>2927</v>
      </c>
      <c r="AH34" t="s">
        <v>2928</v>
      </c>
    </row>
    <row r="35" spans="1:34">
      <c r="A35" s="39" t="str">
        <f>IF(C35="","",VLOOKUP('OPĆI DIO'!$C$1,'OPĆI DIO'!$N$4:$W$150,10,FALSE))</f>
        <v>08008</v>
      </c>
      <c r="B35" s="39" t="str">
        <f>IF(C35="","",VLOOKUP('OPĆI DIO'!$C$1,'OPĆI DIO'!$N$4:$W$150,9,FALSE))</f>
        <v>Javni instituti</v>
      </c>
      <c r="C35" s="215">
        <v>52</v>
      </c>
      <c r="D35" s="39" t="str">
        <f t="shared" si="1"/>
        <v>Ostale pomoći</v>
      </c>
      <c r="E35" s="44">
        <v>3132</v>
      </c>
      <c r="F35" s="39" t="str">
        <f t="shared" si="0"/>
        <v>Doprinosi za obvezno zdravstveno osiguranje</v>
      </c>
      <c r="G35" s="75" t="s">
        <v>4506</v>
      </c>
      <c r="H35" s="39" t="str">
        <f t="shared" si="2"/>
        <v>SAMOSTALNA DJELATNOST JAVNIH INSTITUTA – IZ EVIDENCIJSKIH PRIHODA</v>
      </c>
      <c r="I35" s="39" t="str">
        <f t="shared" si="3"/>
        <v>0150</v>
      </c>
      <c r="J35" s="74">
        <v>16170</v>
      </c>
      <c r="K35" s="74">
        <v>4758</v>
      </c>
      <c r="L35" s="74"/>
      <c r="M35" s="268"/>
      <c r="N35" t="str">
        <f>IF(C35="","",'OPĆI DIO'!$C$1)</f>
        <v>3105 INSTITUT DRUŠTVENIH ZNANOSTI IVO PILAR</v>
      </c>
      <c r="O35" t="str">
        <f t="shared" si="4"/>
        <v>313</v>
      </c>
      <c r="P35" t="str">
        <f t="shared" si="5"/>
        <v>31</v>
      </c>
      <c r="Q35" t="str">
        <f t="shared" si="6"/>
        <v>52</v>
      </c>
      <c r="R35" t="str">
        <f t="shared" si="7"/>
        <v>15</v>
      </c>
      <c r="S35" t="str">
        <f t="shared" si="8"/>
        <v>3</v>
      </c>
      <c r="W35">
        <v>3293</v>
      </c>
      <c r="X35" t="s">
        <v>129</v>
      </c>
      <c r="Z35" s="124" t="str">
        <f t="shared" si="9"/>
        <v>32</v>
      </c>
      <c r="AA35" t="str">
        <f t="shared" si="10"/>
        <v>329</v>
      </c>
      <c r="AC35" t="s">
        <v>1357</v>
      </c>
      <c r="AD35" t="s">
        <v>1358</v>
      </c>
      <c r="AE35" t="s">
        <v>2903</v>
      </c>
      <c r="AF35" t="s">
        <v>2904</v>
      </c>
      <c r="AG35" t="s">
        <v>2925</v>
      </c>
      <c r="AH35" t="s">
        <v>2935</v>
      </c>
    </row>
    <row r="36" spans="1:34">
      <c r="A36" s="39" t="str">
        <f>IF(C36="","",VLOOKUP('OPĆI DIO'!$C$1,'OPĆI DIO'!$N$4:$W$150,10,FALSE))</f>
        <v>08008</v>
      </c>
      <c r="B36" s="39" t="str">
        <f>IF(C36="","",VLOOKUP('OPĆI DIO'!$C$1,'OPĆI DIO'!$N$4:$W$150,9,FALSE))</f>
        <v>Javni instituti</v>
      </c>
      <c r="C36" s="44">
        <v>52</v>
      </c>
      <c r="D36" s="39" t="str">
        <f t="shared" si="1"/>
        <v>Ostale pomoći</v>
      </c>
      <c r="E36" s="44">
        <v>3212</v>
      </c>
      <c r="F36" s="39" t="str">
        <f t="shared" si="0"/>
        <v>Naknade za prijevoz, za rad na terenu i odvojeni život</v>
      </c>
      <c r="G36" s="75" t="s">
        <v>4506</v>
      </c>
      <c r="H36" s="39" t="str">
        <f t="shared" si="2"/>
        <v>SAMOSTALNA DJELATNOST JAVNIH INSTITUTA – IZ EVIDENCIJSKIH PRIHODA</v>
      </c>
      <c r="I36" s="39" t="str">
        <f t="shared" si="3"/>
        <v>0150</v>
      </c>
      <c r="J36" s="74">
        <v>2300</v>
      </c>
      <c r="K36" s="74">
        <v>460</v>
      </c>
      <c r="L36" s="74"/>
      <c r="M36" s="268"/>
      <c r="N36" t="str">
        <f>IF(C36="","",'OPĆI DIO'!$C$1)</f>
        <v>3105 INSTITUT DRUŠTVENIH ZNANOSTI IVO PILAR</v>
      </c>
      <c r="O36" t="str">
        <f t="shared" si="4"/>
        <v>321</v>
      </c>
      <c r="P36" t="str">
        <f t="shared" si="5"/>
        <v>32</v>
      </c>
      <c r="Q36" t="str">
        <f t="shared" si="6"/>
        <v>52</v>
      </c>
      <c r="R36" t="str">
        <f t="shared" si="7"/>
        <v>15</v>
      </c>
      <c r="S36" t="str">
        <f t="shared" si="8"/>
        <v>3</v>
      </c>
      <c r="W36">
        <v>3294</v>
      </c>
      <c r="X36" t="s">
        <v>83</v>
      </c>
      <c r="Z36" s="124" t="str">
        <f t="shared" si="9"/>
        <v>32</v>
      </c>
      <c r="AA36" t="str">
        <f t="shared" si="10"/>
        <v>329</v>
      </c>
      <c r="AC36" t="s">
        <v>1359</v>
      </c>
      <c r="AD36" t="s">
        <v>1360</v>
      </c>
      <c r="AE36" t="s">
        <v>2903</v>
      </c>
      <c r="AF36" t="s">
        <v>2904</v>
      </c>
      <c r="AG36" t="s">
        <v>2925</v>
      </c>
      <c r="AH36" t="s">
        <v>2935</v>
      </c>
    </row>
    <row r="37" spans="1:34">
      <c r="A37" s="39" t="str">
        <f>IF(C37="","",VLOOKUP('OPĆI DIO'!$C$1,'OPĆI DIO'!$N$4:$W$150,10,FALSE))</f>
        <v>08008</v>
      </c>
      <c r="B37" s="39" t="str">
        <f>IF(C37="","",VLOOKUP('OPĆI DIO'!$C$1,'OPĆI DIO'!$N$4:$W$150,9,FALSE))</f>
        <v>Javni instituti</v>
      </c>
      <c r="C37" s="44">
        <v>52</v>
      </c>
      <c r="D37" s="39" t="str">
        <f t="shared" si="1"/>
        <v>Ostale pomoći</v>
      </c>
      <c r="E37" s="44">
        <v>3211</v>
      </c>
      <c r="F37" s="39" t="str">
        <f t="shared" si="0"/>
        <v>Službena putovanja</v>
      </c>
      <c r="G37" s="75" t="s">
        <v>4506</v>
      </c>
      <c r="H37" s="39" t="str">
        <f t="shared" si="2"/>
        <v>SAMOSTALNA DJELATNOST JAVNIH INSTITUTA – IZ EVIDENCIJSKIH PRIHODA</v>
      </c>
      <c r="I37" s="39" t="str">
        <f t="shared" si="3"/>
        <v>0150</v>
      </c>
      <c r="J37" s="74">
        <v>25000</v>
      </c>
      <c r="K37" s="74">
        <v>25000</v>
      </c>
      <c r="L37" s="74">
        <v>5000</v>
      </c>
      <c r="M37" s="268"/>
      <c r="N37" t="str">
        <f>IF(C37="","",'OPĆI DIO'!$C$1)</f>
        <v>3105 INSTITUT DRUŠTVENIH ZNANOSTI IVO PILAR</v>
      </c>
      <c r="O37" t="str">
        <f t="shared" si="4"/>
        <v>321</v>
      </c>
      <c r="P37" t="str">
        <f t="shared" si="5"/>
        <v>32</v>
      </c>
      <c r="Q37" t="str">
        <f t="shared" si="6"/>
        <v>52</v>
      </c>
      <c r="R37" t="str">
        <f t="shared" si="7"/>
        <v>15</v>
      </c>
      <c r="S37" t="str">
        <f t="shared" si="8"/>
        <v>3</v>
      </c>
      <c r="W37">
        <v>3295</v>
      </c>
      <c r="X37" t="s">
        <v>52</v>
      </c>
      <c r="Z37" s="124" t="str">
        <f t="shared" si="9"/>
        <v>32</v>
      </c>
      <c r="AA37" t="str">
        <f t="shared" si="10"/>
        <v>329</v>
      </c>
      <c r="AC37" t="s">
        <v>1117</v>
      </c>
      <c r="AD37" t="s">
        <v>1118</v>
      </c>
      <c r="AE37" t="s">
        <v>2901</v>
      </c>
      <c r="AF37" t="s">
        <v>2902</v>
      </c>
      <c r="AG37" t="s">
        <v>2925</v>
      </c>
      <c r="AH37" t="s">
        <v>2935</v>
      </c>
    </row>
    <row r="38" spans="1:34">
      <c r="A38" s="39" t="str">
        <f>IF(C38="","",VLOOKUP('OPĆI DIO'!$C$1,'OPĆI DIO'!$N$4:$W$150,10,FALSE))</f>
        <v>08008</v>
      </c>
      <c r="B38" s="39" t="str">
        <f>IF(C38="","",VLOOKUP('OPĆI DIO'!$C$1,'OPĆI DIO'!$N$4:$W$150,9,FALSE))</f>
        <v>Javni instituti</v>
      </c>
      <c r="C38" s="44">
        <v>52</v>
      </c>
      <c r="D38" s="39" t="str">
        <f t="shared" si="1"/>
        <v>Ostale pomoći</v>
      </c>
      <c r="E38" s="44">
        <v>3213</v>
      </c>
      <c r="F38" s="39" t="str">
        <f t="shared" si="0"/>
        <v>Stručno usavršavanje zaposlenika</v>
      </c>
      <c r="G38" s="75" t="s">
        <v>4506</v>
      </c>
      <c r="H38" s="39" t="str">
        <f t="shared" si="2"/>
        <v>SAMOSTALNA DJELATNOST JAVNIH INSTITUTA – IZ EVIDENCIJSKIH PRIHODA</v>
      </c>
      <c r="I38" s="39" t="str">
        <f t="shared" si="3"/>
        <v>0150</v>
      </c>
      <c r="J38" s="74">
        <v>20000</v>
      </c>
      <c r="K38" s="74">
        <v>20000</v>
      </c>
      <c r="L38" s="74">
        <v>2000</v>
      </c>
      <c r="M38" s="268"/>
      <c r="N38" t="str">
        <f>IF(C38="","",'OPĆI DIO'!$C$1)</f>
        <v>3105 INSTITUT DRUŠTVENIH ZNANOSTI IVO PILAR</v>
      </c>
      <c r="O38" t="str">
        <f t="shared" si="4"/>
        <v>321</v>
      </c>
      <c r="P38" t="str">
        <f t="shared" si="5"/>
        <v>32</v>
      </c>
      <c r="Q38" t="str">
        <f t="shared" si="6"/>
        <v>52</v>
      </c>
      <c r="R38" t="str">
        <f t="shared" si="7"/>
        <v>15</v>
      </c>
      <c r="S38" t="str">
        <f t="shared" si="8"/>
        <v>3</v>
      </c>
      <c r="W38">
        <v>3296</v>
      </c>
      <c r="X38" t="s">
        <v>146</v>
      </c>
      <c r="Z38" s="124" t="str">
        <f t="shared" si="9"/>
        <v>32</v>
      </c>
      <c r="AA38" t="str">
        <f t="shared" si="10"/>
        <v>329</v>
      </c>
      <c r="AC38" t="s">
        <v>1384</v>
      </c>
      <c r="AD38" t="s">
        <v>1385</v>
      </c>
      <c r="AE38" t="s">
        <v>2903</v>
      </c>
      <c r="AF38" t="s">
        <v>2904</v>
      </c>
      <c r="AG38" t="s">
        <v>2927</v>
      </c>
      <c r="AH38" t="s">
        <v>2940</v>
      </c>
    </row>
    <row r="39" spans="1:34">
      <c r="A39" s="39" t="str">
        <f>IF(C39="","",VLOOKUP('OPĆI DIO'!$C$1,'OPĆI DIO'!$N$4:$W$150,10,FALSE))</f>
        <v>08008</v>
      </c>
      <c r="B39" s="39" t="str">
        <f>IF(C39="","",VLOOKUP('OPĆI DIO'!$C$1,'OPĆI DIO'!$N$4:$W$150,9,FALSE))</f>
        <v>Javni instituti</v>
      </c>
      <c r="C39" s="215">
        <v>52</v>
      </c>
      <c r="D39" s="39" t="str">
        <f t="shared" si="1"/>
        <v>Ostale pomoći</v>
      </c>
      <c r="E39" s="215">
        <v>3214</v>
      </c>
      <c r="F39" s="39" t="str">
        <f t="shared" si="0"/>
        <v>Ostale naknade troškova zaposlenima</v>
      </c>
      <c r="G39" s="216" t="s">
        <v>4506</v>
      </c>
      <c r="H39" s="39" t="str">
        <f t="shared" si="2"/>
        <v>SAMOSTALNA DJELATNOST JAVNIH INSTITUTA – IZ EVIDENCIJSKIH PRIHODA</v>
      </c>
      <c r="I39" s="39" t="str">
        <f t="shared" si="3"/>
        <v>0150</v>
      </c>
      <c r="J39" s="74">
        <v>1366</v>
      </c>
      <c r="K39" s="74">
        <v>1500</v>
      </c>
      <c r="L39" s="74">
        <v>1000</v>
      </c>
      <c r="M39" s="268"/>
      <c r="N39" t="str">
        <f>IF(C39="","",'OPĆI DIO'!$C$1)</f>
        <v>3105 INSTITUT DRUŠTVENIH ZNANOSTI IVO PILAR</v>
      </c>
      <c r="O39" t="str">
        <f t="shared" si="4"/>
        <v>321</v>
      </c>
      <c r="P39" t="str">
        <f t="shared" si="5"/>
        <v>32</v>
      </c>
      <c r="Q39" t="str">
        <f t="shared" si="6"/>
        <v>52</v>
      </c>
      <c r="R39" t="str">
        <f t="shared" si="7"/>
        <v>15</v>
      </c>
      <c r="S39" t="str">
        <f t="shared" si="8"/>
        <v>3</v>
      </c>
      <c r="W39">
        <v>3299</v>
      </c>
      <c r="X39" t="s">
        <v>55</v>
      </c>
      <c r="Z39" s="124" t="str">
        <f t="shared" si="9"/>
        <v>32</v>
      </c>
      <c r="AA39" t="str">
        <f t="shared" si="10"/>
        <v>329</v>
      </c>
      <c r="AC39" t="s">
        <v>752</v>
      </c>
      <c r="AD39" t="s">
        <v>753</v>
      </c>
      <c r="AE39" t="s">
        <v>2903</v>
      </c>
      <c r="AF39" t="s">
        <v>2904</v>
      </c>
      <c r="AG39" t="s">
        <v>2925</v>
      </c>
      <c r="AH39" t="s">
        <v>2932</v>
      </c>
    </row>
    <row r="40" spans="1:34">
      <c r="A40" s="39" t="str">
        <f>IF(C40="","",VLOOKUP('OPĆI DIO'!$C$1,'OPĆI DIO'!$N$4:$W$150,10,FALSE))</f>
        <v>08008</v>
      </c>
      <c r="B40" s="39" t="str">
        <f>IF(C40="","",VLOOKUP('OPĆI DIO'!$C$1,'OPĆI DIO'!$N$4:$W$150,9,FALSE))</f>
        <v>Javni instituti</v>
      </c>
      <c r="C40" s="44">
        <v>52</v>
      </c>
      <c r="D40" s="39" t="str">
        <f t="shared" si="1"/>
        <v>Ostale pomoći</v>
      </c>
      <c r="E40" s="44">
        <v>3221</v>
      </c>
      <c r="F40" s="39" t="str">
        <f t="shared" si="0"/>
        <v>Uredski materijal i ostali materijalni rashodi</v>
      </c>
      <c r="G40" s="216" t="s">
        <v>4506</v>
      </c>
      <c r="H40" s="39" t="str">
        <f t="shared" si="2"/>
        <v>SAMOSTALNA DJELATNOST JAVNIH INSTITUTA – IZ EVIDENCIJSKIH PRIHODA</v>
      </c>
      <c r="I40" s="39" t="str">
        <f t="shared" si="3"/>
        <v>0150</v>
      </c>
      <c r="J40" s="74">
        <v>2000</v>
      </c>
      <c r="K40" s="74">
        <v>1500</v>
      </c>
      <c r="L40" s="74">
        <v>100</v>
      </c>
      <c r="M40" s="268"/>
      <c r="N40" t="str">
        <f>IF(C40="","",'OPĆI DIO'!$C$1)</f>
        <v>3105 INSTITUT DRUŠTVENIH ZNANOSTI IVO PILAR</v>
      </c>
      <c r="O40" t="str">
        <f t="shared" si="4"/>
        <v>322</v>
      </c>
      <c r="P40" t="str">
        <f t="shared" si="5"/>
        <v>32</v>
      </c>
      <c r="Q40" t="str">
        <f t="shared" si="6"/>
        <v>52</v>
      </c>
      <c r="R40" t="str">
        <f t="shared" si="7"/>
        <v>15</v>
      </c>
      <c r="S40" t="str">
        <f t="shared" si="8"/>
        <v>3</v>
      </c>
      <c r="W40">
        <v>3411</v>
      </c>
      <c r="X40" t="s">
        <v>184</v>
      </c>
      <c r="Z40" s="124" t="str">
        <f t="shared" si="9"/>
        <v>34</v>
      </c>
      <c r="AA40" t="str">
        <f t="shared" si="10"/>
        <v>341</v>
      </c>
      <c r="AC40" t="s">
        <v>1386</v>
      </c>
      <c r="AD40" t="s">
        <v>1387</v>
      </c>
      <c r="AE40" t="s">
        <v>2903</v>
      </c>
      <c r="AF40" t="s">
        <v>2904</v>
      </c>
      <c r="AG40" t="s">
        <v>2925</v>
      </c>
      <c r="AH40" t="s">
        <v>2932</v>
      </c>
    </row>
    <row r="41" spans="1:34">
      <c r="A41" s="39" t="str">
        <f>IF(C41="","",VLOOKUP('OPĆI DIO'!$C$1,'OPĆI DIO'!$N$4:$W$150,10,FALSE))</f>
        <v>08008</v>
      </c>
      <c r="B41" s="39" t="str">
        <f>IF(C41="","",VLOOKUP('OPĆI DIO'!$C$1,'OPĆI DIO'!$N$4:$W$150,9,FALSE))</f>
        <v>Javni instituti</v>
      </c>
      <c r="C41" s="44">
        <v>52</v>
      </c>
      <c r="D41" s="39" t="str">
        <f t="shared" si="1"/>
        <v>Ostale pomoći</v>
      </c>
      <c r="E41" s="44">
        <v>3235</v>
      </c>
      <c r="F41" s="39" t="str">
        <f t="shared" si="0"/>
        <v>Zakupnine i najamnine</v>
      </c>
      <c r="G41" s="216" t="s">
        <v>4506</v>
      </c>
      <c r="H41" s="39" t="str">
        <f t="shared" si="2"/>
        <v>SAMOSTALNA DJELATNOST JAVNIH INSTITUTA – IZ EVIDENCIJSKIH PRIHODA</v>
      </c>
      <c r="I41" s="39" t="str">
        <f t="shared" si="3"/>
        <v>0150</v>
      </c>
      <c r="J41" s="74">
        <v>3000</v>
      </c>
      <c r="K41" s="74">
        <v>2500</v>
      </c>
      <c r="L41" s="74">
        <v>1000</v>
      </c>
      <c r="M41" s="268"/>
      <c r="N41" t="str">
        <f>IF(C41="","",'OPĆI DIO'!$C$1)</f>
        <v>3105 INSTITUT DRUŠTVENIH ZNANOSTI IVO PILAR</v>
      </c>
      <c r="O41" t="str">
        <f t="shared" si="4"/>
        <v>323</v>
      </c>
      <c r="P41" t="str">
        <f t="shared" si="5"/>
        <v>32</v>
      </c>
      <c r="Q41" t="str">
        <f t="shared" si="6"/>
        <v>52</v>
      </c>
      <c r="R41" t="str">
        <f t="shared" si="7"/>
        <v>15</v>
      </c>
      <c r="S41" t="str">
        <f t="shared" si="8"/>
        <v>3</v>
      </c>
      <c r="W41">
        <v>3422</v>
      </c>
      <c r="X41" t="s">
        <v>147</v>
      </c>
      <c r="Z41" s="124" t="str">
        <f t="shared" si="9"/>
        <v>34</v>
      </c>
      <c r="AA41" t="str">
        <f t="shared" si="10"/>
        <v>342</v>
      </c>
      <c r="AC41" t="s">
        <v>1388</v>
      </c>
      <c r="AD41" t="s">
        <v>1389</v>
      </c>
      <c r="AE41" t="s">
        <v>2903</v>
      </c>
      <c r="AF41" t="s">
        <v>2904</v>
      </c>
      <c r="AG41" t="s">
        <v>2925</v>
      </c>
      <c r="AH41" t="s">
        <v>2935</v>
      </c>
    </row>
    <row r="42" spans="1:34">
      <c r="A42" s="39" t="str">
        <f>IF(C42="","",VLOOKUP('OPĆI DIO'!$C$1,'OPĆI DIO'!$N$4:$W$150,10,FALSE))</f>
        <v>08008</v>
      </c>
      <c r="B42" s="39" t="str">
        <f>IF(C42="","",VLOOKUP('OPĆI DIO'!$C$1,'OPĆI DIO'!$N$4:$W$150,9,FALSE))</f>
        <v>Javni instituti</v>
      </c>
      <c r="C42" s="44">
        <v>52</v>
      </c>
      <c r="D42" s="39" t="str">
        <f t="shared" si="1"/>
        <v>Ostale pomoći</v>
      </c>
      <c r="E42" s="44">
        <v>3237</v>
      </c>
      <c r="F42" s="39" t="str">
        <f t="shared" si="0"/>
        <v>Intelektualne i osobne usluge</v>
      </c>
      <c r="G42" s="216" t="s">
        <v>4506</v>
      </c>
      <c r="H42" s="39" t="str">
        <f t="shared" si="2"/>
        <v>SAMOSTALNA DJELATNOST JAVNIH INSTITUTA – IZ EVIDENCIJSKIH PRIHODA</v>
      </c>
      <c r="I42" s="39" t="str">
        <f t="shared" si="3"/>
        <v>0150</v>
      </c>
      <c r="J42" s="74">
        <v>25000</v>
      </c>
      <c r="K42" s="74">
        <v>20000</v>
      </c>
      <c r="L42" s="74">
        <v>10000</v>
      </c>
      <c r="M42" s="268"/>
      <c r="N42" t="str">
        <f>IF(C42="","",'OPĆI DIO'!$C$1)</f>
        <v>3105 INSTITUT DRUŠTVENIH ZNANOSTI IVO PILAR</v>
      </c>
      <c r="O42" t="str">
        <f t="shared" si="4"/>
        <v>323</v>
      </c>
      <c r="P42" t="str">
        <f t="shared" si="5"/>
        <v>32</v>
      </c>
      <c r="Q42" t="str">
        <f t="shared" si="6"/>
        <v>52</v>
      </c>
      <c r="R42" t="str">
        <f t="shared" si="7"/>
        <v>15</v>
      </c>
      <c r="S42" t="str">
        <f t="shared" si="8"/>
        <v>3</v>
      </c>
      <c r="W42">
        <v>3423</v>
      </c>
      <c r="X42" t="s">
        <v>147</v>
      </c>
      <c r="Z42" s="124" t="str">
        <f t="shared" ref="Z42:Z73" si="11">LEFT(W42,2)</f>
        <v>34</v>
      </c>
      <c r="AA42" t="str">
        <f t="shared" ref="AA42:AA73" si="12">LEFT(W42,3)</f>
        <v>342</v>
      </c>
      <c r="AC42" t="s">
        <v>1390</v>
      </c>
      <c r="AD42" t="s">
        <v>1391</v>
      </c>
      <c r="AE42" t="s">
        <v>2903</v>
      </c>
      <c r="AF42" t="s">
        <v>2904</v>
      </c>
      <c r="AG42" t="s">
        <v>2927</v>
      </c>
      <c r="AH42" t="s">
        <v>2940</v>
      </c>
    </row>
    <row r="43" spans="1:34">
      <c r="A43" s="39" t="str">
        <f>IF(C43="","",VLOOKUP('OPĆI DIO'!$C$1,'OPĆI DIO'!$N$4:$W$150,10,FALSE))</f>
        <v>08008</v>
      </c>
      <c r="B43" s="39" t="str">
        <f>IF(C43="","",VLOOKUP('OPĆI DIO'!$C$1,'OPĆI DIO'!$N$4:$W$150,9,FALSE))</f>
        <v>Javni instituti</v>
      </c>
      <c r="C43" s="44">
        <v>52</v>
      </c>
      <c r="D43" s="39" t="str">
        <f t="shared" si="1"/>
        <v>Ostale pomoći</v>
      </c>
      <c r="E43" s="44">
        <v>3238</v>
      </c>
      <c r="F43" s="39" t="str">
        <f t="shared" si="0"/>
        <v>Računalne usluge</v>
      </c>
      <c r="G43" s="216" t="s">
        <v>4506</v>
      </c>
      <c r="H43" s="39" t="str">
        <f t="shared" si="2"/>
        <v>SAMOSTALNA DJELATNOST JAVNIH INSTITUTA – IZ EVIDENCIJSKIH PRIHODA</v>
      </c>
      <c r="I43" s="39" t="str">
        <f t="shared" si="3"/>
        <v>0150</v>
      </c>
      <c r="J43" s="74">
        <v>10000</v>
      </c>
      <c r="K43" s="74">
        <v>10000</v>
      </c>
      <c r="L43" s="74">
        <v>5000</v>
      </c>
      <c r="M43" s="268"/>
      <c r="N43" t="str">
        <f>IF(C43="","",'OPĆI DIO'!$C$1)</f>
        <v>3105 INSTITUT DRUŠTVENIH ZNANOSTI IVO PILAR</v>
      </c>
      <c r="O43" t="str">
        <f t="shared" si="4"/>
        <v>323</v>
      </c>
      <c r="P43" t="str">
        <f t="shared" si="5"/>
        <v>32</v>
      </c>
      <c r="Q43" t="str">
        <f t="shared" si="6"/>
        <v>52</v>
      </c>
      <c r="R43" t="str">
        <f t="shared" si="7"/>
        <v>15</v>
      </c>
      <c r="S43" t="str">
        <f t="shared" si="8"/>
        <v>3</v>
      </c>
      <c r="W43">
        <v>3427</v>
      </c>
      <c r="X43" t="s">
        <v>186</v>
      </c>
      <c r="Z43" s="124" t="str">
        <f t="shared" si="11"/>
        <v>34</v>
      </c>
      <c r="AA43" t="str">
        <f t="shared" si="12"/>
        <v>342</v>
      </c>
      <c r="AC43" t="s">
        <v>1392</v>
      </c>
      <c r="AD43" t="s">
        <v>1393</v>
      </c>
      <c r="AE43" t="s">
        <v>2903</v>
      </c>
      <c r="AF43" t="s">
        <v>2904</v>
      </c>
      <c r="AG43" t="s">
        <v>2925</v>
      </c>
      <c r="AH43" t="s">
        <v>2932</v>
      </c>
    </row>
    <row r="44" spans="1:34">
      <c r="A44" s="39" t="str">
        <f>IF(C44="","",VLOOKUP('OPĆI DIO'!$C$1,'OPĆI DIO'!$N$4:$W$150,10,FALSE))</f>
        <v>08008</v>
      </c>
      <c r="B44" s="39" t="str">
        <f>IF(C44="","",VLOOKUP('OPĆI DIO'!$C$1,'OPĆI DIO'!$N$4:$W$150,9,FALSE))</f>
        <v>Javni instituti</v>
      </c>
      <c r="C44" s="44">
        <v>52</v>
      </c>
      <c r="D44" s="39" t="str">
        <f t="shared" si="1"/>
        <v>Ostale pomoći</v>
      </c>
      <c r="E44" s="44">
        <v>3239</v>
      </c>
      <c r="F44" s="39" t="str">
        <f t="shared" si="0"/>
        <v>Ostale usluge</v>
      </c>
      <c r="G44" s="216" t="s">
        <v>4506</v>
      </c>
      <c r="H44" s="39" t="str">
        <f t="shared" si="2"/>
        <v>SAMOSTALNA DJELATNOST JAVNIH INSTITUTA – IZ EVIDENCIJSKIH PRIHODA</v>
      </c>
      <c r="I44" s="39" t="str">
        <f t="shared" si="3"/>
        <v>0150</v>
      </c>
      <c r="J44" s="74">
        <v>5000</v>
      </c>
      <c r="K44" s="74">
        <v>5000</v>
      </c>
      <c r="L44" s="74">
        <v>1000</v>
      </c>
      <c r="M44" s="268"/>
      <c r="N44" t="str">
        <f>IF(C44="","",'OPĆI DIO'!$C$1)</f>
        <v>3105 INSTITUT DRUŠTVENIH ZNANOSTI IVO PILAR</v>
      </c>
      <c r="O44" t="str">
        <f t="shared" si="4"/>
        <v>323</v>
      </c>
      <c r="P44" t="str">
        <f t="shared" si="5"/>
        <v>32</v>
      </c>
      <c r="Q44" t="str">
        <f t="shared" si="6"/>
        <v>52</v>
      </c>
      <c r="R44" t="str">
        <f t="shared" si="7"/>
        <v>15</v>
      </c>
      <c r="S44" t="str">
        <f t="shared" si="8"/>
        <v>3</v>
      </c>
      <c r="W44">
        <v>3431</v>
      </c>
      <c r="X44" t="s">
        <v>80</v>
      </c>
      <c r="Z44" s="124" t="str">
        <f t="shared" si="11"/>
        <v>34</v>
      </c>
      <c r="AA44" t="str">
        <f t="shared" si="12"/>
        <v>343</v>
      </c>
      <c r="AC44" t="s">
        <v>1394</v>
      </c>
      <c r="AD44" t="s">
        <v>1395</v>
      </c>
      <c r="AE44" t="s">
        <v>2903</v>
      </c>
      <c r="AF44" t="s">
        <v>2904</v>
      </c>
      <c r="AG44" t="s">
        <v>2925</v>
      </c>
      <c r="AH44" t="s">
        <v>2932</v>
      </c>
    </row>
    <row r="45" spans="1:34">
      <c r="A45" s="39" t="str">
        <f>IF(C45="","",VLOOKUP('OPĆI DIO'!$C$1,'OPĆI DIO'!$N$4:$W$150,10,FALSE))</f>
        <v>08008</v>
      </c>
      <c r="B45" s="39" t="str">
        <f>IF(C45="","",VLOOKUP('OPĆI DIO'!$C$1,'OPĆI DIO'!$N$4:$W$150,9,FALSE))</f>
        <v>Javni instituti</v>
      </c>
      <c r="C45" s="44">
        <v>52</v>
      </c>
      <c r="D45" s="39" t="str">
        <f t="shared" si="1"/>
        <v>Ostale pomoći</v>
      </c>
      <c r="E45" s="44">
        <v>3241</v>
      </c>
      <c r="F45" s="39" t="str">
        <f t="shared" si="0"/>
        <v>Naknade troškova osobama izvan radnog odnosa</v>
      </c>
      <c r="G45" s="216" t="s">
        <v>4506</v>
      </c>
      <c r="H45" s="39" t="str">
        <f t="shared" si="2"/>
        <v>SAMOSTALNA DJELATNOST JAVNIH INSTITUTA – IZ EVIDENCIJSKIH PRIHODA</v>
      </c>
      <c r="I45" s="39" t="str">
        <f t="shared" si="3"/>
        <v>0150</v>
      </c>
      <c r="J45" s="74">
        <v>20000</v>
      </c>
      <c r="K45" s="74">
        <v>15000</v>
      </c>
      <c r="L45" s="74">
        <v>5000</v>
      </c>
      <c r="M45" s="268"/>
      <c r="N45" t="str">
        <f>IF(C45="","",'OPĆI DIO'!$C$1)</f>
        <v>3105 INSTITUT DRUŠTVENIH ZNANOSTI IVO PILAR</v>
      </c>
      <c r="O45" t="str">
        <f t="shared" si="4"/>
        <v>324</v>
      </c>
      <c r="P45" t="str">
        <f t="shared" si="5"/>
        <v>32</v>
      </c>
      <c r="Q45" t="str">
        <f t="shared" si="6"/>
        <v>52</v>
      </c>
      <c r="R45" t="str">
        <f t="shared" si="7"/>
        <v>15</v>
      </c>
      <c r="S45" t="str">
        <f t="shared" si="8"/>
        <v>3</v>
      </c>
      <c r="W45">
        <v>3432</v>
      </c>
      <c r="X45" t="s">
        <v>96</v>
      </c>
      <c r="Z45" s="124" t="str">
        <f t="shared" si="11"/>
        <v>34</v>
      </c>
      <c r="AA45" t="str">
        <f t="shared" si="12"/>
        <v>343</v>
      </c>
      <c r="AC45" t="s">
        <v>1396</v>
      </c>
      <c r="AD45" t="s">
        <v>1397</v>
      </c>
      <c r="AE45" t="s">
        <v>2903</v>
      </c>
      <c r="AF45" t="s">
        <v>2904</v>
      </c>
      <c r="AG45" t="s">
        <v>2927</v>
      </c>
      <c r="AH45" t="s">
        <v>2940</v>
      </c>
    </row>
    <row r="46" spans="1:34">
      <c r="A46" s="39" t="str">
        <f>IF(C46="","",VLOOKUP('OPĆI DIO'!$C$1,'OPĆI DIO'!$N$4:$W$150,10,FALSE))</f>
        <v>08008</v>
      </c>
      <c r="B46" s="39" t="str">
        <f>IF(C46="","",VLOOKUP('OPĆI DIO'!$C$1,'OPĆI DIO'!$N$4:$W$150,9,FALSE))</f>
        <v>Javni instituti</v>
      </c>
      <c r="C46" s="44">
        <v>52</v>
      </c>
      <c r="D46" s="39" t="str">
        <f t="shared" si="1"/>
        <v>Ostale pomoći</v>
      </c>
      <c r="E46" s="44">
        <v>3293</v>
      </c>
      <c r="F46" s="39" t="str">
        <f t="shared" si="0"/>
        <v>Reprezentacija</v>
      </c>
      <c r="G46" s="216" t="s">
        <v>4506</v>
      </c>
      <c r="H46" s="39" t="str">
        <f t="shared" si="2"/>
        <v>SAMOSTALNA DJELATNOST JAVNIH INSTITUTA – IZ EVIDENCIJSKIH PRIHODA</v>
      </c>
      <c r="I46" s="39" t="str">
        <f t="shared" si="3"/>
        <v>0150</v>
      </c>
      <c r="J46" s="74">
        <v>10000</v>
      </c>
      <c r="K46" s="74">
        <v>10000</v>
      </c>
      <c r="L46" s="74">
        <v>1000</v>
      </c>
      <c r="M46" s="268"/>
      <c r="N46" t="str">
        <f>IF(C46="","",'OPĆI DIO'!$C$1)</f>
        <v>3105 INSTITUT DRUŠTVENIH ZNANOSTI IVO PILAR</v>
      </c>
      <c r="O46" t="str">
        <f t="shared" si="4"/>
        <v>329</v>
      </c>
      <c r="P46" t="str">
        <f t="shared" si="5"/>
        <v>32</v>
      </c>
      <c r="Q46" t="str">
        <f t="shared" si="6"/>
        <v>52</v>
      </c>
      <c r="R46" t="str">
        <f t="shared" si="7"/>
        <v>15</v>
      </c>
      <c r="S46" t="str">
        <f t="shared" si="8"/>
        <v>3</v>
      </c>
      <c r="W46">
        <v>3433</v>
      </c>
      <c r="X46" t="s">
        <v>134</v>
      </c>
      <c r="Z46" s="124" t="str">
        <f t="shared" si="11"/>
        <v>34</v>
      </c>
      <c r="AA46" t="str">
        <f t="shared" si="12"/>
        <v>343</v>
      </c>
      <c r="AC46" t="s">
        <v>1400</v>
      </c>
      <c r="AD46" t="s">
        <v>1401</v>
      </c>
      <c r="AE46" t="s">
        <v>2903</v>
      </c>
      <c r="AF46" t="s">
        <v>2904</v>
      </c>
      <c r="AG46" t="s">
        <v>2925</v>
      </c>
      <c r="AH46" t="s">
        <v>2936</v>
      </c>
    </row>
    <row r="47" spans="1:34">
      <c r="A47" s="39" t="str">
        <f>IF(C47="","",VLOOKUP('OPĆI DIO'!$C$1,'OPĆI DIO'!$N$4:$W$150,10,FALSE))</f>
        <v>08008</v>
      </c>
      <c r="B47" s="39" t="str">
        <f>IF(C47="","",VLOOKUP('OPĆI DIO'!$C$1,'OPĆI DIO'!$N$4:$W$150,9,FALSE))</f>
        <v>Javni instituti</v>
      </c>
      <c r="C47" s="44">
        <v>52</v>
      </c>
      <c r="D47" s="39" t="str">
        <f t="shared" si="1"/>
        <v>Ostale pomoći</v>
      </c>
      <c r="E47" s="44">
        <v>3294</v>
      </c>
      <c r="F47" s="39" t="str">
        <f t="shared" si="0"/>
        <v>Članarine i norme</v>
      </c>
      <c r="G47" s="216" t="s">
        <v>4506</v>
      </c>
      <c r="H47" s="39" t="str">
        <f t="shared" si="2"/>
        <v>SAMOSTALNA DJELATNOST JAVNIH INSTITUTA – IZ EVIDENCIJSKIH PRIHODA</v>
      </c>
      <c r="I47" s="39" t="str">
        <f t="shared" si="3"/>
        <v>0150</v>
      </c>
      <c r="J47" s="74">
        <v>1000</v>
      </c>
      <c r="K47" s="74">
        <v>1000</v>
      </c>
      <c r="L47" s="74">
        <v>500</v>
      </c>
      <c r="M47" s="268"/>
      <c r="N47" t="str">
        <f>IF(C47="","",'OPĆI DIO'!$C$1)</f>
        <v>3105 INSTITUT DRUŠTVENIH ZNANOSTI IVO PILAR</v>
      </c>
      <c r="O47" t="str">
        <f t="shared" si="4"/>
        <v>329</v>
      </c>
      <c r="P47" t="str">
        <f t="shared" si="5"/>
        <v>32</v>
      </c>
      <c r="Q47" t="str">
        <f t="shared" si="6"/>
        <v>52</v>
      </c>
      <c r="R47" t="str">
        <f t="shared" si="7"/>
        <v>15</v>
      </c>
      <c r="S47" t="str">
        <f t="shared" si="8"/>
        <v>3</v>
      </c>
      <c r="W47">
        <v>3434</v>
      </c>
      <c r="X47" t="s">
        <v>65</v>
      </c>
      <c r="Z47" s="124" t="str">
        <f t="shared" si="11"/>
        <v>34</v>
      </c>
      <c r="AA47" t="str">
        <f t="shared" si="12"/>
        <v>343</v>
      </c>
      <c r="AC47" t="s">
        <v>754</v>
      </c>
      <c r="AD47" t="s">
        <v>755</v>
      </c>
      <c r="AE47" t="s">
        <v>2903</v>
      </c>
      <c r="AF47" t="s">
        <v>2904</v>
      </c>
      <c r="AG47" t="s">
        <v>2925</v>
      </c>
      <c r="AH47" t="s">
        <v>2936</v>
      </c>
    </row>
    <row r="48" spans="1:34">
      <c r="A48" s="39" t="str">
        <f>IF(C48="","",VLOOKUP('OPĆI DIO'!$C$1,'OPĆI DIO'!$N$4:$W$150,10,FALSE))</f>
        <v>08008</v>
      </c>
      <c r="B48" s="39" t="str">
        <f>IF(C48="","",VLOOKUP('OPĆI DIO'!$C$1,'OPĆI DIO'!$N$4:$W$150,9,FALSE))</f>
        <v>Javni instituti</v>
      </c>
      <c r="C48" s="44">
        <v>52</v>
      </c>
      <c r="D48" s="39" t="str">
        <f t="shared" si="1"/>
        <v>Ostale pomoći</v>
      </c>
      <c r="E48" s="44">
        <v>3299</v>
      </c>
      <c r="F48" s="39" t="str">
        <f t="shared" si="0"/>
        <v>Ostali nespomenuti rashodi poslovanja</v>
      </c>
      <c r="G48" s="216" t="s">
        <v>4506</v>
      </c>
      <c r="H48" s="39" t="str">
        <f t="shared" si="2"/>
        <v>SAMOSTALNA DJELATNOST JAVNIH INSTITUTA – IZ EVIDENCIJSKIH PRIHODA</v>
      </c>
      <c r="I48" s="39" t="str">
        <f t="shared" si="3"/>
        <v>0150</v>
      </c>
      <c r="J48" s="74">
        <v>6000</v>
      </c>
      <c r="K48" s="74">
        <v>6000</v>
      </c>
      <c r="L48" s="74">
        <v>2000</v>
      </c>
      <c r="M48" s="268"/>
      <c r="N48" t="str">
        <f>IF(C48="","",'OPĆI DIO'!$C$1)</f>
        <v>3105 INSTITUT DRUŠTVENIH ZNANOSTI IVO PILAR</v>
      </c>
      <c r="O48" t="str">
        <f t="shared" si="4"/>
        <v>329</v>
      </c>
      <c r="P48" t="str">
        <f t="shared" si="5"/>
        <v>32</v>
      </c>
      <c r="Q48" t="str">
        <f t="shared" si="6"/>
        <v>52</v>
      </c>
      <c r="R48" t="str">
        <f t="shared" si="7"/>
        <v>15</v>
      </c>
      <c r="S48" t="str">
        <f t="shared" si="8"/>
        <v>3</v>
      </c>
      <c r="W48">
        <v>3511</v>
      </c>
      <c r="X48" t="s">
        <v>177</v>
      </c>
      <c r="Z48" s="124" t="str">
        <f t="shared" si="11"/>
        <v>35</v>
      </c>
      <c r="AA48" t="str">
        <f t="shared" si="12"/>
        <v>351</v>
      </c>
      <c r="AC48" t="s">
        <v>1402</v>
      </c>
      <c r="AD48" t="s">
        <v>1403</v>
      </c>
      <c r="AE48" t="s">
        <v>2903</v>
      </c>
      <c r="AF48" t="s">
        <v>2904</v>
      </c>
      <c r="AG48" t="s">
        <v>2925</v>
      </c>
      <c r="AH48" t="s">
        <v>2936</v>
      </c>
    </row>
    <row r="49" spans="1:34">
      <c r="A49" s="39" t="str">
        <f>IF(C49="","",VLOOKUP('OPĆI DIO'!$C$1,'OPĆI DIO'!$N$4:$W$150,10,FALSE))</f>
        <v>08008</v>
      </c>
      <c r="B49" s="39" t="str">
        <f>IF(C49="","",VLOOKUP('OPĆI DIO'!$C$1,'OPĆI DIO'!$N$4:$W$150,9,FALSE))</f>
        <v>Javni instituti</v>
      </c>
      <c r="C49" s="44">
        <v>52</v>
      </c>
      <c r="D49" s="39" t="str">
        <f t="shared" si="1"/>
        <v>Ostale pomoći</v>
      </c>
      <c r="E49" s="44">
        <v>3431</v>
      </c>
      <c r="F49" s="39" t="str">
        <f t="shared" si="0"/>
        <v>Bankarske usluge i usluge platnog prometa</v>
      </c>
      <c r="G49" s="216" t="s">
        <v>4506</v>
      </c>
      <c r="H49" s="39" t="str">
        <f t="shared" si="2"/>
        <v>SAMOSTALNA DJELATNOST JAVNIH INSTITUTA – IZ EVIDENCIJSKIH PRIHODA</v>
      </c>
      <c r="I49" s="39" t="str">
        <f t="shared" si="3"/>
        <v>0150</v>
      </c>
      <c r="J49" s="74">
        <v>50</v>
      </c>
      <c r="K49" s="74">
        <v>72</v>
      </c>
      <c r="L49" s="74">
        <v>30</v>
      </c>
      <c r="M49" s="268"/>
      <c r="N49" t="str">
        <f>IF(C49="","",'OPĆI DIO'!$C$1)</f>
        <v>3105 INSTITUT DRUŠTVENIH ZNANOSTI IVO PILAR</v>
      </c>
      <c r="O49" t="str">
        <f t="shared" si="4"/>
        <v>343</v>
      </c>
      <c r="P49" t="str">
        <f t="shared" si="5"/>
        <v>34</v>
      </c>
      <c r="Q49" t="str">
        <f t="shared" si="6"/>
        <v>52</v>
      </c>
      <c r="R49" t="str">
        <f t="shared" si="7"/>
        <v>15</v>
      </c>
      <c r="S49" t="str">
        <f t="shared" si="8"/>
        <v>3</v>
      </c>
      <c r="W49">
        <v>3512</v>
      </c>
      <c r="X49" t="s">
        <v>179</v>
      </c>
      <c r="Z49" s="124" t="str">
        <f t="shared" si="11"/>
        <v>35</v>
      </c>
      <c r="AA49" t="str">
        <f t="shared" si="12"/>
        <v>351</v>
      </c>
      <c r="AC49" t="s">
        <v>1404</v>
      </c>
      <c r="AD49" t="s">
        <v>1405</v>
      </c>
      <c r="AE49" t="s">
        <v>2903</v>
      </c>
      <c r="AF49" t="s">
        <v>2904</v>
      </c>
      <c r="AG49" t="s">
        <v>2927</v>
      </c>
      <c r="AH49" t="s">
        <v>2940</v>
      </c>
    </row>
    <row r="50" spans="1:34">
      <c r="A50" s="39" t="str">
        <f>IF(C50="","",VLOOKUP('OPĆI DIO'!$C$1,'OPĆI DIO'!$N$4:$W$150,10,FALSE))</f>
        <v>08008</v>
      </c>
      <c r="B50" s="39" t="str">
        <f>IF(C50="","",VLOOKUP('OPĆI DIO'!$C$1,'OPĆI DIO'!$N$4:$W$150,9,FALSE))</f>
        <v>Javni instituti</v>
      </c>
      <c r="C50" s="44">
        <v>52</v>
      </c>
      <c r="D50" s="39" t="str">
        <f t="shared" si="1"/>
        <v>Ostale pomoći</v>
      </c>
      <c r="E50" s="44">
        <v>3721</v>
      </c>
      <c r="F50" s="39" t="str">
        <f t="shared" si="0"/>
        <v>Naknade građanima i kućanstvima u novcu</v>
      </c>
      <c r="G50" s="216" t="s">
        <v>4506</v>
      </c>
      <c r="H50" s="39" t="str">
        <f t="shared" si="2"/>
        <v>SAMOSTALNA DJELATNOST JAVNIH INSTITUTA – IZ EVIDENCIJSKIH PRIHODA</v>
      </c>
      <c r="I50" s="39" t="str">
        <f t="shared" si="3"/>
        <v>0150</v>
      </c>
      <c r="J50" s="74">
        <v>4000</v>
      </c>
      <c r="K50" s="74">
        <v>3000</v>
      </c>
      <c r="L50" s="74">
        <v>2000</v>
      </c>
      <c r="M50" s="268"/>
      <c r="N50" t="str">
        <f>IF(C50="","",'OPĆI DIO'!$C$1)</f>
        <v>3105 INSTITUT DRUŠTVENIH ZNANOSTI IVO PILAR</v>
      </c>
      <c r="O50" t="str">
        <f t="shared" si="4"/>
        <v>372</v>
      </c>
      <c r="P50" t="str">
        <f t="shared" si="5"/>
        <v>37</v>
      </c>
      <c r="Q50" t="str">
        <f t="shared" si="6"/>
        <v>52</v>
      </c>
      <c r="R50" t="str">
        <f t="shared" si="7"/>
        <v>15</v>
      </c>
      <c r="S50" t="str">
        <f t="shared" si="8"/>
        <v>3</v>
      </c>
      <c r="W50">
        <v>3522</v>
      </c>
      <c r="X50" t="s">
        <v>228</v>
      </c>
      <c r="Z50" s="124" t="str">
        <f t="shared" si="11"/>
        <v>35</v>
      </c>
      <c r="AA50" t="str">
        <f t="shared" si="12"/>
        <v>352</v>
      </c>
      <c r="AC50" t="s">
        <v>1406</v>
      </c>
      <c r="AD50" t="s">
        <v>1407</v>
      </c>
      <c r="AE50" t="s">
        <v>2903</v>
      </c>
      <c r="AF50" t="s">
        <v>2904</v>
      </c>
      <c r="AG50" t="s">
        <v>2925</v>
      </c>
      <c r="AH50" t="s">
        <v>2936</v>
      </c>
    </row>
    <row r="51" spans="1:34">
      <c r="A51" s="39" t="str">
        <f>IF(C51="","",VLOOKUP('OPĆI DIO'!$C$1,'OPĆI DIO'!$N$4:$W$150,10,FALSE))</f>
        <v>08008</v>
      </c>
      <c r="B51" s="39" t="str">
        <f>IF(C51="","",VLOOKUP('OPĆI DIO'!$C$1,'OPĆI DIO'!$N$4:$W$150,9,FALSE))</f>
        <v>Javni instituti</v>
      </c>
      <c r="C51" s="44">
        <v>52</v>
      </c>
      <c r="D51" s="39" t="str">
        <f t="shared" si="1"/>
        <v>Ostale pomoći</v>
      </c>
      <c r="E51" s="44">
        <v>4221</v>
      </c>
      <c r="F51" s="39" t="str">
        <f t="shared" si="0"/>
        <v>Uredska oprema i namještaj</v>
      </c>
      <c r="G51" s="216" t="s">
        <v>4506</v>
      </c>
      <c r="H51" s="39" t="str">
        <f t="shared" si="2"/>
        <v>SAMOSTALNA DJELATNOST JAVNIH INSTITUTA – IZ EVIDENCIJSKIH PRIHODA</v>
      </c>
      <c r="I51" s="39" t="str">
        <f t="shared" si="3"/>
        <v>0150</v>
      </c>
      <c r="J51" s="74">
        <v>5000</v>
      </c>
      <c r="K51" s="74">
        <v>5000</v>
      </c>
      <c r="L51" s="74">
        <v>2000</v>
      </c>
      <c r="M51" s="268"/>
      <c r="N51" t="str">
        <f>IF(C51="","",'OPĆI DIO'!$C$1)</f>
        <v>3105 INSTITUT DRUŠTVENIH ZNANOSTI IVO PILAR</v>
      </c>
      <c r="O51" t="str">
        <f t="shared" si="4"/>
        <v>422</v>
      </c>
      <c r="P51" t="str">
        <f t="shared" si="5"/>
        <v>42</v>
      </c>
      <c r="Q51" t="str">
        <f t="shared" si="6"/>
        <v>52</v>
      </c>
      <c r="R51" t="str">
        <f t="shared" si="7"/>
        <v>15</v>
      </c>
      <c r="S51" t="str">
        <f t="shared" si="8"/>
        <v>4</v>
      </c>
      <c r="W51">
        <v>3531</v>
      </c>
      <c r="X51" t="s">
        <v>131</v>
      </c>
      <c r="Z51" s="124" t="str">
        <f t="shared" si="11"/>
        <v>35</v>
      </c>
      <c r="AA51" t="str">
        <f t="shared" si="12"/>
        <v>353</v>
      </c>
      <c r="AC51" t="s">
        <v>1129</v>
      </c>
      <c r="AD51" t="s">
        <v>1130</v>
      </c>
      <c r="AE51" t="s">
        <v>2903</v>
      </c>
      <c r="AF51" t="s">
        <v>2904</v>
      </c>
      <c r="AG51" t="s">
        <v>2925</v>
      </c>
      <c r="AH51" t="s">
        <v>2936</v>
      </c>
    </row>
    <row r="52" spans="1:34">
      <c r="A52" s="39" t="str">
        <f>IF(C52="","",VLOOKUP('OPĆI DIO'!$C$1,'OPĆI DIO'!$N$4:$W$150,10,FALSE))</f>
        <v>08008</v>
      </c>
      <c r="B52" s="39" t="str">
        <f>IF(C52="","",VLOOKUP('OPĆI DIO'!$C$1,'OPĆI DIO'!$N$4:$W$150,9,FALSE))</f>
        <v>Javni instituti</v>
      </c>
      <c r="C52" s="44">
        <v>52</v>
      </c>
      <c r="D52" s="39" t="str">
        <f t="shared" si="1"/>
        <v>Ostale pomoći</v>
      </c>
      <c r="E52" s="44">
        <v>4241</v>
      </c>
      <c r="F52" s="39" t="str">
        <f t="shared" si="0"/>
        <v>Knjige</v>
      </c>
      <c r="G52" s="216" t="s">
        <v>4506</v>
      </c>
      <c r="H52" s="39" t="str">
        <f t="shared" si="2"/>
        <v>SAMOSTALNA DJELATNOST JAVNIH INSTITUTA – IZ EVIDENCIJSKIH PRIHODA</v>
      </c>
      <c r="I52" s="39" t="str">
        <f t="shared" si="3"/>
        <v>0150</v>
      </c>
      <c r="J52" s="74">
        <v>2000</v>
      </c>
      <c r="K52" s="74">
        <v>2600</v>
      </c>
      <c r="L52" s="74">
        <v>501</v>
      </c>
      <c r="M52" s="268"/>
      <c r="N52" t="str">
        <f>IF(C52="","",'OPĆI DIO'!$C$1)</f>
        <v>3105 INSTITUT DRUŠTVENIH ZNANOSTI IVO PILAR</v>
      </c>
      <c r="O52" t="str">
        <f t="shared" si="4"/>
        <v>424</v>
      </c>
      <c r="P52" t="str">
        <f t="shared" si="5"/>
        <v>42</v>
      </c>
      <c r="Q52" t="str">
        <f t="shared" si="6"/>
        <v>52</v>
      </c>
      <c r="R52" t="str">
        <f t="shared" si="7"/>
        <v>15</v>
      </c>
      <c r="S52" t="str">
        <f t="shared" si="8"/>
        <v>4</v>
      </c>
      <c r="W52">
        <v>3611</v>
      </c>
      <c r="X52" t="s">
        <v>85</v>
      </c>
      <c r="Z52" s="124" t="str">
        <f t="shared" si="11"/>
        <v>36</v>
      </c>
      <c r="AA52" t="str">
        <f t="shared" si="12"/>
        <v>361</v>
      </c>
      <c r="AC52" t="s">
        <v>1177</v>
      </c>
      <c r="AD52" t="s">
        <v>1408</v>
      </c>
      <c r="AE52" t="s">
        <v>2903</v>
      </c>
      <c r="AF52" t="s">
        <v>2904</v>
      </c>
      <c r="AG52" t="s">
        <v>2925</v>
      </c>
      <c r="AH52" t="s">
        <v>2936</v>
      </c>
    </row>
    <row r="53" spans="1:34">
      <c r="A53" s="39" t="str">
        <f>IF(C53="","",VLOOKUP('OPĆI DIO'!$C$1,'OPĆI DIO'!$N$4:$W$150,10,FALSE))</f>
        <v>08008</v>
      </c>
      <c r="B53" s="39" t="str">
        <f>IF(C53="","",VLOOKUP('OPĆI DIO'!$C$1,'OPĆI DIO'!$N$4:$W$150,9,FALSE))</f>
        <v>Javni instituti</v>
      </c>
      <c r="C53" s="44">
        <v>52</v>
      </c>
      <c r="D53" s="39" t="str">
        <f t="shared" si="1"/>
        <v>Ostale pomoći</v>
      </c>
      <c r="E53" s="44">
        <v>4224</v>
      </c>
      <c r="F53" s="39" t="str">
        <f t="shared" si="0"/>
        <v>Medicinska i laboratorijska oprema</v>
      </c>
      <c r="G53" s="216" t="s">
        <v>4506</v>
      </c>
      <c r="H53" s="39" t="str">
        <f t="shared" si="2"/>
        <v>SAMOSTALNA DJELATNOST JAVNIH INSTITUTA – IZ EVIDENCIJSKIH PRIHODA</v>
      </c>
      <c r="I53" s="39" t="str">
        <f t="shared" si="3"/>
        <v>0150</v>
      </c>
      <c r="J53" s="74">
        <v>5500</v>
      </c>
      <c r="K53" s="74"/>
      <c r="L53" s="74"/>
      <c r="M53" s="268"/>
      <c r="N53" t="str">
        <f>IF(C53="","",'OPĆI DIO'!$C$1)</f>
        <v>3105 INSTITUT DRUŠTVENIH ZNANOSTI IVO PILAR</v>
      </c>
      <c r="O53" t="str">
        <f t="shared" si="4"/>
        <v>422</v>
      </c>
      <c r="P53" t="str">
        <f t="shared" si="5"/>
        <v>42</v>
      </c>
      <c r="Q53" t="str">
        <f t="shared" si="6"/>
        <v>52</v>
      </c>
      <c r="R53" t="str">
        <f t="shared" si="7"/>
        <v>15</v>
      </c>
      <c r="S53" t="str">
        <f t="shared" si="8"/>
        <v>4</v>
      </c>
      <c r="W53">
        <v>3621</v>
      </c>
      <c r="X53" t="s">
        <v>135</v>
      </c>
      <c r="Z53" s="124" t="str">
        <f t="shared" si="11"/>
        <v>36</v>
      </c>
      <c r="AA53" t="str">
        <f t="shared" si="12"/>
        <v>362</v>
      </c>
      <c r="AC53" t="s">
        <v>1409</v>
      </c>
      <c r="AD53" t="s">
        <v>1410</v>
      </c>
      <c r="AE53" t="s">
        <v>2903</v>
      </c>
      <c r="AF53" t="s">
        <v>2904</v>
      </c>
      <c r="AG53" t="s">
        <v>2925</v>
      </c>
      <c r="AH53" t="s">
        <v>2938</v>
      </c>
    </row>
    <row r="54" spans="1:34">
      <c r="A54" s="39" t="str">
        <f>IF(C54="","",VLOOKUP('OPĆI DIO'!$C$1,'OPĆI DIO'!$N$4:$W$150,10,FALSE))</f>
        <v>08008</v>
      </c>
      <c r="B54" s="39" t="str">
        <f>IF(C54="","",VLOOKUP('OPĆI DIO'!$C$1,'OPĆI DIO'!$N$4:$W$150,9,FALSE))</f>
        <v>Javni instituti</v>
      </c>
      <c r="C54" s="44">
        <v>31</v>
      </c>
      <c r="D54" s="39" t="str">
        <f t="shared" si="1"/>
        <v>Vlastiti prihodi</v>
      </c>
      <c r="E54" s="44">
        <v>3111</v>
      </c>
      <c r="F54" s="39" t="str">
        <f t="shared" si="0"/>
        <v>Plaće za redovan rad</v>
      </c>
      <c r="G54" s="216" t="s">
        <v>4506</v>
      </c>
      <c r="H54" s="39" t="str">
        <f t="shared" si="2"/>
        <v>SAMOSTALNA DJELATNOST JAVNIH INSTITUTA – IZ EVIDENCIJSKIH PRIHODA</v>
      </c>
      <c r="I54" s="39" t="str">
        <f t="shared" si="3"/>
        <v>0150</v>
      </c>
      <c r="J54" s="74">
        <v>64446</v>
      </c>
      <c r="K54" s="74">
        <v>64446</v>
      </c>
      <c r="L54" s="74">
        <v>64446</v>
      </c>
      <c r="M54" s="268"/>
      <c r="N54" t="str">
        <f>IF(C54="","",'OPĆI DIO'!$C$1)</f>
        <v>3105 INSTITUT DRUŠTVENIH ZNANOSTI IVO PILAR</v>
      </c>
      <c r="O54" t="str">
        <f t="shared" si="4"/>
        <v>311</v>
      </c>
      <c r="P54" t="str">
        <f t="shared" si="5"/>
        <v>31</v>
      </c>
      <c r="Q54" t="str">
        <f t="shared" si="6"/>
        <v>31</v>
      </c>
      <c r="R54" t="str">
        <f t="shared" si="7"/>
        <v>15</v>
      </c>
      <c r="S54" t="str">
        <f t="shared" si="8"/>
        <v>3</v>
      </c>
      <c r="W54">
        <v>3631</v>
      </c>
      <c r="X54" t="s">
        <v>176</v>
      </c>
      <c r="Z54" s="124" t="str">
        <f t="shared" si="11"/>
        <v>36</v>
      </c>
      <c r="AA54" t="str">
        <f t="shared" si="12"/>
        <v>363</v>
      </c>
      <c r="AC54" t="s">
        <v>3033</v>
      </c>
      <c r="AD54" t="s">
        <v>3034</v>
      </c>
      <c r="AE54" t="s">
        <v>2903</v>
      </c>
      <c r="AF54" t="s">
        <v>2904</v>
      </c>
      <c r="AG54" t="s">
        <v>2925</v>
      </c>
      <c r="AH54" t="s">
        <v>2938</v>
      </c>
    </row>
    <row r="55" spans="1:34">
      <c r="A55" s="39" t="str">
        <f>IF(C55="","",VLOOKUP('OPĆI DIO'!$C$1,'OPĆI DIO'!$N$4:$W$150,10,FALSE))</f>
        <v>08008</v>
      </c>
      <c r="B55" s="39" t="str">
        <f>IF(C55="","",VLOOKUP('OPĆI DIO'!$C$1,'OPĆI DIO'!$N$4:$W$150,9,FALSE))</f>
        <v>Javni instituti</v>
      </c>
      <c r="C55" s="44">
        <v>31</v>
      </c>
      <c r="D55" s="39" t="str">
        <f t="shared" si="1"/>
        <v>Vlastiti prihodi</v>
      </c>
      <c r="E55" s="44">
        <v>3132</v>
      </c>
      <c r="F55" s="39" t="str">
        <f t="shared" si="0"/>
        <v>Doprinosi za obvezno zdravstveno osiguranje</v>
      </c>
      <c r="G55" s="216" t="s">
        <v>4506</v>
      </c>
      <c r="H55" s="39" t="str">
        <f t="shared" si="2"/>
        <v>SAMOSTALNA DJELATNOST JAVNIH INSTITUTA – IZ EVIDENCIJSKIH PRIHODA</v>
      </c>
      <c r="I55" s="39" t="str">
        <f t="shared" si="3"/>
        <v>0150</v>
      </c>
      <c r="J55" s="74">
        <v>10634</v>
      </c>
      <c r="K55" s="74">
        <v>10634</v>
      </c>
      <c r="L55" s="74">
        <v>10634</v>
      </c>
      <c r="M55" s="268"/>
      <c r="N55" t="str">
        <f>IF(C55="","",'OPĆI DIO'!$C$1)</f>
        <v>3105 INSTITUT DRUŠTVENIH ZNANOSTI IVO PILAR</v>
      </c>
      <c r="O55" t="str">
        <f t="shared" si="4"/>
        <v>313</v>
      </c>
      <c r="P55" t="str">
        <f t="shared" si="5"/>
        <v>31</v>
      </c>
      <c r="Q55" t="str">
        <f t="shared" si="6"/>
        <v>31</v>
      </c>
      <c r="R55" t="str">
        <f t="shared" si="7"/>
        <v>15</v>
      </c>
      <c r="S55" t="str">
        <f t="shared" si="8"/>
        <v>3</v>
      </c>
      <c r="W55">
        <v>3632</v>
      </c>
      <c r="X55" t="s">
        <v>229</v>
      </c>
      <c r="Z55" s="124" t="str">
        <f t="shared" si="11"/>
        <v>36</v>
      </c>
      <c r="AA55" t="str">
        <f t="shared" si="12"/>
        <v>363</v>
      </c>
      <c r="AC55" t="s">
        <v>4476</v>
      </c>
      <c r="AD55" t="s">
        <v>4477</v>
      </c>
      <c r="AE55" t="s">
        <v>2903</v>
      </c>
      <c r="AF55" t="s">
        <v>2904</v>
      </c>
      <c r="AG55" t="s">
        <v>2925</v>
      </c>
      <c r="AH55" t="s">
        <v>2938</v>
      </c>
    </row>
    <row r="56" spans="1:34">
      <c r="A56" s="39" t="str">
        <f>IF(C56="","",VLOOKUP('OPĆI DIO'!$C$1,'OPĆI DIO'!$N$4:$W$150,10,FALSE))</f>
        <v>08008</v>
      </c>
      <c r="B56" s="39" t="str">
        <f>IF(C56="","",VLOOKUP('OPĆI DIO'!$C$1,'OPĆI DIO'!$N$4:$W$150,9,FALSE))</f>
        <v>Javni instituti</v>
      </c>
      <c r="C56" s="44">
        <v>31</v>
      </c>
      <c r="D56" s="39" t="str">
        <f t="shared" si="1"/>
        <v>Vlastiti prihodi</v>
      </c>
      <c r="E56" s="44">
        <v>3211</v>
      </c>
      <c r="F56" s="39" t="str">
        <f t="shared" si="0"/>
        <v>Službena putovanja</v>
      </c>
      <c r="G56" s="216" t="s">
        <v>4506</v>
      </c>
      <c r="H56" s="39" t="str">
        <f t="shared" si="2"/>
        <v>SAMOSTALNA DJELATNOST JAVNIH INSTITUTA – IZ EVIDENCIJSKIH PRIHODA</v>
      </c>
      <c r="I56" s="39" t="str">
        <f t="shared" si="3"/>
        <v>0150</v>
      </c>
      <c r="J56" s="74">
        <v>20000</v>
      </c>
      <c r="K56" s="74">
        <v>20002</v>
      </c>
      <c r="L56" s="74">
        <v>20002</v>
      </c>
      <c r="M56" s="268"/>
      <c r="N56" t="str">
        <f>IF(C56="","",'OPĆI DIO'!$C$1)</f>
        <v>3105 INSTITUT DRUŠTVENIH ZNANOSTI IVO PILAR</v>
      </c>
      <c r="O56" t="str">
        <f t="shared" si="4"/>
        <v>321</v>
      </c>
      <c r="P56" t="str">
        <f t="shared" si="5"/>
        <v>32</v>
      </c>
      <c r="Q56" t="str">
        <f t="shared" si="6"/>
        <v>31</v>
      </c>
      <c r="R56" t="str">
        <f t="shared" si="7"/>
        <v>15</v>
      </c>
      <c r="S56" t="str">
        <f t="shared" si="8"/>
        <v>3</v>
      </c>
      <c r="W56">
        <v>3661</v>
      </c>
      <c r="X56" t="s">
        <v>97</v>
      </c>
      <c r="Z56" s="124" t="str">
        <f t="shared" si="11"/>
        <v>36</v>
      </c>
      <c r="AA56" t="str">
        <f t="shared" si="12"/>
        <v>366</v>
      </c>
      <c r="AC56" t="s">
        <v>4478</v>
      </c>
      <c r="AD56" t="s">
        <v>4479</v>
      </c>
      <c r="AE56" t="s">
        <v>4473</v>
      </c>
      <c r="AF56" t="s">
        <v>3006</v>
      </c>
      <c r="AG56" t="s">
        <v>2925</v>
      </c>
      <c r="AH56" t="s">
        <v>2938</v>
      </c>
    </row>
    <row r="57" spans="1:34">
      <c r="A57" s="39" t="str">
        <f>IF(C57="","",VLOOKUP('OPĆI DIO'!$C$1,'OPĆI DIO'!$N$4:$W$150,10,FALSE))</f>
        <v>08008</v>
      </c>
      <c r="B57" s="39" t="str">
        <f>IF(C57="","",VLOOKUP('OPĆI DIO'!$C$1,'OPĆI DIO'!$N$4:$W$150,9,FALSE))</f>
        <v>Javni instituti</v>
      </c>
      <c r="C57" s="44">
        <v>31</v>
      </c>
      <c r="D57" s="39" t="str">
        <f t="shared" si="1"/>
        <v>Vlastiti prihodi</v>
      </c>
      <c r="E57" s="44">
        <v>3213</v>
      </c>
      <c r="F57" s="39" t="str">
        <f t="shared" si="0"/>
        <v>Stručno usavršavanje zaposlenika</v>
      </c>
      <c r="G57" s="216" t="s">
        <v>4506</v>
      </c>
      <c r="H57" s="39" t="str">
        <f t="shared" si="2"/>
        <v>SAMOSTALNA DJELATNOST JAVNIH INSTITUTA – IZ EVIDENCIJSKIH PRIHODA</v>
      </c>
      <c r="I57" s="39" t="str">
        <f t="shared" si="3"/>
        <v>0150</v>
      </c>
      <c r="J57" s="74">
        <v>4218</v>
      </c>
      <c r="K57" s="74">
        <v>4218</v>
      </c>
      <c r="L57" s="74">
        <v>4218</v>
      </c>
      <c r="M57" s="268"/>
      <c r="N57" t="str">
        <f>IF(C57="","",'OPĆI DIO'!$C$1)</f>
        <v>3105 INSTITUT DRUŠTVENIH ZNANOSTI IVO PILAR</v>
      </c>
      <c r="O57" t="str">
        <f t="shared" si="4"/>
        <v>321</v>
      </c>
      <c r="P57" t="str">
        <f t="shared" si="5"/>
        <v>32</v>
      </c>
      <c r="Q57" t="str">
        <f t="shared" si="6"/>
        <v>31</v>
      </c>
      <c r="R57" t="str">
        <f t="shared" si="7"/>
        <v>15</v>
      </c>
      <c r="S57" t="str">
        <f t="shared" si="8"/>
        <v>3</v>
      </c>
      <c r="W57">
        <v>3662</v>
      </c>
      <c r="X57" t="s">
        <v>180</v>
      </c>
      <c r="Z57" s="124" t="str">
        <f t="shared" si="11"/>
        <v>36</v>
      </c>
      <c r="AA57" t="str">
        <f t="shared" si="12"/>
        <v>366</v>
      </c>
      <c r="AC57" t="s">
        <v>4480</v>
      </c>
      <c r="AD57" t="s">
        <v>735</v>
      </c>
      <c r="AE57" t="s">
        <v>2903</v>
      </c>
      <c r="AF57" t="s">
        <v>2904</v>
      </c>
      <c r="AG57" t="s">
        <v>2925</v>
      </c>
      <c r="AH57" t="s">
        <v>2938</v>
      </c>
    </row>
    <row r="58" spans="1:34">
      <c r="A58" s="39" t="str">
        <f>IF(C58="","",VLOOKUP('OPĆI DIO'!$C$1,'OPĆI DIO'!$N$4:$W$150,10,FALSE))</f>
        <v>08008</v>
      </c>
      <c r="B58" s="39" t="str">
        <f>IF(C58="","",VLOOKUP('OPĆI DIO'!$C$1,'OPĆI DIO'!$N$4:$W$150,9,FALSE))</f>
        <v>Javni instituti</v>
      </c>
      <c r="C58" s="44">
        <v>31</v>
      </c>
      <c r="D58" s="39" t="str">
        <f t="shared" si="1"/>
        <v>Vlastiti prihodi</v>
      </c>
      <c r="E58" s="44">
        <v>3221</v>
      </c>
      <c r="F58" s="39" t="str">
        <f t="shared" si="0"/>
        <v>Uredski materijal i ostali materijalni rashodi</v>
      </c>
      <c r="G58" s="216" t="s">
        <v>4506</v>
      </c>
      <c r="H58" s="39" t="str">
        <f t="shared" si="2"/>
        <v>SAMOSTALNA DJELATNOST JAVNIH INSTITUTA – IZ EVIDENCIJSKIH PRIHODA</v>
      </c>
      <c r="I58" s="39" t="str">
        <f t="shared" si="3"/>
        <v>0150</v>
      </c>
      <c r="J58" s="74">
        <v>2600</v>
      </c>
      <c r="K58" s="74">
        <v>2600</v>
      </c>
      <c r="L58" s="74">
        <v>2600</v>
      </c>
      <c r="M58" s="268"/>
      <c r="N58" t="str">
        <f>IF(C58="","",'OPĆI DIO'!$C$1)</f>
        <v>3105 INSTITUT DRUŠTVENIH ZNANOSTI IVO PILAR</v>
      </c>
      <c r="O58" t="str">
        <f t="shared" si="4"/>
        <v>322</v>
      </c>
      <c r="P58" t="str">
        <f t="shared" si="5"/>
        <v>32</v>
      </c>
      <c r="Q58" t="str">
        <f t="shared" si="6"/>
        <v>31</v>
      </c>
      <c r="R58" t="str">
        <f t="shared" si="7"/>
        <v>15</v>
      </c>
      <c r="S58" t="str">
        <f t="shared" si="8"/>
        <v>3</v>
      </c>
      <c r="W58">
        <v>3681</v>
      </c>
      <c r="X58" t="s">
        <v>25</v>
      </c>
      <c r="Z58" s="124" t="str">
        <f t="shared" si="11"/>
        <v>36</v>
      </c>
      <c r="AA58" t="str">
        <f t="shared" si="12"/>
        <v>368</v>
      </c>
      <c r="AC58" t="s">
        <v>1411</v>
      </c>
      <c r="AD58" t="s">
        <v>1412</v>
      </c>
      <c r="AE58" t="s">
        <v>2899</v>
      </c>
      <c r="AF58" t="s">
        <v>2900</v>
      </c>
      <c r="AG58" t="s">
        <v>2925</v>
      </c>
      <c r="AH58" t="s">
        <v>2938</v>
      </c>
    </row>
    <row r="59" spans="1:34">
      <c r="A59" s="39" t="str">
        <f>IF(C59="","",VLOOKUP('OPĆI DIO'!$C$1,'OPĆI DIO'!$N$4:$W$150,10,FALSE))</f>
        <v>08008</v>
      </c>
      <c r="B59" s="39" t="str">
        <f>IF(C59="","",VLOOKUP('OPĆI DIO'!$C$1,'OPĆI DIO'!$N$4:$W$150,9,FALSE))</f>
        <v>Javni instituti</v>
      </c>
      <c r="C59" s="44">
        <v>31</v>
      </c>
      <c r="D59" s="39" t="str">
        <f t="shared" si="1"/>
        <v>Vlastiti prihodi</v>
      </c>
      <c r="E59" s="44">
        <v>3231</v>
      </c>
      <c r="F59" s="39" t="str">
        <f t="shared" si="0"/>
        <v>Usluge telefona, interneta, pošte i prijevoza</v>
      </c>
      <c r="G59" s="216" t="s">
        <v>4506</v>
      </c>
      <c r="H59" s="39" t="str">
        <f t="shared" si="2"/>
        <v>SAMOSTALNA DJELATNOST JAVNIH INSTITUTA – IZ EVIDENCIJSKIH PRIHODA</v>
      </c>
      <c r="I59" s="39" t="str">
        <f t="shared" si="3"/>
        <v>0150</v>
      </c>
      <c r="J59" s="74">
        <v>1500</v>
      </c>
      <c r="K59" s="74">
        <v>1500</v>
      </c>
      <c r="L59" s="74">
        <v>1500</v>
      </c>
      <c r="M59" s="268"/>
      <c r="N59" t="str">
        <f>IF(C59="","",'OPĆI DIO'!$C$1)</f>
        <v>3105 INSTITUT DRUŠTVENIH ZNANOSTI IVO PILAR</v>
      </c>
      <c r="O59" t="str">
        <f t="shared" si="4"/>
        <v>323</v>
      </c>
      <c r="P59" t="str">
        <f t="shared" si="5"/>
        <v>32</v>
      </c>
      <c r="Q59" t="str">
        <f t="shared" si="6"/>
        <v>31</v>
      </c>
      <c r="R59" t="str">
        <f t="shared" si="7"/>
        <v>15</v>
      </c>
      <c r="S59" t="str">
        <f t="shared" si="8"/>
        <v>3</v>
      </c>
      <c r="W59">
        <v>3682</v>
      </c>
      <c r="X59" t="s">
        <v>26</v>
      </c>
      <c r="Z59" s="124" t="str">
        <f t="shared" si="11"/>
        <v>36</v>
      </c>
      <c r="AA59" t="str">
        <f t="shared" si="12"/>
        <v>368</v>
      </c>
      <c r="AC59" t="s">
        <v>1131</v>
      </c>
      <c r="AD59" t="s">
        <v>1132</v>
      </c>
      <c r="AE59" t="s">
        <v>2903</v>
      </c>
      <c r="AF59" t="s">
        <v>2904</v>
      </c>
      <c r="AG59" t="s">
        <v>2925</v>
      </c>
      <c r="AH59" t="s">
        <v>2938</v>
      </c>
    </row>
    <row r="60" spans="1:34">
      <c r="A60" s="39" t="str">
        <f>IF(C60="","",VLOOKUP('OPĆI DIO'!$C$1,'OPĆI DIO'!$N$4:$W$150,10,FALSE))</f>
        <v>08008</v>
      </c>
      <c r="B60" s="39" t="str">
        <f>IF(C60="","",VLOOKUP('OPĆI DIO'!$C$1,'OPĆI DIO'!$N$4:$W$150,9,FALSE))</f>
        <v>Javni instituti</v>
      </c>
      <c r="C60" s="44">
        <v>31</v>
      </c>
      <c r="D60" s="39" t="str">
        <f t="shared" si="1"/>
        <v>Vlastiti prihodi</v>
      </c>
      <c r="E60" s="44">
        <v>3235</v>
      </c>
      <c r="F60" s="39" t="str">
        <f t="shared" si="0"/>
        <v>Zakupnine i najamnine</v>
      </c>
      <c r="G60" s="216" t="s">
        <v>4506</v>
      </c>
      <c r="H60" s="39" t="str">
        <f t="shared" si="2"/>
        <v>SAMOSTALNA DJELATNOST JAVNIH INSTITUTA – IZ EVIDENCIJSKIH PRIHODA</v>
      </c>
      <c r="I60" s="39" t="str">
        <f t="shared" si="3"/>
        <v>0150</v>
      </c>
      <c r="J60" s="74">
        <v>500</v>
      </c>
      <c r="K60" s="74">
        <v>500</v>
      </c>
      <c r="L60" s="74">
        <v>500</v>
      </c>
      <c r="M60" s="268"/>
      <c r="N60" t="str">
        <f>IF(C60="","",'OPĆI DIO'!$C$1)</f>
        <v>3105 INSTITUT DRUŠTVENIH ZNANOSTI IVO PILAR</v>
      </c>
      <c r="O60" t="str">
        <f t="shared" si="4"/>
        <v>323</v>
      </c>
      <c r="P60" t="str">
        <f t="shared" si="5"/>
        <v>32</v>
      </c>
      <c r="Q60" t="str">
        <f t="shared" si="6"/>
        <v>31</v>
      </c>
      <c r="R60" t="str">
        <f t="shared" si="7"/>
        <v>15</v>
      </c>
      <c r="S60" t="str">
        <f t="shared" si="8"/>
        <v>3</v>
      </c>
      <c r="W60">
        <v>3691</v>
      </c>
      <c r="X60" t="s">
        <v>102</v>
      </c>
      <c r="Z60" s="124" t="str">
        <f t="shared" si="11"/>
        <v>36</v>
      </c>
      <c r="AA60" t="str">
        <f t="shared" si="12"/>
        <v>369</v>
      </c>
      <c r="AC60" t="s">
        <v>1413</v>
      </c>
      <c r="AD60" t="s">
        <v>1414</v>
      </c>
      <c r="AE60" t="s">
        <v>2903</v>
      </c>
      <c r="AF60" t="s">
        <v>2904</v>
      </c>
      <c r="AG60" t="s">
        <v>2925</v>
      </c>
      <c r="AH60" t="s">
        <v>2938</v>
      </c>
    </row>
    <row r="61" spans="1:34">
      <c r="A61" s="39" t="str">
        <f>IF(C61="","",VLOOKUP('OPĆI DIO'!$C$1,'OPĆI DIO'!$N$4:$W$150,10,FALSE))</f>
        <v>08008</v>
      </c>
      <c r="B61" s="39" t="str">
        <f>IF(C61="","",VLOOKUP('OPĆI DIO'!$C$1,'OPĆI DIO'!$N$4:$W$150,9,FALSE))</f>
        <v>Javni instituti</v>
      </c>
      <c r="C61" s="44">
        <v>31</v>
      </c>
      <c r="D61" s="39" t="str">
        <f t="shared" si="1"/>
        <v>Vlastiti prihodi</v>
      </c>
      <c r="E61" s="44">
        <v>3237</v>
      </c>
      <c r="F61" s="39" t="str">
        <f t="shared" si="0"/>
        <v>Intelektualne i osobne usluge</v>
      </c>
      <c r="G61" s="216" t="s">
        <v>4506</v>
      </c>
      <c r="H61" s="39" t="str">
        <f t="shared" si="2"/>
        <v>SAMOSTALNA DJELATNOST JAVNIH INSTITUTA – IZ EVIDENCIJSKIH PRIHODA</v>
      </c>
      <c r="I61" s="39" t="str">
        <f t="shared" si="3"/>
        <v>0150</v>
      </c>
      <c r="J61" s="74">
        <v>15000</v>
      </c>
      <c r="K61" s="74">
        <v>15000</v>
      </c>
      <c r="L61" s="74">
        <v>15000</v>
      </c>
      <c r="M61" s="268"/>
      <c r="N61" t="str">
        <f>IF(C61="","",'OPĆI DIO'!$C$1)</f>
        <v>3105 INSTITUT DRUŠTVENIH ZNANOSTI IVO PILAR</v>
      </c>
      <c r="O61" t="str">
        <f t="shared" si="4"/>
        <v>323</v>
      </c>
      <c r="P61" t="str">
        <f t="shared" si="5"/>
        <v>32</v>
      </c>
      <c r="Q61" t="str">
        <f t="shared" si="6"/>
        <v>31</v>
      </c>
      <c r="R61" t="str">
        <f t="shared" si="7"/>
        <v>15</v>
      </c>
      <c r="S61" t="str">
        <f t="shared" si="8"/>
        <v>3</v>
      </c>
      <c r="W61">
        <v>3692</v>
      </c>
      <c r="X61" t="s">
        <v>174</v>
      </c>
      <c r="Z61" s="124" t="str">
        <f t="shared" si="11"/>
        <v>36</v>
      </c>
      <c r="AA61" t="str">
        <f t="shared" si="12"/>
        <v>369</v>
      </c>
      <c r="AC61" t="s">
        <v>1437</v>
      </c>
      <c r="AD61" t="s">
        <v>2088</v>
      </c>
      <c r="AE61" t="s">
        <v>2903</v>
      </c>
      <c r="AF61" t="s">
        <v>2904</v>
      </c>
      <c r="AG61" t="s">
        <v>2925</v>
      </c>
      <c r="AH61" t="s">
        <v>2938</v>
      </c>
    </row>
    <row r="62" spans="1:34">
      <c r="A62" s="39" t="str">
        <f>IF(C62="","",VLOOKUP('OPĆI DIO'!$C$1,'OPĆI DIO'!$N$4:$W$150,10,FALSE))</f>
        <v>08008</v>
      </c>
      <c r="B62" s="39" t="str">
        <f>IF(C62="","",VLOOKUP('OPĆI DIO'!$C$1,'OPĆI DIO'!$N$4:$W$150,9,FALSE))</f>
        <v>Javni instituti</v>
      </c>
      <c r="C62" s="44">
        <v>31</v>
      </c>
      <c r="D62" s="39" t="str">
        <f t="shared" si="1"/>
        <v>Vlastiti prihodi</v>
      </c>
      <c r="E62" s="44">
        <v>3239</v>
      </c>
      <c r="F62" s="39" t="str">
        <f t="shared" si="0"/>
        <v>Ostale usluge</v>
      </c>
      <c r="G62" s="216" t="s">
        <v>4506</v>
      </c>
      <c r="H62" s="39" t="str">
        <f t="shared" si="2"/>
        <v>SAMOSTALNA DJELATNOST JAVNIH INSTITUTA – IZ EVIDENCIJSKIH PRIHODA</v>
      </c>
      <c r="I62" s="39" t="str">
        <f t="shared" si="3"/>
        <v>0150</v>
      </c>
      <c r="J62" s="74">
        <v>6600</v>
      </c>
      <c r="K62" s="74">
        <v>6600</v>
      </c>
      <c r="L62" s="74">
        <v>6600</v>
      </c>
      <c r="M62" s="268"/>
      <c r="N62" t="str">
        <f>IF(C62="","",'OPĆI DIO'!$C$1)</f>
        <v>3105 INSTITUT DRUŠTVENIH ZNANOSTI IVO PILAR</v>
      </c>
      <c r="O62" t="str">
        <f t="shared" si="4"/>
        <v>323</v>
      </c>
      <c r="P62" t="str">
        <f t="shared" si="5"/>
        <v>32</v>
      </c>
      <c r="Q62" t="str">
        <f t="shared" si="6"/>
        <v>31</v>
      </c>
      <c r="R62" t="str">
        <f t="shared" si="7"/>
        <v>15</v>
      </c>
      <c r="S62" t="str">
        <f t="shared" si="8"/>
        <v>3</v>
      </c>
      <c r="W62">
        <v>3693</v>
      </c>
      <c r="X62" t="s">
        <v>102</v>
      </c>
      <c r="Z62" s="124" t="str">
        <f t="shared" si="11"/>
        <v>36</v>
      </c>
      <c r="AA62" t="str">
        <f t="shared" si="12"/>
        <v>369</v>
      </c>
      <c r="AC62" t="s">
        <v>1441</v>
      </c>
      <c r="AD62" t="s">
        <v>1442</v>
      </c>
      <c r="AE62" t="s">
        <v>2903</v>
      </c>
      <c r="AF62" t="s">
        <v>2904</v>
      </c>
      <c r="AG62" t="s">
        <v>2925</v>
      </c>
      <c r="AH62" t="s">
        <v>2933</v>
      </c>
    </row>
    <row r="63" spans="1:34">
      <c r="A63" s="39" t="str">
        <f>IF(C63="","",VLOOKUP('OPĆI DIO'!$C$1,'OPĆI DIO'!$N$4:$W$150,10,FALSE))</f>
        <v>08008</v>
      </c>
      <c r="B63" s="39" t="str">
        <f>IF(C63="","",VLOOKUP('OPĆI DIO'!$C$1,'OPĆI DIO'!$N$4:$W$150,9,FALSE))</f>
        <v>Javni instituti</v>
      </c>
      <c r="C63" s="44">
        <v>31</v>
      </c>
      <c r="D63" s="39" t="str">
        <f t="shared" si="1"/>
        <v>Vlastiti prihodi</v>
      </c>
      <c r="E63" s="44">
        <v>3241</v>
      </c>
      <c r="F63" s="39" t="str">
        <f t="shared" si="0"/>
        <v>Naknade troškova osobama izvan radnog odnosa</v>
      </c>
      <c r="G63" s="216" t="s">
        <v>4506</v>
      </c>
      <c r="H63" s="39" t="str">
        <f t="shared" si="2"/>
        <v>SAMOSTALNA DJELATNOST JAVNIH INSTITUTA – IZ EVIDENCIJSKIH PRIHODA</v>
      </c>
      <c r="I63" s="39" t="str">
        <f t="shared" si="3"/>
        <v>0150</v>
      </c>
      <c r="J63" s="74">
        <v>700</v>
      </c>
      <c r="K63" s="74">
        <v>700</v>
      </c>
      <c r="L63" s="74">
        <v>700</v>
      </c>
      <c r="M63" s="268"/>
      <c r="N63" t="str">
        <f>IF(C63="","",'OPĆI DIO'!$C$1)</f>
        <v>3105 INSTITUT DRUŠTVENIH ZNANOSTI IVO PILAR</v>
      </c>
      <c r="O63" t="str">
        <f t="shared" si="4"/>
        <v>324</v>
      </c>
      <c r="P63" t="str">
        <f t="shared" si="5"/>
        <v>32</v>
      </c>
      <c r="Q63" t="str">
        <f t="shared" si="6"/>
        <v>31</v>
      </c>
      <c r="R63" t="str">
        <f t="shared" si="7"/>
        <v>15</v>
      </c>
      <c r="S63" t="str">
        <f t="shared" si="8"/>
        <v>3</v>
      </c>
      <c r="W63">
        <v>3694</v>
      </c>
      <c r="X63" t="s">
        <v>174</v>
      </c>
      <c r="Z63" s="124" t="str">
        <f t="shared" si="11"/>
        <v>36</v>
      </c>
      <c r="AA63" t="str">
        <f t="shared" si="12"/>
        <v>369</v>
      </c>
      <c r="AC63" t="s">
        <v>3035</v>
      </c>
      <c r="AD63" t="s">
        <v>3036</v>
      </c>
      <c r="AE63" t="s">
        <v>2915</v>
      </c>
      <c r="AF63" t="s">
        <v>2916</v>
      </c>
      <c r="AG63" t="s">
        <v>2925</v>
      </c>
      <c r="AH63" t="s">
        <v>2933</v>
      </c>
    </row>
    <row r="64" spans="1:34">
      <c r="A64" s="39" t="str">
        <f>IF(C64="","",VLOOKUP('OPĆI DIO'!$C$1,'OPĆI DIO'!$N$4:$W$150,10,FALSE))</f>
        <v>08008</v>
      </c>
      <c r="B64" s="39" t="str">
        <f>IF(C64="","",VLOOKUP('OPĆI DIO'!$C$1,'OPĆI DIO'!$N$4:$W$150,9,FALSE))</f>
        <v>Javni instituti</v>
      </c>
      <c r="C64" s="44">
        <v>31</v>
      </c>
      <c r="D64" s="39" t="str">
        <f t="shared" si="1"/>
        <v>Vlastiti prihodi</v>
      </c>
      <c r="E64" s="44">
        <v>3293</v>
      </c>
      <c r="F64" s="39" t="str">
        <f t="shared" si="0"/>
        <v>Reprezentacija</v>
      </c>
      <c r="G64" s="216" t="s">
        <v>4506</v>
      </c>
      <c r="H64" s="39" t="str">
        <f t="shared" si="2"/>
        <v>SAMOSTALNA DJELATNOST JAVNIH INSTITUTA – IZ EVIDENCIJSKIH PRIHODA</v>
      </c>
      <c r="I64" s="39" t="str">
        <f t="shared" si="3"/>
        <v>0150</v>
      </c>
      <c r="J64" s="74">
        <v>1000</v>
      </c>
      <c r="K64" s="74">
        <v>1000</v>
      </c>
      <c r="L64" s="74">
        <v>1000</v>
      </c>
      <c r="M64" s="268"/>
      <c r="N64" t="str">
        <f>IF(C64="","",'OPĆI DIO'!$C$1)</f>
        <v>3105 INSTITUT DRUŠTVENIH ZNANOSTI IVO PILAR</v>
      </c>
      <c r="O64" t="str">
        <f t="shared" si="4"/>
        <v>329</v>
      </c>
      <c r="P64" t="str">
        <f t="shared" si="5"/>
        <v>32</v>
      </c>
      <c r="Q64" t="str">
        <f t="shared" si="6"/>
        <v>31</v>
      </c>
      <c r="R64" t="str">
        <f t="shared" si="7"/>
        <v>15</v>
      </c>
      <c r="S64" t="str">
        <f t="shared" si="8"/>
        <v>3</v>
      </c>
      <c r="W64">
        <v>3711</v>
      </c>
      <c r="X64" t="s">
        <v>121</v>
      </c>
      <c r="Z64" s="124" t="str">
        <f t="shared" si="11"/>
        <v>37</v>
      </c>
      <c r="AA64" t="str">
        <f t="shared" si="12"/>
        <v>371</v>
      </c>
      <c r="AC64" t="s">
        <v>1443</v>
      </c>
      <c r="AD64" t="s">
        <v>1444</v>
      </c>
      <c r="AE64" t="s">
        <v>2907</v>
      </c>
      <c r="AF64" t="s">
        <v>2908</v>
      </c>
      <c r="AG64" t="s">
        <v>2925</v>
      </c>
      <c r="AH64" t="s">
        <v>2933</v>
      </c>
    </row>
    <row r="65" spans="1:34">
      <c r="A65" s="39" t="str">
        <f>IF(C65="","",VLOOKUP('OPĆI DIO'!$C$1,'OPĆI DIO'!$N$4:$W$150,10,FALSE))</f>
        <v>08008</v>
      </c>
      <c r="B65" s="39" t="str">
        <f>IF(C65="","",VLOOKUP('OPĆI DIO'!$C$1,'OPĆI DIO'!$N$4:$W$150,9,FALSE))</f>
        <v>Javni instituti</v>
      </c>
      <c r="C65" s="44">
        <v>31</v>
      </c>
      <c r="D65" s="39" t="str">
        <f t="shared" si="1"/>
        <v>Vlastiti prihodi</v>
      </c>
      <c r="E65" s="44">
        <v>3294</v>
      </c>
      <c r="F65" s="39" t="str">
        <f t="shared" si="0"/>
        <v>Članarine i norme</v>
      </c>
      <c r="G65" s="216" t="s">
        <v>4506</v>
      </c>
      <c r="H65" s="39" t="str">
        <f t="shared" si="2"/>
        <v>SAMOSTALNA DJELATNOST JAVNIH INSTITUTA – IZ EVIDENCIJSKIH PRIHODA</v>
      </c>
      <c r="I65" s="39" t="str">
        <f t="shared" si="3"/>
        <v>0150</v>
      </c>
      <c r="J65" s="74">
        <v>400</v>
      </c>
      <c r="K65" s="74">
        <v>400</v>
      </c>
      <c r="L65" s="74">
        <v>400</v>
      </c>
      <c r="M65" s="268"/>
      <c r="N65" t="str">
        <f>IF(C65="","",'OPĆI DIO'!$C$1)</f>
        <v>3105 INSTITUT DRUŠTVENIH ZNANOSTI IVO PILAR</v>
      </c>
      <c r="O65" t="str">
        <f t="shared" si="4"/>
        <v>329</v>
      </c>
      <c r="P65" t="str">
        <f t="shared" si="5"/>
        <v>32</v>
      </c>
      <c r="Q65" t="str">
        <f t="shared" si="6"/>
        <v>31</v>
      </c>
      <c r="R65" t="str">
        <f t="shared" si="7"/>
        <v>15</v>
      </c>
      <c r="S65" t="str">
        <f t="shared" si="8"/>
        <v>3</v>
      </c>
      <c r="W65">
        <v>3712</v>
      </c>
      <c r="X65" t="s">
        <v>139</v>
      </c>
      <c r="Z65" s="124" t="str">
        <f t="shared" si="11"/>
        <v>37</v>
      </c>
      <c r="AA65" t="str">
        <f t="shared" si="12"/>
        <v>371</v>
      </c>
      <c r="AC65" t="s">
        <v>1452</v>
      </c>
      <c r="AD65" t="s">
        <v>2094</v>
      </c>
      <c r="AE65" t="s">
        <v>2901</v>
      </c>
      <c r="AF65" t="s">
        <v>2902</v>
      </c>
      <c r="AG65" t="s">
        <v>2925</v>
      </c>
      <c r="AH65" t="s">
        <v>2938</v>
      </c>
    </row>
    <row r="66" spans="1:34">
      <c r="A66" s="39" t="str">
        <f>IF(C66="","",VLOOKUP('OPĆI DIO'!$C$1,'OPĆI DIO'!$N$4:$W$150,10,FALSE))</f>
        <v>08008</v>
      </c>
      <c r="B66" s="39" t="str">
        <f>IF(C66="","",VLOOKUP('OPĆI DIO'!$C$1,'OPĆI DIO'!$N$4:$W$150,9,FALSE))</f>
        <v>Javni instituti</v>
      </c>
      <c r="C66" s="44">
        <v>31</v>
      </c>
      <c r="D66" s="39" t="str">
        <f t="shared" si="1"/>
        <v>Vlastiti prihodi</v>
      </c>
      <c r="E66" s="44">
        <v>3299</v>
      </c>
      <c r="F66" s="39" t="str">
        <f t="shared" si="0"/>
        <v>Ostali nespomenuti rashodi poslovanja</v>
      </c>
      <c r="G66" s="216" t="s">
        <v>4506</v>
      </c>
      <c r="H66" s="39" t="str">
        <f t="shared" si="2"/>
        <v>SAMOSTALNA DJELATNOST JAVNIH INSTITUTA – IZ EVIDENCIJSKIH PRIHODA</v>
      </c>
      <c r="I66" s="39" t="str">
        <f t="shared" si="3"/>
        <v>0150</v>
      </c>
      <c r="J66" s="74">
        <v>600</v>
      </c>
      <c r="K66" s="74">
        <v>600</v>
      </c>
      <c r="L66" s="74">
        <v>600</v>
      </c>
      <c r="M66" s="268"/>
      <c r="N66" t="str">
        <f>IF(C66="","",'OPĆI DIO'!$C$1)</f>
        <v>3105 INSTITUT DRUŠTVENIH ZNANOSTI IVO PILAR</v>
      </c>
      <c r="O66" t="str">
        <f t="shared" si="4"/>
        <v>329</v>
      </c>
      <c r="P66" t="str">
        <f t="shared" si="5"/>
        <v>32</v>
      </c>
      <c r="Q66" t="str">
        <f t="shared" si="6"/>
        <v>31</v>
      </c>
      <c r="R66" t="str">
        <f t="shared" si="7"/>
        <v>15</v>
      </c>
      <c r="S66" t="str">
        <f t="shared" si="8"/>
        <v>3</v>
      </c>
      <c r="W66">
        <v>3713</v>
      </c>
      <c r="X66" t="s">
        <v>166</v>
      </c>
      <c r="Z66" s="124" t="str">
        <f t="shared" si="11"/>
        <v>37</v>
      </c>
      <c r="AA66" t="str">
        <f t="shared" si="12"/>
        <v>371</v>
      </c>
      <c r="AC66" t="s">
        <v>1452</v>
      </c>
      <c r="AD66" t="s">
        <v>2094</v>
      </c>
      <c r="AE66" t="s">
        <v>2903</v>
      </c>
      <c r="AF66" t="s">
        <v>2904</v>
      </c>
      <c r="AG66" t="s">
        <v>2925</v>
      </c>
      <c r="AH66" t="s">
        <v>2933</v>
      </c>
    </row>
    <row r="67" spans="1:34">
      <c r="A67" s="39" t="str">
        <f>IF(C67="","",VLOOKUP('OPĆI DIO'!$C$1,'OPĆI DIO'!$N$4:$W$150,10,FALSE))</f>
        <v>08008</v>
      </c>
      <c r="B67" s="39" t="str">
        <f>IF(C67="","",VLOOKUP('OPĆI DIO'!$C$1,'OPĆI DIO'!$N$4:$W$150,9,FALSE))</f>
        <v>Javni instituti</v>
      </c>
      <c r="C67" s="44">
        <v>31</v>
      </c>
      <c r="D67" s="39" t="str">
        <f t="shared" si="1"/>
        <v>Vlastiti prihodi</v>
      </c>
      <c r="E67" s="44">
        <v>3431</v>
      </c>
      <c r="F67" s="39" t="str">
        <f t="shared" ref="F67:F130" si="13">IFERROR(VLOOKUP(E67,$W$5:$Y$129,2,FALSE),"")</f>
        <v>Bankarske usluge i usluge platnog prometa</v>
      </c>
      <c r="G67" s="216" t="s">
        <v>4506</v>
      </c>
      <c r="H67" s="39" t="str">
        <f t="shared" si="2"/>
        <v>SAMOSTALNA DJELATNOST JAVNIH INSTITUTA – IZ EVIDENCIJSKIH PRIHODA</v>
      </c>
      <c r="I67" s="39" t="str">
        <f t="shared" si="3"/>
        <v>0150</v>
      </c>
      <c r="J67" s="74">
        <v>200</v>
      </c>
      <c r="K67" s="74">
        <v>200</v>
      </c>
      <c r="L67" s="74">
        <v>200</v>
      </c>
      <c r="M67" s="268"/>
      <c r="N67" t="str">
        <f>IF(C67="","",'OPĆI DIO'!$C$1)</f>
        <v>3105 INSTITUT DRUŠTVENIH ZNANOSTI IVO PILAR</v>
      </c>
      <c r="O67" t="str">
        <f t="shared" si="4"/>
        <v>343</v>
      </c>
      <c r="P67" t="str">
        <f t="shared" si="5"/>
        <v>34</v>
      </c>
      <c r="Q67" t="str">
        <f t="shared" si="6"/>
        <v>31</v>
      </c>
      <c r="R67" t="str">
        <f t="shared" si="7"/>
        <v>15</v>
      </c>
      <c r="S67" t="str">
        <f t="shared" si="8"/>
        <v>3</v>
      </c>
      <c r="W67">
        <v>3714</v>
      </c>
      <c r="X67" t="s">
        <v>187</v>
      </c>
      <c r="Z67" s="124" t="str">
        <f t="shared" si="11"/>
        <v>37</v>
      </c>
      <c r="AA67" t="str">
        <f t="shared" si="12"/>
        <v>371</v>
      </c>
      <c r="AC67" t="s">
        <v>1458</v>
      </c>
      <c r="AD67" t="s">
        <v>4481</v>
      </c>
      <c r="AE67" t="s">
        <v>2919</v>
      </c>
      <c r="AF67" t="s">
        <v>2920</v>
      </c>
      <c r="AG67" t="s">
        <v>2927</v>
      </c>
      <c r="AH67" t="s">
        <v>2928</v>
      </c>
    </row>
    <row r="68" spans="1:34">
      <c r="A68" s="39" t="str">
        <f>IF(C68="","",VLOOKUP('OPĆI DIO'!$C$1,'OPĆI DIO'!$N$4:$W$150,10,FALSE))</f>
        <v>08008</v>
      </c>
      <c r="B68" s="39" t="str">
        <f>IF(C68="","",VLOOKUP('OPĆI DIO'!$C$1,'OPĆI DIO'!$N$4:$W$150,9,FALSE))</f>
        <v>Javni instituti</v>
      </c>
      <c r="C68" s="44">
        <v>31</v>
      </c>
      <c r="D68" s="39" t="str">
        <f t="shared" ref="D68:D131" si="14">IFERROR(VLOOKUP(C68,$T$6:$U$23,2,FALSE),"")</f>
        <v>Vlastiti prihodi</v>
      </c>
      <c r="E68" s="44">
        <v>4221</v>
      </c>
      <c r="F68" s="39" t="str">
        <f t="shared" si="13"/>
        <v>Uredska oprema i namještaj</v>
      </c>
      <c r="G68" s="216" t="s">
        <v>4506</v>
      </c>
      <c r="H68" s="39" t="str">
        <f t="shared" ref="H68:H131" si="15">IFERROR(VLOOKUP(G68,$AC$6:$AD$353,2,FALSE),"")</f>
        <v>SAMOSTALNA DJELATNOST JAVNIH INSTITUTA – IZ EVIDENCIJSKIH PRIHODA</v>
      </c>
      <c r="I68" s="39" t="str">
        <f t="shared" ref="I68:I131" si="16">IFERROR(VLOOKUP(G68,$AC$6:$AG$353,3,FALSE),"")</f>
        <v>0150</v>
      </c>
      <c r="J68" s="74">
        <v>4000</v>
      </c>
      <c r="K68" s="74">
        <v>4000</v>
      </c>
      <c r="L68" s="74">
        <v>4000</v>
      </c>
      <c r="M68" s="268"/>
      <c r="N68" t="str">
        <f>IF(C68="","",'OPĆI DIO'!$C$1)</f>
        <v>3105 INSTITUT DRUŠTVENIH ZNANOSTI IVO PILAR</v>
      </c>
      <c r="O68" t="str">
        <f t="shared" ref="O68:O131" si="17">LEFT(E68,3)</f>
        <v>422</v>
      </c>
      <c r="P68" t="str">
        <f t="shared" ref="P68:P131" si="18">LEFT(E68,2)</f>
        <v>42</v>
      </c>
      <c r="Q68" t="str">
        <f t="shared" ref="Q68:Q131" si="19">LEFT(C68,3)</f>
        <v>31</v>
      </c>
      <c r="R68" t="str">
        <f t="shared" ref="R68:R131" si="20">IF(S68="5",0,MID(I68,2,2))</f>
        <v>15</v>
      </c>
      <c r="S68" t="str">
        <f t="shared" ref="S68:S131" si="21">LEFT(E68,1)</f>
        <v>4</v>
      </c>
      <c r="W68">
        <v>3715</v>
      </c>
      <c r="X68" t="s">
        <v>125</v>
      </c>
      <c r="Z68" s="124" t="str">
        <f t="shared" si="11"/>
        <v>37</v>
      </c>
      <c r="AA68" t="str">
        <f t="shared" si="12"/>
        <v>371</v>
      </c>
      <c r="AC68" t="s">
        <v>1462</v>
      </c>
      <c r="AD68" t="s">
        <v>1448</v>
      </c>
      <c r="AE68" t="s">
        <v>2903</v>
      </c>
      <c r="AF68" t="s">
        <v>2904</v>
      </c>
      <c r="AG68" t="s">
        <v>2927</v>
      </c>
      <c r="AH68" t="s">
        <v>2928</v>
      </c>
    </row>
    <row r="69" spans="1:34">
      <c r="A69" s="39" t="str">
        <f>IF(C69="","",VLOOKUP('OPĆI DIO'!$C$1,'OPĆI DIO'!$N$4:$W$150,10,FALSE))</f>
        <v>08008</v>
      </c>
      <c r="B69" s="39" t="str">
        <f>IF(C69="","",VLOOKUP('OPĆI DIO'!$C$1,'OPĆI DIO'!$N$4:$W$150,9,FALSE))</f>
        <v>Javni instituti</v>
      </c>
      <c r="C69" s="44">
        <v>31</v>
      </c>
      <c r="D69" s="39" t="str">
        <f t="shared" si="14"/>
        <v>Vlastiti prihodi</v>
      </c>
      <c r="E69" s="44">
        <v>4222</v>
      </c>
      <c r="F69" s="39" t="str">
        <f t="shared" si="13"/>
        <v>Komunikacijska oprema</v>
      </c>
      <c r="G69" s="216" t="s">
        <v>4506</v>
      </c>
      <c r="H69" s="39" t="str">
        <f t="shared" si="15"/>
        <v>SAMOSTALNA DJELATNOST JAVNIH INSTITUTA – IZ EVIDENCIJSKIH PRIHODA</v>
      </c>
      <c r="I69" s="39" t="str">
        <f t="shared" si="16"/>
        <v>0150</v>
      </c>
      <c r="J69" s="74">
        <v>1000</v>
      </c>
      <c r="K69" s="74">
        <v>1000</v>
      </c>
      <c r="L69" s="74">
        <v>1000</v>
      </c>
      <c r="M69" s="268"/>
      <c r="N69" t="str">
        <f>IF(C69="","",'OPĆI DIO'!$C$1)</f>
        <v>3105 INSTITUT DRUŠTVENIH ZNANOSTI IVO PILAR</v>
      </c>
      <c r="O69" t="str">
        <f t="shared" si="17"/>
        <v>422</v>
      </c>
      <c r="P69" t="str">
        <f t="shared" si="18"/>
        <v>42</v>
      </c>
      <c r="Q69" t="str">
        <f t="shared" si="19"/>
        <v>31</v>
      </c>
      <c r="R69" t="str">
        <f t="shared" si="20"/>
        <v>15</v>
      </c>
      <c r="S69" t="str">
        <f t="shared" si="21"/>
        <v>4</v>
      </c>
      <c r="W69">
        <v>3721</v>
      </c>
      <c r="X69" t="s">
        <v>63</v>
      </c>
      <c r="Z69" s="124" t="str">
        <f t="shared" si="11"/>
        <v>37</v>
      </c>
      <c r="AA69" t="str">
        <f t="shared" si="12"/>
        <v>372</v>
      </c>
      <c r="AC69" t="s">
        <v>2101</v>
      </c>
      <c r="AD69" t="s">
        <v>2102</v>
      </c>
      <c r="AE69" t="s">
        <v>2903</v>
      </c>
      <c r="AF69" t="s">
        <v>2904</v>
      </c>
      <c r="AG69" t="s">
        <v>2927</v>
      </c>
      <c r="AH69" t="s">
        <v>2928</v>
      </c>
    </row>
    <row r="70" spans="1:34">
      <c r="A70" s="39" t="str">
        <f>IF(C70="","",VLOOKUP('OPĆI DIO'!$C$1,'OPĆI DIO'!$N$4:$W$150,10,FALSE))</f>
        <v>08008</v>
      </c>
      <c r="B70" s="39" t="str">
        <f>IF(C70="","",VLOOKUP('OPĆI DIO'!$C$1,'OPĆI DIO'!$N$4:$W$150,9,FALSE))</f>
        <v>Javni instituti</v>
      </c>
      <c r="C70" s="44">
        <v>31</v>
      </c>
      <c r="D70" s="39" t="str">
        <f t="shared" si="14"/>
        <v>Vlastiti prihodi</v>
      </c>
      <c r="E70" s="44">
        <v>4241</v>
      </c>
      <c r="F70" s="39" t="str">
        <f t="shared" si="13"/>
        <v>Knjige</v>
      </c>
      <c r="G70" s="216" t="s">
        <v>4506</v>
      </c>
      <c r="H70" s="39" t="str">
        <f t="shared" si="15"/>
        <v>SAMOSTALNA DJELATNOST JAVNIH INSTITUTA – IZ EVIDENCIJSKIH PRIHODA</v>
      </c>
      <c r="I70" s="39" t="str">
        <f t="shared" si="16"/>
        <v>0150</v>
      </c>
      <c r="J70" s="74">
        <v>1000</v>
      </c>
      <c r="K70" s="74">
        <v>1000</v>
      </c>
      <c r="L70" s="74">
        <v>1000</v>
      </c>
      <c r="M70" s="268"/>
      <c r="N70" t="str">
        <f>IF(C70="","",'OPĆI DIO'!$C$1)</f>
        <v>3105 INSTITUT DRUŠTVENIH ZNANOSTI IVO PILAR</v>
      </c>
      <c r="O70" t="str">
        <f t="shared" si="17"/>
        <v>424</v>
      </c>
      <c r="P70" t="str">
        <f t="shared" si="18"/>
        <v>42</v>
      </c>
      <c r="Q70" t="str">
        <f t="shared" si="19"/>
        <v>31</v>
      </c>
      <c r="R70" t="str">
        <f t="shared" si="20"/>
        <v>15</v>
      </c>
      <c r="S70" t="str">
        <f t="shared" si="21"/>
        <v>4</v>
      </c>
      <c r="W70">
        <v>3722</v>
      </c>
      <c r="X70" t="s">
        <v>148</v>
      </c>
      <c r="Z70" s="124" t="str">
        <f t="shared" si="11"/>
        <v>37</v>
      </c>
      <c r="AA70" t="str">
        <f t="shared" si="12"/>
        <v>372</v>
      </c>
      <c r="AC70" t="s">
        <v>4482</v>
      </c>
      <c r="AD70" t="s">
        <v>4483</v>
      </c>
      <c r="AE70" t="s">
        <v>2903</v>
      </c>
      <c r="AF70" t="s">
        <v>2904</v>
      </c>
      <c r="AG70" t="s">
        <v>2927</v>
      </c>
      <c r="AH70" t="s">
        <v>2928</v>
      </c>
    </row>
    <row r="71" spans="1:34">
      <c r="A71" s="39" t="str">
        <f>IF(C71="","",VLOOKUP('OPĆI DIO'!$C$1,'OPĆI DIO'!$N$4:$W$150,10,FALSE))</f>
        <v>08008</v>
      </c>
      <c r="B71" s="39" t="str">
        <f>IF(C71="","",VLOOKUP('OPĆI DIO'!$C$1,'OPĆI DIO'!$N$4:$W$150,9,FALSE))</f>
        <v>Javni instituti</v>
      </c>
      <c r="C71" s="44">
        <v>51</v>
      </c>
      <c r="D71" s="39" t="str">
        <f t="shared" si="14"/>
        <v>Pomoći EU</v>
      </c>
      <c r="E71" s="44">
        <v>3111</v>
      </c>
      <c r="F71" s="39" t="str">
        <f t="shared" si="13"/>
        <v>Plaće za redovan rad</v>
      </c>
      <c r="G71" s="216" t="s">
        <v>4506</v>
      </c>
      <c r="H71" s="39" t="str">
        <f t="shared" si="15"/>
        <v>SAMOSTALNA DJELATNOST JAVNIH INSTITUTA – IZ EVIDENCIJSKIH PRIHODA</v>
      </c>
      <c r="I71" s="39" t="str">
        <f t="shared" si="16"/>
        <v>0150</v>
      </c>
      <c r="J71" s="74">
        <v>79968</v>
      </c>
      <c r="K71" s="74">
        <v>79968</v>
      </c>
      <c r="L71" s="74">
        <v>79968</v>
      </c>
      <c r="M71" s="268"/>
      <c r="N71" t="str">
        <f>IF(C71="","",'OPĆI DIO'!$C$1)</f>
        <v>3105 INSTITUT DRUŠTVENIH ZNANOSTI IVO PILAR</v>
      </c>
      <c r="O71" t="str">
        <f t="shared" si="17"/>
        <v>311</v>
      </c>
      <c r="P71" t="str">
        <f t="shared" si="18"/>
        <v>31</v>
      </c>
      <c r="Q71" t="str">
        <f t="shared" si="19"/>
        <v>51</v>
      </c>
      <c r="R71" t="str">
        <f t="shared" si="20"/>
        <v>15</v>
      </c>
      <c r="S71" t="str">
        <f t="shared" si="21"/>
        <v>3</v>
      </c>
      <c r="W71">
        <v>3723</v>
      </c>
      <c r="X71" t="s">
        <v>103</v>
      </c>
      <c r="Z71" s="124" t="str">
        <f t="shared" si="11"/>
        <v>37</v>
      </c>
      <c r="AA71" t="str">
        <f t="shared" si="12"/>
        <v>372</v>
      </c>
      <c r="AC71" t="s">
        <v>756</v>
      </c>
      <c r="AD71" t="s">
        <v>799</v>
      </c>
      <c r="AE71" t="s">
        <v>2919</v>
      </c>
      <c r="AF71" t="s">
        <v>2920</v>
      </c>
      <c r="AG71" t="s">
        <v>2927</v>
      </c>
      <c r="AH71" t="s">
        <v>2928</v>
      </c>
    </row>
    <row r="72" spans="1:34">
      <c r="A72" s="39" t="str">
        <f>IF(C72="","",VLOOKUP('OPĆI DIO'!$C$1,'OPĆI DIO'!$N$4:$W$150,10,FALSE))</f>
        <v>08008</v>
      </c>
      <c r="B72" s="39" t="str">
        <f>IF(C72="","",VLOOKUP('OPĆI DIO'!$C$1,'OPĆI DIO'!$N$4:$W$150,9,FALSE))</f>
        <v>Javni instituti</v>
      </c>
      <c r="C72" s="44">
        <v>51</v>
      </c>
      <c r="D72" s="39" t="str">
        <f t="shared" si="14"/>
        <v>Pomoći EU</v>
      </c>
      <c r="E72" s="44">
        <v>3132</v>
      </c>
      <c r="F72" s="39" t="str">
        <f t="shared" si="13"/>
        <v>Doprinosi za obvezno zdravstveno osiguranje</v>
      </c>
      <c r="G72" s="216" t="s">
        <v>4506</v>
      </c>
      <c r="H72" s="39" t="str">
        <f t="shared" si="15"/>
        <v>SAMOSTALNA DJELATNOST JAVNIH INSTITUTA – IZ EVIDENCIJSKIH PRIHODA</v>
      </c>
      <c r="I72" s="39" t="str">
        <f t="shared" si="16"/>
        <v>0150</v>
      </c>
      <c r="J72" s="74">
        <v>13194</v>
      </c>
      <c r="K72" s="74">
        <v>13194</v>
      </c>
      <c r="L72" s="74">
        <v>13194</v>
      </c>
      <c r="M72" s="268"/>
      <c r="N72" t="str">
        <f>IF(C72="","",'OPĆI DIO'!$C$1)</f>
        <v>3105 INSTITUT DRUŠTVENIH ZNANOSTI IVO PILAR</v>
      </c>
      <c r="O72" t="str">
        <f t="shared" si="17"/>
        <v>313</v>
      </c>
      <c r="P72" t="str">
        <f t="shared" si="18"/>
        <v>31</v>
      </c>
      <c r="Q72" t="str">
        <f t="shared" si="19"/>
        <v>51</v>
      </c>
      <c r="R72" t="str">
        <f t="shared" si="20"/>
        <v>15</v>
      </c>
      <c r="S72" t="str">
        <f t="shared" si="21"/>
        <v>3</v>
      </c>
      <c r="W72">
        <v>3811</v>
      </c>
      <c r="X72" t="s">
        <v>53</v>
      </c>
      <c r="Z72" s="124" t="str">
        <f t="shared" si="11"/>
        <v>38</v>
      </c>
      <c r="AA72" t="str">
        <f t="shared" si="12"/>
        <v>381</v>
      </c>
      <c r="AC72" t="s">
        <v>2103</v>
      </c>
      <c r="AD72" t="s">
        <v>2104</v>
      </c>
      <c r="AE72" t="s">
        <v>2903</v>
      </c>
      <c r="AF72" t="s">
        <v>2904</v>
      </c>
      <c r="AG72" t="s">
        <v>2927</v>
      </c>
      <c r="AH72" t="s">
        <v>2928</v>
      </c>
    </row>
    <row r="73" spans="1:34">
      <c r="A73" s="39" t="str">
        <f>IF(C73="","",VLOOKUP('OPĆI DIO'!$C$1,'OPĆI DIO'!$N$4:$W$150,10,FALSE))</f>
        <v>08008</v>
      </c>
      <c r="B73" s="39" t="str">
        <f>IF(C73="","",VLOOKUP('OPĆI DIO'!$C$1,'OPĆI DIO'!$N$4:$W$150,9,FALSE))</f>
        <v>Javni instituti</v>
      </c>
      <c r="C73" s="44">
        <v>51</v>
      </c>
      <c r="D73" s="39" t="str">
        <f t="shared" si="14"/>
        <v>Pomoći EU</v>
      </c>
      <c r="E73" s="44">
        <v>3121</v>
      </c>
      <c r="F73" s="39" t="str">
        <f t="shared" si="13"/>
        <v>Ostali rashodi za zaposlene</v>
      </c>
      <c r="G73" s="216" t="s">
        <v>4506</v>
      </c>
      <c r="H73" s="39" t="str">
        <f t="shared" si="15"/>
        <v>SAMOSTALNA DJELATNOST JAVNIH INSTITUTA – IZ EVIDENCIJSKIH PRIHODA</v>
      </c>
      <c r="I73" s="39" t="str">
        <f t="shared" si="16"/>
        <v>0150</v>
      </c>
      <c r="J73" s="74">
        <v>900</v>
      </c>
      <c r="K73" s="74">
        <v>900</v>
      </c>
      <c r="L73" s="74">
        <v>900</v>
      </c>
      <c r="M73" s="268"/>
      <c r="N73" t="str">
        <f>IF(C73="","",'OPĆI DIO'!$C$1)</f>
        <v>3105 INSTITUT DRUŠTVENIH ZNANOSTI IVO PILAR</v>
      </c>
      <c r="O73" t="str">
        <f t="shared" si="17"/>
        <v>312</v>
      </c>
      <c r="P73" t="str">
        <f t="shared" si="18"/>
        <v>31</v>
      </c>
      <c r="Q73" t="str">
        <f t="shared" si="19"/>
        <v>51</v>
      </c>
      <c r="R73" t="str">
        <f t="shared" si="20"/>
        <v>15</v>
      </c>
      <c r="S73" t="str">
        <f t="shared" si="21"/>
        <v>3</v>
      </c>
      <c r="W73">
        <v>3812</v>
      </c>
      <c r="X73" t="s">
        <v>149</v>
      </c>
      <c r="Z73" s="124" t="str">
        <f t="shared" si="11"/>
        <v>38</v>
      </c>
      <c r="AA73" t="str">
        <f t="shared" si="12"/>
        <v>381</v>
      </c>
      <c r="AC73" t="s">
        <v>1275</v>
      </c>
      <c r="AD73" t="s">
        <v>1276</v>
      </c>
      <c r="AE73" t="s">
        <v>2911</v>
      </c>
      <c r="AF73" t="s">
        <v>2912</v>
      </c>
      <c r="AG73" t="s">
        <v>2927</v>
      </c>
      <c r="AH73" t="s">
        <v>2928</v>
      </c>
    </row>
    <row r="74" spans="1:34" ht="15.75" thickBot="1">
      <c r="A74" s="39" t="str">
        <f>IF(C74="","",VLOOKUP('OPĆI DIO'!$C$1,'OPĆI DIO'!$N$4:$W$150,10,FALSE))</f>
        <v>08008</v>
      </c>
      <c r="B74" s="39" t="str">
        <f>IF(C74="","",VLOOKUP('OPĆI DIO'!$C$1,'OPĆI DIO'!$N$4:$W$150,9,FALSE))</f>
        <v>Javni instituti</v>
      </c>
      <c r="C74" s="214">
        <v>51</v>
      </c>
      <c r="D74" s="39" t="str">
        <f t="shared" si="14"/>
        <v>Pomoći EU</v>
      </c>
      <c r="E74" s="214">
        <v>3212</v>
      </c>
      <c r="F74" s="39" t="str">
        <f t="shared" si="13"/>
        <v>Naknade za prijevoz, za rad na terenu i odvojeni život</v>
      </c>
      <c r="G74" s="216" t="s">
        <v>4506</v>
      </c>
      <c r="H74" s="39" t="str">
        <f t="shared" si="15"/>
        <v>SAMOSTALNA DJELATNOST JAVNIH INSTITUTA – IZ EVIDENCIJSKIH PRIHODA</v>
      </c>
      <c r="I74" s="39" t="str">
        <f t="shared" si="16"/>
        <v>0150</v>
      </c>
      <c r="J74" s="74">
        <v>463</v>
      </c>
      <c r="K74" s="74">
        <v>463</v>
      </c>
      <c r="L74" s="74">
        <v>463</v>
      </c>
      <c r="M74" s="268"/>
      <c r="N74" t="str">
        <f>IF(C74="","",'OPĆI DIO'!$C$1)</f>
        <v>3105 INSTITUT DRUŠTVENIH ZNANOSTI IVO PILAR</v>
      </c>
      <c r="O74" t="str">
        <f t="shared" si="17"/>
        <v>321</v>
      </c>
      <c r="P74" t="str">
        <f t="shared" si="18"/>
        <v>32</v>
      </c>
      <c r="Q74" t="str">
        <f t="shared" si="19"/>
        <v>51</v>
      </c>
      <c r="R74" t="str">
        <f t="shared" si="20"/>
        <v>15</v>
      </c>
      <c r="S74" t="str">
        <f t="shared" si="21"/>
        <v>3</v>
      </c>
      <c r="W74">
        <v>3813</v>
      </c>
      <c r="X74" t="s">
        <v>92</v>
      </c>
      <c r="Z74" s="124" t="str">
        <f t="shared" ref="Z74:Z80" si="22">LEFT(W74,2)</f>
        <v>38</v>
      </c>
      <c r="AA74" t="str">
        <f t="shared" ref="AA74:AA80" si="23">LEFT(W74,3)</f>
        <v>381</v>
      </c>
      <c r="AC74" t="s">
        <v>1277</v>
      </c>
      <c r="AD74" t="s">
        <v>1278</v>
      </c>
      <c r="AE74" t="s">
        <v>2911</v>
      </c>
      <c r="AF74" t="s">
        <v>2912</v>
      </c>
      <c r="AG74" t="s">
        <v>2925</v>
      </c>
      <c r="AH74" t="s">
        <v>2935</v>
      </c>
    </row>
    <row r="75" spans="1:34">
      <c r="A75" s="39" t="str">
        <f>IF(C75="","",VLOOKUP('OPĆI DIO'!$C$1,'OPĆI DIO'!$N$4:$W$150,10,FALSE))</f>
        <v>08008</v>
      </c>
      <c r="B75" s="39" t="str">
        <f>IF(C75="","",VLOOKUP('OPĆI DIO'!$C$1,'OPĆI DIO'!$N$4:$W$150,9,FALSE))</f>
        <v>Javni instituti</v>
      </c>
      <c r="C75" s="215">
        <v>51</v>
      </c>
      <c r="D75" s="39" t="str">
        <f t="shared" si="14"/>
        <v>Pomoći EU</v>
      </c>
      <c r="E75" s="215">
        <v>3211</v>
      </c>
      <c r="F75" s="39" t="str">
        <f t="shared" si="13"/>
        <v>Službena putovanja</v>
      </c>
      <c r="G75" s="216" t="s">
        <v>4506</v>
      </c>
      <c r="H75" s="39" t="str">
        <f t="shared" si="15"/>
        <v>SAMOSTALNA DJELATNOST JAVNIH INSTITUTA – IZ EVIDENCIJSKIH PRIHODA</v>
      </c>
      <c r="I75" s="39" t="str">
        <f t="shared" si="16"/>
        <v>0150</v>
      </c>
      <c r="J75" s="74">
        <v>10000</v>
      </c>
      <c r="K75" s="74">
        <v>10000</v>
      </c>
      <c r="L75" s="74">
        <v>10000</v>
      </c>
      <c r="M75" s="268"/>
      <c r="N75" t="str">
        <f>IF(C75="","",'OPĆI DIO'!$C$1)</f>
        <v>3105 INSTITUT DRUŠTVENIH ZNANOSTI IVO PILAR</v>
      </c>
      <c r="O75" t="str">
        <f t="shared" si="17"/>
        <v>321</v>
      </c>
      <c r="P75" t="str">
        <f t="shared" si="18"/>
        <v>32</v>
      </c>
      <c r="Q75" t="str">
        <f t="shared" si="19"/>
        <v>51</v>
      </c>
      <c r="R75" t="str">
        <f t="shared" si="20"/>
        <v>15</v>
      </c>
      <c r="S75" t="str">
        <f t="shared" si="21"/>
        <v>3</v>
      </c>
      <c r="W75">
        <v>3821</v>
      </c>
      <c r="X75" t="s">
        <v>167</v>
      </c>
      <c r="Z75" s="124" t="str">
        <f t="shared" si="22"/>
        <v>38</v>
      </c>
      <c r="AA75" t="str">
        <f t="shared" si="23"/>
        <v>382</v>
      </c>
      <c r="AC75" t="s">
        <v>1279</v>
      </c>
      <c r="AD75" t="s">
        <v>1280</v>
      </c>
      <c r="AE75" t="s">
        <v>2911</v>
      </c>
      <c r="AF75" t="s">
        <v>2912</v>
      </c>
      <c r="AG75" t="s">
        <v>2925</v>
      </c>
      <c r="AH75" t="s">
        <v>2935</v>
      </c>
    </row>
    <row r="76" spans="1:34">
      <c r="A76" s="39" t="str">
        <f>IF(C76="","",VLOOKUP('OPĆI DIO'!$C$1,'OPĆI DIO'!$N$4:$W$150,10,FALSE))</f>
        <v>08008</v>
      </c>
      <c r="B76" s="39" t="str">
        <f>IF(C76="","",VLOOKUP('OPĆI DIO'!$C$1,'OPĆI DIO'!$N$4:$W$150,9,FALSE))</f>
        <v>Javni instituti</v>
      </c>
      <c r="C76" s="44">
        <v>51</v>
      </c>
      <c r="D76" s="39" t="str">
        <f t="shared" si="14"/>
        <v>Pomoći EU</v>
      </c>
      <c r="E76" s="44">
        <v>3221</v>
      </c>
      <c r="F76" s="39" t="str">
        <f t="shared" si="13"/>
        <v>Uredski materijal i ostali materijalni rashodi</v>
      </c>
      <c r="G76" s="216" t="s">
        <v>4506</v>
      </c>
      <c r="H76" s="39" t="str">
        <f t="shared" si="15"/>
        <v>SAMOSTALNA DJELATNOST JAVNIH INSTITUTA – IZ EVIDENCIJSKIH PRIHODA</v>
      </c>
      <c r="I76" s="39" t="str">
        <f t="shared" si="16"/>
        <v>0150</v>
      </c>
      <c r="J76" s="74">
        <v>300</v>
      </c>
      <c r="K76" s="74">
        <v>300</v>
      </c>
      <c r="L76" s="74">
        <v>301</v>
      </c>
      <c r="M76" s="268"/>
      <c r="N76" t="str">
        <f>IF(C76="","",'OPĆI DIO'!$C$1)</f>
        <v>3105 INSTITUT DRUŠTVENIH ZNANOSTI IVO PILAR</v>
      </c>
      <c r="O76" t="str">
        <f t="shared" si="17"/>
        <v>322</v>
      </c>
      <c r="P76" t="str">
        <f t="shared" si="18"/>
        <v>32</v>
      </c>
      <c r="Q76" t="str">
        <f t="shared" si="19"/>
        <v>51</v>
      </c>
      <c r="R76" t="str">
        <f t="shared" si="20"/>
        <v>15</v>
      </c>
      <c r="S76" t="str">
        <f t="shared" si="21"/>
        <v>3</v>
      </c>
      <c r="W76">
        <v>3831</v>
      </c>
      <c r="X76" t="s">
        <v>150</v>
      </c>
      <c r="Z76" s="124" t="str">
        <f t="shared" si="22"/>
        <v>38</v>
      </c>
      <c r="AA76" t="str">
        <f t="shared" si="23"/>
        <v>383</v>
      </c>
      <c r="AC76" t="s">
        <v>1281</v>
      </c>
      <c r="AD76" t="s">
        <v>1282</v>
      </c>
      <c r="AE76" t="s">
        <v>2911</v>
      </c>
      <c r="AF76" t="s">
        <v>2912</v>
      </c>
      <c r="AG76" t="s">
        <v>2927</v>
      </c>
      <c r="AH76" t="s">
        <v>2928</v>
      </c>
    </row>
    <row r="77" spans="1:34">
      <c r="A77" s="39" t="str">
        <f>IF(C77="","",VLOOKUP('OPĆI DIO'!$C$1,'OPĆI DIO'!$N$4:$W$150,10,FALSE))</f>
        <v>08008</v>
      </c>
      <c r="B77" s="39" t="str">
        <f>IF(C77="","",VLOOKUP('OPĆI DIO'!$C$1,'OPĆI DIO'!$N$4:$W$150,9,FALSE))</f>
        <v>Javni instituti</v>
      </c>
      <c r="C77" s="44">
        <v>51</v>
      </c>
      <c r="D77" s="39" t="str">
        <f t="shared" si="14"/>
        <v>Pomoći EU</v>
      </c>
      <c r="E77" s="44">
        <v>3237</v>
      </c>
      <c r="F77" s="39" t="str">
        <f t="shared" si="13"/>
        <v>Intelektualne i osobne usluge</v>
      </c>
      <c r="G77" s="216" t="s">
        <v>4506</v>
      </c>
      <c r="H77" s="39" t="str">
        <f t="shared" si="15"/>
        <v>SAMOSTALNA DJELATNOST JAVNIH INSTITUTA – IZ EVIDENCIJSKIH PRIHODA</v>
      </c>
      <c r="I77" s="39" t="str">
        <f t="shared" si="16"/>
        <v>0150</v>
      </c>
      <c r="J77" s="74">
        <v>4000</v>
      </c>
      <c r="K77" s="74">
        <v>4000</v>
      </c>
      <c r="L77" s="74">
        <v>4000</v>
      </c>
      <c r="M77" s="268"/>
      <c r="N77" t="str">
        <f>IF(C77="","",'OPĆI DIO'!$C$1)</f>
        <v>3105 INSTITUT DRUŠTVENIH ZNANOSTI IVO PILAR</v>
      </c>
      <c r="O77" t="str">
        <f t="shared" si="17"/>
        <v>323</v>
      </c>
      <c r="P77" t="str">
        <f t="shared" si="18"/>
        <v>32</v>
      </c>
      <c r="Q77" t="str">
        <f t="shared" si="19"/>
        <v>51</v>
      </c>
      <c r="R77" t="str">
        <f t="shared" si="20"/>
        <v>15</v>
      </c>
      <c r="S77" t="str">
        <f t="shared" si="21"/>
        <v>3</v>
      </c>
      <c r="W77">
        <v>3832</v>
      </c>
      <c r="X77" t="s">
        <v>190</v>
      </c>
      <c r="Z77" s="124" t="str">
        <f t="shared" si="22"/>
        <v>38</v>
      </c>
      <c r="AA77" t="str">
        <f t="shared" si="23"/>
        <v>383</v>
      </c>
      <c r="AC77" t="s">
        <v>3037</v>
      </c>
      <c r="AD77" t="s">
        <v>3038</v>
      </c>
      <c r="AE77" t="s">
        <v>2911</v>
      </c>
      <c r="AF77" t="s">
        <v>2912</v>
      </c>
      <c r="AG77" t="s">
        <v>2925</v>
      </c>
      <c r="AH77" t="s">
        <v>2935</v>
      </c>
    </row>
    <row r="78" spans="1:34">
      <c r="A78" s="39" t="str">
        <f>IF(C78="","",VLOOKUP('OPĆI DIO'!$C$1,'OPĆI DIO'!$N$4:$W$150,10,FALSE))</f>
        <v>08008</v>
      </c>
      <c r="B78" s="39" t="str">
        <f>IF(C78="","",VLOOKUP('OPĆI DIO'!$C$1,'OPĆI DIO'!$N$4:$W$150,9,FALSE))</f>
        <v>Javni instituti</v>
      </c>
      <c r="C78" s="44">
        <v>51</v>
      </c>
      <c r="D78" s="39" t="str">
        <f t="shared" si="14"/>
        <v>Pomoći EU</v>
      </c>
      <c r="E78" s="44">
        <v>3239</v>
      </c>
      <c r="F78" s="39" t="str">
        <f t="shared" si="13"/>
        <v>Ostale usluge</v>
      </c>
      <c r="G78" s="216" t="s">
        <v>4506</v>
      </c>
      <c r="H78" s="39" t="str">
        <f t="shared" si="15"/>
        <v>SAMOSTALNA DJELATNOST JAVNIH INSTITUTA – IZ EVIDENCIJSKIH PRIHODA</v>
      </c>
      <c r="I78" s="39" t="str">
        <f t="shared" si="16"/>
        <v>0150</v>
      </c>
      <c r="J78" s="74">
        <v>1000</v>
      </c>
      <c r="K78" s="74">
        <v>1000</v>
      </c>
      <c r="L78" s="74">
        <v>1000</v>
      </c>
      <c r="M78" s="268"/>
      <c r="N78" t="str">
        <f>IF(C78="","",'OPĆI DIO'!$C$1)</f>
        <v>3105 INSTITUT DRUŠTVENIH ZNANOSTI IVO PILAR</v>
      </c>
      <c r="O78" t="str">
        <f t="shared" si="17"/>
        <v>323</v>
      </c>
      <c r="P78" t="str">
        <f t="shared" si="18"/>
        <v>32</v>
      </c>
      <c r="Q78" t="str">
        <f t="shared" si="19"/>
        <v>51</v>
      </c>
      <c r="R78" t="str">
        <f t="shared" si="20"/>
        <v>15</v>
      </c>
      <c r="S78" t="str">
        <f t="shared" si="21"/>
        <v>3</v>
      </c>
      <c r="W78">
        <v>3833</v>
      </c>
      <c r="X78" t="s">
        <v>151</v>
      </c>
      <c r="Z78" s="124" t="str">
        <f t="shared" si="22"/>
        <v>38</v>
      </c>
      <c r="AA78" t="str">
        <f t="shared" si="23"/>
        <v>383</v>
      </c>
      <c r="AC78" t="s">
        <v>1453</v>
      </c>
      <c r="AD78" t="s">
        <v>2095</v>
      </c>
      <c r="AE78" t="s">
        <v>2911</v>
      </c>
      <c r="AF78" t="s">
        <v>2912</v>
      </c>
      <c r="AG78" t="s">
        <v>2925</v>
      </c>
      <c r="AH78" t="s">
        <v>2935</v>
      </c>
    </row>
    <row r="79" spans="1:34">
      <c r="A79" s="39" t="str">
        <f>IF(C79="","",VLOOKUP('OPĆI DIO'!$C$1,'OPĆI DIO'!$N$4:$W$150,10,FALSE))</f>
        <v>08008</v>
      </c>
      <c r="B79" s="39" t="str">
        <f>IF(C79="","",VLOOKUP('OPĆI DIO'!$C$1,'OPĆI DIO'!$N$4:$W$150,9,FALSE))</f>
        <v>Javni instituti</v>
      </c>
      <c r="C79" s="44">
        <v>51</v>
      </c>
      <c r="D79" s="39" t="str">
        <f t="shared" si="14"/>
        <v>Pomoći EU</v>
      </c>
      <c r="E79" s="44">
        <v>3241</v>
      </c>
      <c r="F79" s="39" t="str">
        <f t="shared" si="13"/>
        <v>Naknade troškova osobama izvan radnog odnosa</v>
      </c>
      <c r="G79" s="216" t="s">
        <v>4506</v>
      </c>
      <c r="H79" s="39" t="str">
        <f t="shared" si="15"/>
        <v>SAMOSTALNA DJELATNOST JAVNIH INSTITUTA – IZ EVIDENCIJSKIH PRIHODA</v>
      </c>
      <c r="I79" s="39" t="str">
        <f t="shared" si="16"/>
        <v>0150</v>
      </c>
      <c r="J79" s="74">
        <v>2000</v>
      </c>
      <c r="K79" s="74">
        <v>2000</v>
      </c>
      <c r="L79" s="74">
        <v>2000</v>
      </c>
      <c r="M79" s="268"/>
      <c r="N79" t="str">
        <f>IF(C79="","",'OPĆI DIO'!$C$1)</f>
        <v>3105 INSTITUT DRUŠTVENIH ZNANOSTI IVO PILAR</v>
      </c>
      <c r="O79" t="str">
        <f t="shared" si="17"/>
        <v>324</v>
      </c>
      <c r="P79" t="str">
        <f t="shared" si="18"/>
        <v>32</v>
      </c>
      <c r="Q79" t="str">
        <f t="shared" si="19"/>
        <v>51</v>
      </c>
      <c r="R79" t="str">
        <f t="shared" si="20"/>
        <v>15</v>
      </c>
      <c r="S79" t="str">
        <f t="shared" si="21"/>
        <v>3</v>
      </c>
      <c r="W79">
        <v>3834</v>
      </c>
      <c r="X79" t="s">
        <v>152</v>
      </c>
      <c r="Z79" s="124" t="str">
        <f t="shared" si="22"/>
        <v>38</v>
      </c>
      <c r="AA79" t="str">
        <f t="shared" si="23"/>
        <v>383</v>
      </c>
      <c r="AC79" t="s">
        <v>3039</v>
      </c>
      <c r="AD79" t="s">
        <v>3040</v>
      </c>
      <c r="AE79" t="s">
        <v>2911</v>
      </c>
      <c r="AF79" t="s">
        <v>2912</v>
      </c>
      <c r="AG79" t="s">
        <v>2927</v>
      </c>
      <c r="AH79" t="s">
        <v>2928</v>
      </c>
    </row>
    <row r="80" spans="1:34">
      <c r="A80" s="39" t="str">
        <f>IF(C80="","",VLOOKUP('OPĆI DIO'!$C$1,'OPĆI DIO'!$N$4:$W$150,10,FALSE))</f>
        <v>08008</v>
      </c>
      <c r="B80" s="39" t="str">
        <f>IF(C80="","",VLOOKUP('OPĆI DIO'!$C$1,'OPĆI DIO'!$N$4:$W$150,9,FALSE))</f>
        <v>Javni instituti</v>
      </c>
      <c r="C80" s="44">
        <v>51</v>
      </c>
      <c r="D80" s="39" t="str">
        <f t="shared" si="14"/>
        <v>Pomoći EU</v>
      </c>
      <c r="E80" s="44">
        <v>3293</v>
      </c>
      <c r="F80" s="39" t="str">
        <f t="shared" si="13"/>
        <v>Reprezentacija</v>
      </c>
      <c r="G80" s="216" t="s">
        <v>4506</v>
      </c>
      <c r="H80" s="39" t="str">
        <f t="shared" si="15"/>
        <v>SAMOSTALNA DJELATNOST JAVNIH INSTITUTA – IZ EVIDENCIJSKIH PRIHODA</v>
      </c>
      <c r="I80" s="39" t="str">
        <f t="shared" si="16"/>
        <v>0150</v>
      </c>
      <c r="J80" s="74">
        <v>500</v>
      </c>
      <c r="K80" s="74">
        <v>500</v>
      </c>
      <c r="L80" s="74">
        <v>500</v>
      </c>
      <c r="M80" s="268"/>
      <c r="N80" t="str">
        <f>IF(C80="","",'OPĆI DIO'!$C$1)</f>
        <v>3105 INSTITUT DRUŠTVENIH ZNANOSTI IVO PILAR</v>
      </c>
      <c r="O80" t="str">
        <f t="shared" si="17"/>
        <v>329</v>
      </c>
      <c r="P80" t="str">
        <f t="shared" si="18"/>
        <v>32</v>
      </c>
      <c r="Q80" t="str">
        <f t="shared" si="19"/>
        <v>51</v>
      </c>
      <c r="R80" t="str">
        <f t="shared" si="20"/>
        <v>15</v>
      </c>
      <c r="S80" t="str">
        <f t="shared" si="21"/>
        <v>3</v>
      </c>
      <c r="W80">
        <v>3835</v>
      </c>
      <c r="X80" t="s">
        <v>153</v>
      </c>
      <c r="Z80" s="124" t="str">
        <f t="shared" si="22"/>
        <v>38</v>
      </c>
      <c r="AA80" t="str">
        <f t="shared" si="23"/>
        <v>383</v>
      </c>
      <c r="AC80" t="s">
        <v>1255</v>
      </c>
      <c r="AD80" t="s">
        <v>1256</v>
      </c>
      <c r="AE80" t="s">
        <v>2899</v>
      </c>
      <c r="AF80" t="s">
        <v>2900</v>
      </c>
      <c r="AG80" t="s">
        <v>2925</v>
      </c>
      <c r="AH80" t="s">
        <v>2935</v>
      </c>
    </row>
    <row r="81" spans="1:34">
      <c r="A81" s="39" t="str">
        <f>IF(C81="","",VLOOKUP('OPĆI DIO'!$C$1,'OPĆI DIO'!$N$4:$W$150,10,FALSE))</f>
        <v>08008</v>
      </c>
      <c r="B81" s="39" t="str">
        <f>IF(C81="","",VLOOKUP('OPĆI DIO'!$C$1,'OPĆI DIO'!$N$4:$W$150,9,FALSE))</f>
        <v>Javni instituti</v>
      </c>
      <c r="C81" s="44">
        <v>51</v>
      </c>
      <c r="D81" s="39" t="str">
        <f t="shared" si="14"/>
        <v>Pomoći EU</v>
      </c>
      <c r="E81" s="44">
        <v>3431</v>
      </c>
      <c r="F81" s="39" t="str">
        <f t="shared" si="13"/>
        <v>Bankarske usluge i usluge platnog prometa</v>
      </c>
      <c r="G81" s="216" t="s">
        <v>4506</v>
      </c>
      <c r="H81" s="39" t="str">
        <f t="shared" si="15"/>
        <v>SAMOSTALNA DJELATNOST JAVNIH INSTITUTA – IZ EVIDENCIJSKIH PRIHODA</v>
      </c>
      <c r="I81" s="39" t="str">
        <f t="shared" si="16"/>
        <v>0150</v>
      </c>
      <c r="J81" s="74">
        <v>500</v>
      </c>
      <c r="K81" s="74">
        <v>500</v>
      </c>
      <c r="L81" s="74">
        <v>500</v>
      </c>
      <c r="M81" s="268"/>
      <c r="N81" t="str">
        <f>IF(C81="","",'OPĆI DIO'!$C$1)</f>
        <v>3105 INSTITUT DRUŠTVENIH ZNANOSTI IVO PILAR</v>
      </c>
      <c r="O81" t="str">
        <f t="shared" si="17"/>
        <v>343</v>
      </c>
      <c r="P81" t="str">
        <f t="shared" si="18"/>
        <v>34</v>
      </c>
      <c r="Q81" t="str">
        <f t="shared" si="19"/>
        <v>51</v>
      </c>
      <c r="R81" t="str">
        <f t="shared" si="20"/>
        <v>15</v>
      </c>
      <c r="S81" t="str">
        <f t="shared" si="21"/>
        <v>3</v>
      </c>
      <c r="W81">
        <v>3861</v>
      </c>
      <c r="X81" t="s">
        <v>646</v>
      </c>
      <c r="Z81" s="124" t="str">
        <f>LEFT(W81,2)</f>
        <v>38</v>
      </c>
      <c r="AA81" t="str">
        <f>LEFT(W81,3)</f>
        <v>386</v>
      </c>
      <c r="AC81" t="s">
        <v>1297</v>
      </c>
      <c r="AD81" t="s">
        <v>1298</v>
      </c>
      <c r="AE81" t="s">
        <v>2913</v>
      </c>
      <c r="AF81" t="s">
        <v>2914</v>
      </c>
      <c r="AG81" t="s">
        <v>2925</v>
      </c>
      <c r="AH81" t="s">
        <v>2933</v>
      </c>
    </row>
    <row r="82" spans="1:34">
      <c r="A82" s="39" t="str">
        <f>IF(C82="","",VLOOKUP('OPĆI DIO'!$C$1,'OPĆI DIO'!$N$4:$W$150,10,FALSE))</f>
        <v>08008</v>
      </c>
      <c r="B82" s="39" t="str">
        <f>IF(C82="","",VLOOKUP('OPĆI DIO'!$C$1,'OPĆI DIO'!$N$4:$W$150,9,FALSE))</f>
        <v>Javni instituti</v>
      </c>
      <c r="C82" s="44">
        <v>51</v>
      </c>
      <c r="D82" s="39" t="str">
        <f t="shared" si="14"/>
        <v>Pomoći EU</v>
      </c>
      <c r="E82" s="44">
        <v>3721</v>
      </c>
      <c r="F82" s="39" t="str">
        <f t="shared" si="13"/>
        <v>Naknade građanima i kućanstvima u novcu</v>
      </c>
      <c r="G82" s="216" t="s">
        <v>4506</v>
      </c>
      <c r="H82" s="39" t="str">
        <f t="shared" si="15"/>
        <v>SAMOSTALNA DJELATNOST JAVNIH INSTITUTA – IZ EVIDENCIJSKIH PRIHODA</v>
      </c>
      <c r="I82" s="39" t="str">
        <f t="shared" si="16"/>
        <v>0150</v>
      </c>
      <c r="J82" s="74">
        <v>2000</v>
      </c>
      <c r="K82" s="74">
        <v>2000</v>
      </c>
      <c r="L82" s="74">
        <v>2000</v>
      </c>
      <c r="M82" s="268"/>
      <c r="N82" t="str">
        <f>IF(C82="","",'OPĆI DIO'!$C$1)</f>
        <v>3105 INSTITUT DRUŠTVENIH ZNANOSTI IVO PILAR</v>
      </c>
      <c r="O82" t="str">
        <f t="shared" si="17"/>
        <v>372</v>
      </c>
      <c r="P82" t="str">
        <f t="shared" si="18"/>
        <v>37</v>
      </c>
      <c r="Q82" t="str">
        <f t="shared" si="19"/>
        <v>51</v>
      </c>
      <c r="R82" t="str">
        <f t="shared" si="20"/>
        <v>15</v>
      </c>
      <c r="S82" t="str">
        <f t="shared" si="21"/>
        <v>3</v>
      </c>
      <c r="W82">
        <v>3862</v>
      </c>
      <c r="X82" t="s">
        <v>647</v>
      </c>
      <c r="Z82" s="124" t="str">
        <f>LEFT(W82,2)</f>
        <v>38</v>
      </c>
      <c r="AA82" t="str">
        <f>LEFT(W82,3)</f>
        <v>386</v>
      </c>
      <c r="AC82" t="s">
        <v>1299</v>
      </c>
      <c r="AD82" t="s">
        <v>1300</v>
      </c>
      <c r="AE82" t="s">
        <v>2899</v>
      </c>
      <c r="AF82" t="s">
        <v>2900</v>
      </c>
      <c r="AG82" t="s">
        <v>2925</v>
      </c>
      <c r="AH82" t="s">
        <v>2933</v>
      </c>
    </row>
    <row r="83" spans="1:34">
      <c r="A83" s="39" t="str">
        <f>IF(C83="","",VLOOKUP('OPĆI DIO'!$C$1,'OPĆI DIO'!$N$4:$W$150,10,FALSE))</f>
        <v>08008</v>
      </c>
      <c r="B83" s="39" t="str">
        <f>IF(C83="","",VLOOKUP('OPĆI DIO'!$C$1,'OPĆI DIO'!$N$4:$W$150,9,FALSE))</f>
        <v>Javni instituti</v>
      </c>
      <c r="C83" s="44">
        <v>61</v>
      </c>
      <c r="D83" s="39" t="str">
        <f t="shared" si="14"/>
        <v>Donacije</v>
      </c>
      <c r="E83" s="44">
        <v>3211</v>
      </c>
      <c r="F83" s="39" t="str">
        <f t="shared" si="13"/>
        <v>Službena putovanja</v>
      </c>
      <c r="G83" s="216" t="s">
        <v>4506</v>
      </c>
      <c r="H83" s="39" t="str">
        <f t="shared" si="15"/>
        <v>SAMOSTALNA DJELATNOST JAVNIH INSTITUTA – IZ EVIDENCIJSKIH PRIHODA</v>
      </c>
      <c r="I83" s="39" t="str">
        <f t="shared" si="16"/>
        <v>0150</v>
      </c>
      <c r="J83" s="74">
        <v>500</v>
      </c>
      <c r="K83" s="74">
        <v>500</v>
      </c>
      <c r="L83" s="74">
        <v>500</v>
      </c>
      <c r="M83" s="268"/>
      <c r="N83" t="str">
        <f>IF(C83="","",'OPĆI DIO'!$C$1)</f>
        <v>3105 INSTITUT DRUŠTVENIH ZNANOSTI IVO PILAR</v>
      </c>
      <c r="O83" t="str">
        <f t="shared" si="17"/>
        <v>321</v>
      </c>
      <c r="P83" t="str">
        <f t="shared" si="18"/>
        <v>32</v>
      </c>
      <c r="Q83" t="str">
        <f t="shared" si="19"/>
        <v>61</v>
      </c>
      <c r="R83" t="str">
        <f t="shared" si="20"/>
        <v>15</v>
      </c>
      <c r="S83" t="str">
        <f t="shared" si="21"/>
        <v>3</v>
      </c>
      <c r="W83">
        <v>3863</v>
      </c>
      <c r="X83" t="s">
        <v>648</v>
      </c>
      <c r="Z83" s="124" t="str">
        <f>LEFT(W83,2)</f>
        <v>38</v>
      </c>
      <c r="AA83" t="str">
        <f>LEFT(W83,3)</f>
        <v>386</v>
      </c>
      <c r="AC83" t="s">
        <v>1303</v>
      </c>
      <c r="AD83" t="s">
        <v>735</v>
      </c>
      <c r="AE83" t="s">
        <v>2913</v>
      </c>
      <c r="AF83" t="s">
        <v>2914</v>
      </c>
      <c r="AG83" t="s">
        <v>2925</v>
      </c>
      <c r="AH83" t="s">
        <v>2933</v>
      </c>
    </row>
    <row r="84" spans="1:34" ht="30">
      <c r="A84" s="39" t="str">
        <f>IF(C84="","",VLOOKUP('OPĆI DIO'!$C$1,'OPĆI DIO'!$N$4:$W$150,10,FALSE))</f>
        <v>08008</v>
      </c>
      <c r="B84" s="39" t="str">
        <f>IF(C84="","",VLOOKUP('OPĆI DIO'!$C$1,'OPĆI DIO'!$N$4:$W$150,9,FALSE))</f>
        <v>Javni instituti</v>
      </c>
      <c r="C84" s="44">
        <v>61</v>
      </c>
      <c r="D84" s="39" t="str">
        <f t="shared" si="14"/>
        <v>Donacije</v>
      </c>
      <c r="E84" s="44">
        <v>3237</v>
      </c>
      <c r="F84" s="39" t="str">
        <f t="shared" si="13"/>
        <v>Intelektualne i osobne usluge</v>
      </c>
      <c r="G84" s="216" t="s">
        <v>4506</v>
      </c>
      <c r="H84" s="39" t="str">
        <f t="shared" si="15"/>
        <v>SAMOSTALNA DJELATNOST JAVNIH INSTITUTA – IZ EVIDENCIJSKIH PRIHODA</v>
      </c>
      <c r="I84" s="39" t="str">
        <f t="shared" si="16"/>
        <v>0150</v>
      </c>
      <c r="J84" s="74">
        <v>2000</v>
      </c>
      <c r="K84" s="74">
        <v>2000</v>
      </c>
      <c r="L84" s="74">
        <v>2000</v>
      </c>
      <c r="M84" s="268"/>
      <c r="N84" t="str">
        <f>IF(C84="","",'OPĆI DIO'!$C$1)</f>
        <v>3105 INSTITUT DRUŠTVENIH ZNANOSTI IVO PILAR</v>
      </c>
      <c r="O84" t="str">
        <f t="shared" si="17"/>
        <v>323</v>
      </c>
      <c r="P84" t="str">
        <f t="shared" si="18"/>
        <v>32</v>
      </c>
      <c r="Q84" t="str">
        <f t="shared" si="19"/>
        <v>61</v>
      </c>
      <c r="R84" t="str">
        <f t="shared" si="20"/>
        <v>15</v>
      </c>
      <c r="S84" t="str">
        <f t="shared" si="21"/>
        <v>3</v>
      </c>
      <c r="W84" s="124">
        <v>3865</v>
      </c>
      <c r="X84" s="276" t="s">
        <v>6614</v>
      </c>
      <c r="Z84" s="124" t="str">
        <f>LEFT(W84,2)</f>
        <v>38</v>
      </c>
      <c r="AA84" t="str">
        <f>LEFT(W84,3)</f>
        <v>386</v>
      </c>
      <c r="AC84" t="s">
        <v>1112</v>
      </c>
      <c r="AD84" t="s">
        <v>1113</v>
      </c>
      <c r="AE84" t="s">
        <v>2899</v>
      </c>
      <c r="AF84" t="s">
        <v>2900</v>
      </c>
      <c r="AG84" t="s">
        <v>2925</v>
      </c>
      <c r="AH84" t="s">
        <v>2933</v>
      </c>
    </row>
    <row r="85" spans="1:34">
      <c r="A85" s="39" t="str">
        <f>IF(C85="","",VLOOKUP('OPĆI DIO'!$C$1,'OPĆI DIO'!$N$4:$W$150,10,FALSE))</f>
        <v>08008</v>
      </c>
      <c r="B85" s="39" t="str">
        <f>IF(C85="","",VLOOKUP('OPĆI DIO'!$C$1,'OPĆI DIO'!$N$4:$W$150,9,FALSE))</f>
        <v>Javni instituti</v>
      </c>
      <c r="C85" s="44">
        <v>61</v>
      </c>
      <c r="D85" s="39" t="str">
        <f t="shared" si="14"/>
        <v>Donacije</v>
      </c>
      <c r="E85" s="44">
        <v>4221</v>
      </c>
      <c r="F85" s="39" t="str">
        <f t="shared" si="13"/>
        <v>Uredska oprema i namještaj</v>
      </c>
      <c r="G85" s="216" t="s">
        <v>4506</v>
      </c>
      <c r="H85" s="39" t="str">
        <f t="shared" si="15"/>
        <v>SAMOSTALNA DJELATNOST JAVNIH INSTITUTA – IZ EVIDENCIJSKIH PRIHODA</v>
      </c>
      <c r="I85" s="39" t="str">
        <f t="shared" si="16"/>
        <v>0150</v>
      </c>
      <c r="J85" s="74">
        <v>1000</v>
      </c>
      <c r="K85" s="74">
        <v>1000</v>
      </c>
      <c r="L85" s="74">
        <v>1000</v>
      </c>
      <c r="M85" s="268"/>
      <c r="N85" t="str">
        <f>IF(C85="","",'OPĆI DIO'!$C$1)</f>
        <v>3105 INSTITUT DRUŠTVENIH ZNANOSTI IVO PILAR</v>
      </c>
      <c r="O85" t="str">
        <f t="shared" si="17"/>
        <v>422</v>
      </c>
      <c r="P85" t="str">
        <f t="shared" si="18"/>
        <v>42</v>
      </c>
      <c r="Q85" t="str">
        <f t="shared" si="19"/>
        <v>61</v>
      </c>
      <c r="R85" t="str">
        <f t="shared" si="20"/>
        <v>15</v>
      </c>
      <c r="S85" t="str">
        <f t="shared" si="21"/>
        <v>4</v>
      </c>
      <c r="W85">
        <v>4111</v>
      </c>
      <c r="X85" t="s">
        <v>154</v>
      </c>
      <c r="Z85" s="124" t="str">
        <f t="shared" ref="Z85:Z102" si="24">LEFT(W85,2)</f>
        <v>41</v>
      </c>
      <c r="AA85" t="str">
        <f t="shared" ref="AA85:AA119" si="25">LEFT(W85,3)</f>
        <v>411</v>
      </c>
      <c r="AC85" t="s">
        <v>3041</v>
      </c>
      <c r="AD85" t="s">
        <v>3042</v>
      </c>
      <c r="AE85" t="s">
        <v>2899</v>
      </c>
      <c r="AF85" t="s">
        <v>2900</v>
      </c>
      <c r="AG85" t="s">
        <v>2925</v>
      </c>
      <c r="AH85" t="s">
        <v>2933</v>
      </c>
    </row>
    <row r="86" spans="1:34">
      <c r="A86" s="39" t="str">
        <f>IF(C86="","",VLOOKUP('OPĆI DIO'!$C$1,'OPĆI DIO'!$N$4:$W$150,10,FALSE))</f>
        <v>08008</v>
      </c>
      <c r="B86" s="39" t="str">
        <f>IF(C86="","",VLOOKUP('OPĆI DIO'!$C$1,'OPĆI DIO'!$N$4:$W$150,9,FALSE))</f>
        <v>Javni instituti</v>
      </c>
      <c r="C86" s="44">
        <v>11</v>
      </c>
      <c r="D86" s="39" t="str">
        <f t="shared" si="14"/>
        <v>Opći prihodi i primici</v>
      </c>
      <c r="E86" s="44">
        <v>3236</v>
      </c>
      <c r="F86" s="39" t="str">
        <f t="shared" si="13"/>
        <v>Zdravstvene i veterinarske usluge</v>
      </c>
      <c r="G86" s="216" t="s">
        <v>4500</v>
      </c>
      <c r="H86" s="39" t="str">
        <f t="shared" si="15"/>
        <v>PROGRAMSKO FINANCIRANJE JAVNIH INSTITUTA</v>
      </c>
      <c r="I86" s="39" t="str">
        <f t="shared" si="16"/>
        <v>0150</v>
      </c>
      <c r="J86" s="74">
        <v>10000</v>
      </c>
      <c r="K86" s="74"/>
      <c r="L86" s="74"/>
      <c r="M86" s="268"/>
      <c r="N86" t="str">
        <f>IF(C86="","",'OPĆI DIO'!$C$1)</f>
        <v>3105 INSTITUT DRUŠTVENIH ZNANOSTI IVO PILAR</v>
      </c>
      <c r="O86" t="str">
        <f t="shared" si="17"/>
        <v>323</v>
      </c>
      <c r="P86" t="str">
        <f t="shared" si="18"/>
        <v>32</v>
      </c>
      <c r="Q86" t="str">
        <f t="shared" si="19"/>
        <v>11</v>
      </c>
      <c r="R86" t="str">
        <f t="shared" si="20"/>
        <v>15</v>
      </c>
      <c r="S86" t="str">
        <f t="shared" si="21"/>
        <v>3</v>
      </c>
      <c r="W86">
        <v>4113</v>
      </c>
      <c r="X86" t="s">
        <v>188</v>
      </c>
      <c r="Z86" s="124" t="str">
        <f t="shared" si="24"/>
        <v>41</v>
      </c>
      <c r="AA86" t="str">
        <f t="shared" si="25"/>
        <v>411</v>
      </c>
      <c r="AC86" t="s">
        <v>1431</v>
      </c>
      <c r="AD86" t="s">
        <v>1432</v>
      </c>
      <c r="AE86" t="s">
        <v>2899</v>
      </c>
      <c r="AF86" t="s">
        <v>2900</v>
      </c>
      <c r="AG86" t="s">
        <v>2925</v>
      </c>
      <c r="AH86" t="s">
        <v>2935</v>
      </c>
    </row>
    <row r="87" spans="1:34">
      <c r="A87" s="39" t="str">
        <f>IF(C87="","",VLOOKUP('OPĆI DIO'!$C$1,'OPĆI DIO'!$N$4:$W$150,10,FALSE))</f>
        <v/>
      </c>
      <c r="B87" s="39" t="str">
        <f>IF(C87="","",VLOOKUP('OPĆI DIO'!$C$1,'OPĆI DIO'!$N$4:$W$150,9,FALSE))</f>
        <v/>
      </c>
      <c r="C87" s="44"/>
      <c r="D87" s="39" t="str">
        <f t="shared" si="14"/>
        <v/>
      </c>
      <c r="E87" s="44"/>
      <c r="F87" s="39" t="str">
        <f t="shared" si="13"/>
        <v/>
      </c>
      <c r="G87" s="216"/>
      <c r="H87" s="39" t="str">
        <f t="shared" si="15"/>
        <v/>
      </c>
      <c r="I87" s="39" t="str">
        <f t="shared" si="16"/>
        <v/>
      </c>
      <c r="J87" s="74"/>
      <c r="K87" s="74"/>
      <c r="L87" s="74"/>
      <c r="M87" s="268"/>
      <c r="N87" t="str">
        <f>IF(C87="","",'OPĆI DIO'!$C$1)</f>
        <v/>
      </c>
      <c r="O87" t="str">
        <f t="shared" si="17"/>
        <v/>
      </c>
      <c r="P87" t="str">
        <f t="shared" si="18"/>
        <v/>
      </c>
      <c r="Q87" t="str">
        <f t="shared" si="19"/>
        <v/>
      </c>
      <c r="R87" t="str">
        <f t="shared" si="20"/>
        <v/>
      </c>
      <c r="S87" t="str">
        <f t="shared" si="21"/>
        <v/>
      </c>
      <c r="W87">
        <v>4122</v>
      </c>
      <c r="X87" t="s">
        <v>155</v>
      </c>
      <c r="Z87" s="124" t="str">
        <f t="shared" si="24"/>
        <v>41</v>
      </c>
      <c r="AA87" t="str">
        <f t="shared" si="25"/>
        <v>412</v>
      </c>
      <c r="AC87" t="s">
        <v>1438</v>
      </c>
      <c r="AD87" t="s">
        <v>1439</v>
      </c>
      <c r="AE87" t="s">
        <v>2899</v>
      </c>
      <c r="AF87" t="s">
        <v>2900</v>
      </c>
      <c r="AG87" t="s">
        <v>2927</v>
      </c>
      <c r="AH87" t="s">
        <v>2928</v>
      </c>
    </row>
    <row r="88" spans="1:34">
      <c r="A88" s="39" t="str">
        <f>IF(C88="","",VLOOKUP('OPĆI DIO'!$C$1,'OPĆI DIO'!$N$4:$W$150,10,FALSE))</f>
        <v/>
      </c>
      <c r="B88" s="39" t="str">
        <f>IF(C88="","",VLOOKUP('OPĆI DIO'!$C$1,'OPĆI DIO'!$N$4:$W$150,9,FALSE))</f>
        <v/>
      </c>
      <c r="C88" s="44"/>
      <c r="D88" s="39" t="str">
        <f t="shared" si="14"/>
        <v/>
      </c>
      <c r="E88" s="44"/>
      <c r="F88" s="39" t="str">
        <f t="shared" si="13"/>
        <v/>
      </c>
      <c r="G88" s="216"/>
      <c r="H88" s="39" t="str">
        <f t="shared" si="15"/>
        <v/>
      </c>
      <c r="I88" s="39" t="str">
        <f t="shared" si="16"/>
        <v/>
      </c>
      <c r="J88" s="74"/>
      <c r="K88" s="74"/>
      <c r="L88" s="74"/>
      <c r="M88" s="268"/>
      <c r="N88" t="str">
        <f>IF(C88="","",'OPĆI DIO'!$C$1)</f>
        <v/>
      </c>
      <c r="O88" t="str">
        <f t="shared" si="17"/>
        <v/>
      </c>
      <c r="P88" t="str">
        <f t="shared" si="18"/>
        <v/>
      </c>
      <c r="Q88" t="str">
        <f t="shared" si="19"/>
        <v/>
      </c>
      <c r="R88" t="str">
        <f t="shared" si="20"/>
        <v/>
      </c>
      <c r="S88" t="str">
        <f t="shared" si="21"/>
        <v/>
      </c>
      <c r="W88">
        <v>4123</v>
      </c>
      <c r="X88" t="s">
        <v>126</v>
      </c>
      <c r="Z88" s="124" t="str">
        <f t="shared" si="24"/>
        <v>41</v>
      </c>
      <c r="AA88" t="str">
        <f t="shared" si="25"/>
        <v>412</v>
      </c>
      <c r="AC88" t="s">
        <v>1456</v>
      </c>
      <c r="AD88" t="s">
        <v>1457</v>
      </c>
      <c r="AE88" t="s">
        <v>2899</v>
      </c>
      <c r="AF88" t="s">
        <v>2900</v>
      </c>
      <c r="AG88" t="s">
        <v>2925</v>
      </c>
      <c r="AH88" t="s">
        <v>2935</v>
      </c>
    </row>
    <row r="89" spans="1:34">
      <c r="A89" s="39" t="str">
        <f>IF(C89="","",VLOOKUP('OPĆI DIO'!$C$1,'OPĆI DIO'!$N$4:$W$150,10,FALSE))</f>
        <v/>
      </c>
      <c r="B89" s="39" t="str">
        <f>IF(C89="","",VLOOKUP('OPĆI DIO'!$C$1,'OPĆI DIO'!$N$4:$W$150,9,FALSE))</f>
        <v/>
      </c>
      <c r="C89" s="44"/>
      <c r="D89" s="39" t="str">
        <f t="shared" si="14"/>
        <v/>
      </c>
      <c r="E89" s="44"/>
      <c r="F89" s="39" t="str">
        <f t="shared" si="13"/>
        <v/>
      </c>
      <c r="G89" s="216"/>
      <c r="H89" s="39" t="str">
        <f t="shared" si="15"/>
        <v/>
      </c>
      <c r="I89" s="39" t="str">
        <f t="shared" si="16"/>
        <v/>
      </c>
      <c r="J89" s="74"/>
      <c r="K89" s="74"/>
      <c r="L89" s="74"/>
      <c r="M89" s="268"/>
      <c r="N89" t="str">
        <f>IF(C89="","",'OPĆI DIO'!$C$1)</f>
        <v/>
      </c>
      <c r="O89" t="str">
        <f t="shared" si="17"/>
        <v/>
      </c>
      <c r="P89" t="str">
        <f t="shared" si="18"/>
        <v/>
      </c>
      <c r="Q89" t="str">
        <f t="shared" si="19"/>
        <v/>
      </c>
      <c r="R89" t="str">
        <f t="shared" si="20"/>
        <v/>
      </c>
      <c r="S89" t="str">
        <f t="shared" si="21"/>
        <v/>
      </c>
      <c r="W89">
        <v>4124</v>
      </c>
      <c r="X89" t="s">
        <v>112</v>
      </c>
      <c r="Z89" s="124" t="str">
        <f t="shared" si="24"/>
        <v>41</v>
      </c>
      <c r="AA89" t="str">
        <f t="shared" si="25"/>
        <v>412</v>
      </c>
      <c r="AC89" t="s">
        <v>1460</v>
      </c>
      <c r="AD89" t="s">
        <v>1461</v>
      </c>
      <c r="AE89" t="s">
        <v>2899</v>
      </c>
      <c r="AF89" t="s">
        <v>2900</v>
      </c>
      <c r="AG89" t="s">
        <v>2925</v>
      </c>
      <c r="AH89" t="s">
        <v>2935</v>
      </c>
    </row>
    <row r="90" spans="1:34">
      <c r="A90" s="39" t="str">
        <f>IF(C90="","",VLOOKUP('OPĆI DIO'!$C$1,'OPĆI DIO'!$N$4:$W$150,10,FALSE))</f>
        <v/>
      </c>
      <c r="B90" s="39" t="str">
        <f>IF(C90="","",VLOOKUP('OPĆI DIO'!$C$1,'OPĆI DIO'!$N$4:$W$150,9,FALSE))</f>
        <v/>
      </c>
      <c r="C90" s="44"/>
      <c r="D90" s="39" t="str">
        <f t="shared" si="14"/>
        <v/>
      </c>
      <c r="E90" s="44"/>
      <c r="F90" s="39" t="str">
        <f t="shared" si="13"/>
        <v/>
      </c>
      <c r="G90" s="216"/>
      <c r="H90" s="39" t="str">
        <f t="shared" si="15"/>
        <v/>
      </c>
      <c r="I90" s="39" t="str">
        <f t="shared" si="16"/>
        <v/>
      </c>
      <c r="J90" s="74"/>
      <c r="K90" s="74"/>
      <c r="L90" s="74"/>
      <c r="M90" s="268"/>
      <c r="N90" t="str">
        <f>IF(C90="","",'OPĆI DIO'!$C$1)</f>
        <v/>
      </c>
      <c r="O90" t="str">
        <f t="shared" si="17"/>
        <v/>
      </c>
      <c r="P90" t="str">
        <f t="shared" si="18"/>
        <v/>
      </c>
      <c r="Q90" t="str">
        <f t="shared" si="19"/>
        <v/>
      </c>
      <c r="R90" t="str">
        <f t="shared" si="20"/>
        <v/>
      </c>
      <c r="S90" t="str">
        <f t="shared" si="21"/>
        <v/>
      </c>
      <c r="W90">
        <v>4126</v>
      </c>
      <c r="X90" t="s">
        <v>156</v>
      </c>
      <c r="Z90" s="124" t="str">
        <f t="shared" si="24"/>
        <v>41</v>
      </c>
      <c r="AA90" t="str">
        <f t="shared" si="25"/>
        <v>412</v>
      </c>
      <c r="AC90" t="s">
        <v>1463</v>
      </c>
      <c r="AD90" t="s">
        <v>2098</v>
      </c>
      <c r="AE90" t="s">
        <v>2899</v>
      </c>
      <c r="AF90" t="s">
        <v>2900</v>
      </c>
      <c r="AG90" t="s">
        <v>2925</v>
      </c>
      <c r="AH90" t="s">
        <v>2935</v>
      </c>
    </row>
    <row r="91" spans="1:34">
      <c r="A91" s="39" t="str">
        <f>IF(C91="","",VLOOKUP('OPĆI DIO'!$C$1,'OPĆI DIO'!$N$4:$W$150,10,FALSE))</f>
        <v/>
      </c>
      <c r="B91" s="39" t="str">
        <f>IF(C91="","",VLOOKUP('OPĆI DIO'!$C$1,'OPĆI DIO'!$N$4:$W$150,9,FALSE))</f>
        <v/>
      </c>
      <c r="C91" s="44"/>
      <c r="D91" s="39" t="str">
        <f t="shared" si="14"/>
        <v/>
      </c>
      <c r="E91" s="44"/>
      <c r="F91" s="39" t="str">
        <f t="shared" si="13"/>
        <v/>
      </c>
      <c r="G91" s="216"/>
      <c r="H91" s="39" t="str">
        <f t="shared" si="15"/>
        <v/>
      </c>
      <c r="I91" s="39" t="str">
        <f t="shared" si="16"/>
        <v/>
      </c>
      <c r="J91" s="74"/>
      <c r="K91" s="74"/>
      <c r="L91" s="74"/>
      <c r="M91" s="268"/>
      <c r="N91" t="str">
        <f>IF(C91="","",'OPĆI DIO'!$C$1)</f>
        <v/>
      </c>
      <c r="O91" t="str">
        <f t="shared" si="17"/>
        <v/>
      </c>
      <c r="P91" t="str">
        <f t="shared" si="18"/>
        <v/>
      </c>
      <c r="Q91" t="str">
        <f t="shared" si="19"/>
        <v/>
      </c>
      <c r="R91" t="str">
        <f t="shared" si="20"/>
        <v/>
      </c>
      <c r="S91" t="str">
        <f t="shared" si="21"/>
        <v/>
      </c>
      <c r="W91">
        <v>4211</v>
      </c>
      <c r="X91" t="s">
        <v>170</v>
      </c>
      <c r="Z91" s="124" t="str">
        <f t="shared" si="24"/>
        <v>42</v>
      </c>
      <c r="AA91" t="str">
        <f t="shared" si="25"/>
        <v>421</v>
      </c>
      <c r="AC91" t="s">
        <v>1304</v>
      </c>
      <c r="AD91" t="s">
        <v>1305</v>
      </c>
      <c r="AE91" t="s">
        <v>2913</v>
      </c>
      <c r="AF91" t="s">
        <v>2914</v>
      </c>
      <c r="AG91" t="s">
        <v>2927</v>
      </c>
      <c r="AH91" t="s">
        <v>2928</v>
      </c>
    </row>
    <row r="92" spans="1:34">
      <c r="A92" s="39" t="str">
        <f>IF(C92="","",VLOOKUP('OPĆI DIO'!$C$1,'OPĆI DIO'!$N$4:$W$150,10,FALSE))</f>
        <v/>
      </c>
      <c r="B92" s="39" t="str">
        <f>IF(C92="","",VLOOKUP('OPĆI DIO'!$C$1,'OPĆI DIO'!$N$4:$W$150,9,FALSE))</f>
        <v/>
      </c>
      <c r="C92" s="44"/>
      <c r="D92" s="39" t="str">
        <f t="shared" si="14"/>
        <v/>
      </c>
      <c r="E92" s="44"/>
      <c r="F92" s="39" t="str">
        <f t="shared" si="13"/>
        <v/>
      </c>
      <c r="G92" s="216"/>
      <c r="H92" s="39" t="str">
        <f t="shared" si="15"/>
        <v/>
      </c>
      <c r="I92" s="39" t="str">
        <f t="shared" si="16"/>
        <v/>
      </c>
      <c r="J92" s="74"/>
      <c r="K92" s="74"/>
      <c r="L92" s="74"/>
      <c r="M92" s="268"/>
      <c r="N92" t="str">
        <f>IF(C92="","",'OPĆI DIO'!$C$1)</f>
        <v/>
      </c>
      <c r="O92" t="str">
        <f t="shared" si="17"/>
        <v/>
      </c>
      <c r="P92" t="str">
        <f t="shared" si="18"/>
        <v/>
      </c>
      <c r="Q92" t="str">
        <f t="shared" si="19"/>
        <v/>
      </c>
      <c r="R92" t="str">
        <f t="shared" si="20"/>
        <v/>
      </c>
      <c r="S92" t="str">
        <f t="shared" si="21"/>
        <v/>
      </c>
      <c r="W92">
        <v>4212</v>
      </c>
      <c r="X92" t="s">
        <v>58</v>
      </c>
      <c r="Z92" s="124" t="str">
        <f t="shared" si="24"/>
        <v>42</v>
      </c>
      <c r="AA92" t="str">
        <f t="shared" si="25"/>
        <v>421</v>
      </c>
      <c r="AC92" t="s">
        <v>1308</v>
      </c>
      <c r="AD92" t="s">
        <v>1309</v>
      </c>
      <c r="AE92" t="s">
        <v>2915</v>
      </c>
      <c r="AF92" t="s">
        <v>2916</v>
      </c>
      <c r="AG92" t="s">
        <v>2927</v>
      </c>
      <c r="AH92" t="s">
        <v>2928</v>
      </c>
    </row>
    <row r="93" spans="1:34">
      <c r="A93" s="39" t="str">
        <f>IF(C93="","",VLOOKUP('OPĆI DIO'!$C$1,'OPĆI DIO'!$N$4:$W$150,10,FALSE))</f>
        <v/>
      </c>
      <c r="B93" s="39" t="str">
        <f>IF(C93="","",VLOOKUP('OPĆI DIO'!$C$1,'OPĆI DIO'!$N$4:$W$150,9,FALSE))</f>
        <v/>
      </c>
      <c r="C93" s="44"/>
      <c r="D93" s="39" t="str">
        <f t="shared" si="14"/>
        <v/>
      </c>
      <c r="E93" s="44"/>
      <c r="F93" s="39" t="str">
        <f t="shared" si="13"/>
        <v/>
      </c>
      <c r="G93" s="216"/>
      <c r="H93" s="39" t="str">
        <f t="shared" si="15"/>
        <v/>
      </c>
      <c r="I93" s="39" t="str">
        <f t="shared" si="16"/>
        <v/>
      </c>
      <c r="J93" s="74"/>
      <c r="K93" s="74"/>
      <c r="L93" s="74"/>
      <c r="M93" s="268"/>
      <c r="N93" t="str">
        <f>IF(C93="","",'OPĆI DIO'!$C$1)</f>
        <v/>
      </c>
      <c r="O93" t="str">
        <f t="shared" si="17"/>
        <v/>
      </c>
      <c r="P93" t="str">
        <f t="shared" si="18"/>
        <v/>
      </c>
      <c r="Q93" t="str">
        <f t="shared" si="19"/>
        <v/>
      </c>
      <c r="R93" t="str">
        <f t="shared" si="20"/>
        <v/>
      </c>
      <c r="S93" t="str">
        <f t="shared" si="21"/>
        <v/>
      </c>
      <c r="W93">
        <v>4213</v>
      </c>
      <c r="X93" t="s">
        <v>157</v>
      </c>
      <c r="Z93" s="124" t="str">
        <f t="shared" si="24"/>
        <v>42</v>
      </c>
      <c r="AA93" t="str">
        <f t="shared" si="25"/>
        <v>421</v>
      </c>
      <c r="AC93" t="s">
        <v>1310</v>
      </c>
      <c r="AD93" t="s">
        <v>735</v>
      </c>
      <c r="AE93" t="s">
        <v>2913</v>
      </c>
      <c r="AF93" t="s">
        <v>2914</v>
      </c>
      <c r="AG93" t="s">
        <v>2927</v>
      </c>
      <c r="AH93" t="s">
        <v>2928</v>
      </c>
    </row>
    <row r="94" spans="1:34">
      <c r="A94" s="39" t="str">
        <f>IF(C94="","",VLOOKUP('OPĆI DIO'!$C$1,'OPĆI DIO'!$N$4:$W$150,10,FALSE))</f>
        <v/>
      </c>
      <c r="B94" s="39" t="str">
        <f>IF(C94="","",VLOOKUP('OPĆI DIO'!$C$1,'OPĆI DIO'!$N$4:$W$150,9,FALSE))</f>
        <v/>
      </c>
      <c r="C94" s="44"/>
      <c r="D94" s="39" t="str">
        <f t="shared" si="14"/>
        <v/>
      </c>
      <c r="E94" s="44"/>
      <c r="F94" s="39" t="str">
        <f t="shared" si="13"/>
        <v/>
      </c>
      <c r="G94" s="216"/>
      <c r="H94" s="39" t="str">
        <f t="shared" si="15"/>
        <v/>
      </c>
      <c r="I94" s="39" t="str">
        <f t="shared" si="16"/>
        <v/>
      </c>
      <c r="J94" s="74"/>
      <c r="K94" s="74"/>
      <c r="L94" s="74"/>
      <c r="M94" s="268"/>
      <c r="N94" t="str">
        <f>IF(C94="","",'OPĆI DIO'!$C$1)</f>
        <v/>
      </c>
      <c r="O94" t="str">
        <f t="shared" si="17"/>
        <v/>
      </c>
      <c r="P94" t="str">
        <f t="shared" si="18"/>
        <v/>
      </c>
      <c r="Q94" t="str">
        <f t="shared" si="19"/>
        <v/>
      </c>
      <c r="R94" t="str">
        <f t="shared" si="20"/>
        <v/>
      </c>
      <c r="S94" t="str">
        <f t="shared" si="21"/>
        <v/>
      </c>
      <c r="W94">
        <v>4214</v>
      </c>
      <c r="X94" t="s">
        <v>158</v>
      </c>
      <c r="Z94" s="124" t="str">
        <f t="shared" si="24"/>
        <v>42</v>
      </c>
      <c r="AA94" t="str">
        <f t="shared" si="25"/>
        <v>421</v>
      </c>
      <c r="AC94" t="s">
        <v>1114</v>
      </c>
      <c r="AD94" t="s">
        <v>900</v>
      </c>
      <c r="AE94" t="s">
        <v>2915</v>
      </c>
      <c r="AF94" t="s">
        <v>2916</v>
      </c>
      <c r="AG94" t="s">
        <v>2925</v>
      </c>
      <c r="AH94" t="s">
        <v>2935</v>
      </c>
    </row>
    <row r="95" spans="1:34">
      <c r="A95" s="39" t="str">
        <f>IF(C95="","",VLOOKUP('OPĆI DIO'!$C$1,'OPĆI DIO'!$N$4:$W$150,10,FALSE))</f>
        <v/>
      </c>
      <c r="B95" s="39" t="str">
        <f>IF(C95="","",VLOOKUP('OPĆI DIO'!$C$1,'OPĆI DIO'!$N$4:$W$150,9,FALSE))</f>
        <v/>
      </c>
      <c r="C95" s="44"/>
      <c r="D95" s="39" t="str">
        <f t="shared" si="14"/>
        <v/>
      </c>
      <c r="E95" s="44"/>
      <c r="F95" s="39" t="str">
        <f t="shared" si="13"/>
        <v/>
      </c>
      <c r="G95" s="216"/>
      <c r="H95" s="39" t="str">
        <f t="shared" si="15"/>
        <v/>
      </c>
      <c r="I95" s="39" t="str">
        <f t="shared" si="16"/>
        <v/>
      </c>
      <c r="J95" s="74"/>
      <c r="K95" s="74"/>
      <c r="L95" s="74"/>
      <c r="M95" s="268"/>
      <c r="N95" t="str">
        <f>IF(C95="","",'OPĆI DIO'!$C$1)</f>
        <v/>
      </c>
      <c r="O95" t="str">
        <f t="shared" si="17"/>
        <v/>
      </c>
      <c r="P95" t="str">
        <f t="shared" si="18"/>
        <v/>
      </c>
      <c r="Q95" t="str">
        <f t="shared" si="19"/>
        <v/>
      </c>
      <c r="R95" t="str">
        <f t="shared" si="20"/>
        <v/>
      </c>
      <c r="S95" t="str">
        <f t="shared" si="21"/>
        <v/>
      </c>
      <c r="W95">
        <v>4221</v>
      </c>
      <c r="X95" t="s">
        <v>93</v>
      </c>
      <c r="Z95" s="124" t="str">
        <f t="shared" si="24"/>
        <v>42</v>
      </c>
      <c r="AA95" t="str">
        <f t="shared" si="25"/>
        <v>422</v>
      </c>
      <c r="AC95" t="s">
        <v>1311</v>
      </c>
      <c r="AD95" t="s">
        <v>1312</v>
      </c>
      <c r="AE95" t="s">
        <v>2915</v>
      </c>
      <c r="AF95" t="s">
        <v>2916</v>
      </c>
      <c r="AG95" t="s">
        <v>2925</v>
      </c>
      <c r="AH95" t="s">
        <v>2935</v>
      </c>
    </row>
    <row r="96" spans="1:34">
      <c r="A96" s="39" t="str">
        <f>IF(C96="","",VLOOKUP('OPĆI DIO'!$C$1,'OPĆI DIO'!$N$4:$W$150,10,FALSE))</f>
        <v/>
      </c>
      <c r="B96" s="39" t="str">
        <f>IF(C96="","",VLOOKUP('OPĆI DIO'!$C$1,'OPĆI DIO'!$N$4:$W$150,9,FALSE))</f>
        <v/>
      </c>
      <c r="C96" s="44"/>
      <c r="D96" s="39" t="str">
        <f t="shared" si="14"/>
        <v/>
      </c>
      <c r="E96" s="44"/>
      <c r="F96" s="39" t="str">
        <f t="shared" si="13"/>
        <v/>
      </c>
      <c r="G96" s="216"/>
      <c r="H96" s="39" t="str">
        <f t="shared" si="15"/>
        <v/>
      </c>
      <c r="I96" s="39" t="str">
        <f t="shared" si="16"/>
        <v/>
      </c>
      <c r="J96" s="74"/>
      <c r="K96" s="74"/>
      <c r="L96" s="74"/>
      <c r="M96" s="268"/>
      <c r="N96" t="str">
        <f>IF(C96="","",'OPĆI DIO'!$C$1)</f>
        <v/>
      </c>
      <c r="O96" t="str">
        <f t="shared" si="17"/>
        <v/>
      </c>
      <c r="P96" t="str">
        <f t="shared" si="18"/>
        <v/>
      </c>
      <c r="Q96" t="str">
        <f t="shared" si="19"/>
        <v/>
      </c>
      <c r="R96" t="str">
        <f t="shared" si="20"/>
        <v/>
      </c>
      <c r="S96" t="str">
        <f t="shared" si="21"/>
        <v/>
      </c>
      <c r="W96">
        <v>4222</v>
      </c>
      <c r="X96" t="s">
        <v>104</v>
      </c>
      <c r="Z96" s="124" t="str">
        <f t="shared" si="24"/>
        <v>42</v>
      </c>
      <c r="AA96" t="str">
        <f t="shared" si="25"/>
        <v>422</v>
      </c>
      <c r="AC96" t="s">
        <v>1115</v>
      </c>
      <c r="AD96" t="s">
        <v>1116</v>
      </c>
      <c r="AE96" t="s">
        <v>2915</v>
      </c>
      <c r="AF96" t="s">
        <v>2916</v>
      </c>
      <c r="AG96" t="s">
        <v>2925</v>
      </c>
      <c r="AH96" t="s">
        <v>2935</v>
      </c>
    </row>
    <row r="97" spans="1:34">
      <c r="A97" s="39" t="str">
        <f>IF(C97="","",VLOOKUP('OPĆI DIO'!$C$1,'OPĆI DIO'!$N$4:$W$150,10,FALSE))</f>
        <v/>
      </c>
      <c r="B97" s="39" t="str">
        <f>IF(C97="","",VLOOKUP('OPĆI DIO'!$C$1,'OPĆI DIO'!$N$4:$W$150,9,FALSE))</f>
        <v/>
      </c>
      <c r="C97" s="44"/>
      <c r="D97" s="39" t="str">
        <f t="shared" si="14"/>
        <v/>
      </c>
      <c r="E97" s="44"/>
      <c r="F97" s="39" t="str">
        <f t="shared" si="13"/>
        <v/>
      </c>
      <c r="G97" s="216"/>
      <c r="H97" s="39" t="str">
        <f t="shared" si="15"/>
        <v/>
      </c>
      <c r="I97" s="39" t="str">
        <f t="shared" si="16"/>
        <v/>
      </c>
      <c r="J97" s="74"/>
      <c r="K97" s="74"/>
      <c r="L97" s="74"/>
      <c r="M97" s="268"/>
      <c r="N97" t="str">
        <f>IF(C97="","",'OPĆI DIO'!$C$1)</f>
        <v/>
      </c>
      <c r="O97" t="str">
        <f t="shared" si="17"/>
        <v/>
      </c>
      <c r="P97" t="str">
        <f t="shared" si="18"/>
        <v/>
      </c>
      <c r="Q97" t="str">
        <f t="shared" si="19"/>
        <v/>
      </c>
      <c r="R97" t="str">
        <f t="shared" si="20"/>
        <v/>
      </c>
      <c r="S97" t="str">
        <f t="shared" si="21"/>
        <v/>
      </c>
      <c r="W97">
        <v>4223</v>
      </c>
      <c r="X97" t="s">
        <v>117</v>
      </c>
      <c r="Z97" s="124" t="str">
        <f t="shared" si="24"/>
        <v>42</v>
      </c>
      <c r="AA97" t="str">
        <f t="shared" si="25"/>
        <v>422</v>
      </c>
      <c r="AC97" t="s">
        <v>1123</v>
      </c>
      <c r="AD97" t="s">
        <v>1124</v>
      </c>
      <c r="AE97" t="s">
        <v>2915</v>
      </c>
      <c r="AF97" t="s">
        <v>2916</v>
      </c>
      <c r="AG97" t="s">
        <v>2925</v>
      </c>
      <c r="AH97" t="s">
        <v>2935</v>
      </c>
    </row>
    <row r="98" spans="1:34">
      <c r="A98" s="39" t="str">
        <f>IF(C98="","",VLOOKUP('OPĆI DIO'!$C$1,'OPĆI DIO'!$N$4:$W$150,10,FALSE))</f>
        <v/>
      </c>
      <c r="B98" s="39" t="str">
        <f>IF(C98="","",VLOOKUP('OPĆI DIO'!$C$1,'OPĆI DIO'!$N$4:$W$150,9,FALSE))</f>
        <v/>
      </c>
      <c r="C98" s="44"/>
      <c r="D98" s="39" t="str">
        <f t="shared" si="14"/>
        <v/>
      </c>
      <c r="E98" s="44"/>
      <c r="F98" s="39" t="str">
        <f t="shared" si="13"/>
        <v/>
      </c>
      <c r="G98" s="216"/>
      <c r="H98" s="39" t="str">
        <f t="shared" si="15"/>
        <v/>
      </c>
      <c r="I98" s="39" t="str">
        <f t="shared" si="16"/>
        <v/>
      </c>
      <c r="J98" s="74"/>
      <c r="K98" s="74"/>
      <c r="L98" s="74"/>
      <c r="M98" s="268"/>
      <c r="N98" t="str">
        <f>IF(C98="","",'OPĆI DIO'!$C$1)</f>
        <v/>
      </c>
      <c r="O98" t="str">
        <f t="shared" si="17"/>
        <v/>
      </c>
      <c r="P98" t="str">
        <f t="shared" si="18"/>
        <v/>
      </c>
      <c r="Q98" t="str">
        <f t="shared" si="19"/>
        <v/>
      </c>
      <c r="R98" t="str">
        <f t="shared" si="20"/>
        <v/>
      </c>
      <c r="S98" t="str">
        <f t="shared" si="21"/>
        <v/>
      </c>
      <c r="W98">
        <v>4224</v>
      </c>
      <c r="X98" t="s">
        <v>110</v>
      </c>
      <c r="Z98" s="124" t="str">
        <f t="shared" si="24"/>
        <v>42</v>
      </c>
      <c r="AA98" t="str">
        <f t="shared" si="25"/>
        <v>422</v>
      </c>
      <c r="AC98" t="s">
        <v>1433</v>
      </c>
      <c r="AD98" t="s">
        <v>1434</v>
      </c>
      <c r="AE98" t="s">
        <v>2915</v>
      </c>
      <c r="AF98" t="s">
        <v>2916</v>
      </c>
      <c r="AG98" t="s">
        <v>2925</v>
      </c>
      <c r="AH98" t="s">
        <v>2935</v>
      </c>
    </row>
    <row r="99" spans="1:34">
      <c r="A99" s="39" t="str">
        <f>IF(C99="","",VLOOKUP('OPĆI DIO'!$C$1,'OPĆI DIO'!$N$4:$W$150,10,FALSE))</f>
        <v/>
      </c>
      <c r="B99" s="39" t="str">
        <f>IF(C99="","",VLOOKUP('OPĆI DIO'!$C$1,'OPĆI DIO'!$N$4:$W$150,9,FALSE))</f>
        <v/>
      </c>
      <c r="C99" s="44"/>
      <c r="D99" s="39" t="str">
        <f t="shared" si="14"/>
        <v/>
      </c>
      <c r="E99" s="44"/>
      <c r="F99" s="39" t="str">
        <f t="shared" si="13"/>
        <v/>
      </c>
      <c r="G99" s="216"/>
      <c r="H99" s="39" t="str">
        <f t="shared" si="15"/>
        <v/>
      </c>
      <c r="I99" s="39" t="str">
        <f t="shared" si="16"/>
        <v/>
      </c>
      <c r="J99" s="74"/>
      <c r="K99" s="74"/>
      <c r="L99" s="74"/>
      <c r="M99" s="268"/>
      <c r="N99" t="str">
        <f>IF(C99="","",'OPĆI DIO'!$C$1)</f>
        <v/>
      </c>
      <c r="O99" t="str">
        <f t="shared" si="17"/>
        <v/>
      </c>
      <c r="P99" t="str">
        <f t="shared" si="18"/>
        <v/>
      </c>
      <c r="Q99" t="str">
        <f t="shared" si="19"/>
        <v/>
      </c>
      <c r="R99" t="str">
        <f t="shared" si="20"/>
        <v/>
      </c>
      <c r="S99" t="str">
        <f t="shared" si="21"/>
        <v/>
      </c>
      <c r="W99">
        <v>4225</v>
      </c>
      <c r="X99" s="276" t="s">
        <v>6615</v>
      </c>
      <c r="Z99" s="124" t="str">
        <f t="shared" si="24"/>
        <v>42</v>
      </c>
      <c r="AA99" t="str">
        <f t="shared" si="25"/>
        <v>422</v>
      </c>
      <c r="AC99" t="s">
        <v>1440</v>
      </c>
      <c r="AD99" t="s">
        <v>2089</v>
      </c>
      <c r="AE99" t="s">
        <v>2915</v>
      </c>
      <c r="AF99" t="s">
        <v>2916</v>
      </c>
      <c r="AG99" t="s">
        <v>2925</v>
      </c>
      <c r="AH99" t="s">
        <v>2935</v>
      </c>
    </row>
    <row r="100" spans="1:34">
      <c r="A100" s="39" t="str">
        <f>IF(C100="","",VLOOKUP('OPĆI DIO'!$C$1,'OPĆI DIO'!$N$4:$W$150,10,FALSE))</f>
        <v/>
      </c>
      <c r="B100" s="39" t="str">
        <f>IF(C100="","",VLOOKUP('OPĆI DIO'!$C$1,'OPĆI DIO'!$N$4:$W$150,9,FALSE))</f>
        <v/>
      </c>
      <c r="C100" s="44"/>
      <c r="D100" s="39" t="str">
        <f t="shared" si="14"/>
        <v/>
      </c>
      <c r="E100" s="44"/>
      <c r="F100" s="39" t="str">
        <f t="shared" si="13"/>
        <v/>
      </c>
      <c r="G100" s="216"/>
      <c r="H100" s="39" t="str">
        <f t="shared" si="15"/>
        <v/>
      </c>
      <c r="I100" s="39" t="str">
        <f t="shared" si="16"/>
        <v/>
      </c>
      <c r="J100" s="74"/>
      <c r="K100" s="74"/>
      <c r="L100" s="74"/>
      <c r="M100" s="268"/>
      <c r="N100" t="str">
        <f>IF(C100="","",'OPĆI DIO'!$C$1)</f>
        <v/>
      </c>
      <c r="O100" t="str">
        <f t="shared" si="17"/>
        <v/>
      </c>
      <c r="P100" t="str">
        <f t="shared" si="18"/>
        <v/>
      </c>
      <c r="Q100" t="str">
        <f t="shared" si="19"/>
        <v/>
      </c>
      <c r="R100" t="str">
        <f t="shared" si="20"/>
        <v/>
      </c>
      <c r="S100" t="str">
        <f t="shared" si="21"/>
        <v/>
      </c>
      <c r="W100">
        <v>4226</v>
      </c>
      <c r="X100" t="s">
        <v>159</v>
      </c>
      <c r="Z100" s="124" t="str">
        <f t="shared" si="24"/>
        <v>42</v>
      </c>
      <c r="AA100" t="str">
        <f t="shared" si="25"/>
        <v>422</v>
      </c>
      <c r="AC100" t="s">
        <v>2092</v>
      </c>
      <c r="AD100" t="s">
        <v>2093</v>
      </c>
      <c r="AE100" t="s">
        <v>2915</v>
      </c>
      <c r="AF100" t="s">
        <v>2916</v>
      </c>
      <c r="AG100" t="s">
        <v>2925</v>
      </c>
      <c r="AH100" t="s">
        <v>2935</v>
      </c>
    </row>
    <row r="101" spans="1:34">
      <c r="A101" s="39" t="str">
        <f>IF(C101="","",VLOOKUP('OPĆI DIO'!$C$1,'OPĆI DIO'!$N$4:$W$150,10,FALSE))</f>
        <v/>
      </c>
      <c r="B101" s="39" t="str">
        <f>IF(C101="","",VLOOKUP('OPĆI DIO'!$C$1,'OPĆI DIO'!$N$4:$W$150,9,FALSE))</f>
        <v/>
      </c>
      <c r="C101" s="44"/>
      <c r="D101" s="39" t="str">
        <f t="shared" si="14"/>
        <v/>
      </c>
      <c r="E101" s="44"/>
      <c r="F101" s="39" t="str">
        <f t="shared" si="13"/>
        <v/>
      </c>
      <c r="G101" s="216"/>
      <c r="H101" s="39" t="str">
        <f t="shared" si="15"/>
        <v/>
      </c>
      <c r="I101" s="39" t="str">
        <f t="shared" si="16"/>
        <v/>
      </c>
      <c r="J101" s="74"/>
      <c r="K101" s="74"/>
      <c r="L101" s="74"/>
      <c r="M101" s="268"/>
      <c r="N101" t="str">
        <f>IF(C101="","",'OPĆI DIO'!$C$1)</f>
        <v/>
      </c>
      <c r="O101" t="str">
        <f t="shared" si="17"/>
        <v/>
      </c>
      <c r="P101" t="str">
        <f t="shared" si="18"/>
        <v/>
      </c>
      <c r="Q101" t="str">
        <f t="shared" si="19"/>
        <v/>
      </c>
      <c r="R101" t="str">
        <f t="shared" si="20"/>
        <v/>
      </c>
      <c r="S101" t="str">
        <f t="shared" si="21"/>
        <v/>
      </c>
      <c r="W101">
        <v>4227</v>
      </c>
      <c r="X101" t="s">
        <v>127</v>
      </c>
      <c r="Z101" s="124" t="str">
        <f t="shared" si="24"/>
        <v>42</v>
      </c>
      <c r="AA101" t="str">
        <f t="shared" si="25"/>
        <v>422</v>
      </c>
      <c r="AC101" t="s">
        <v>1450</v>
      </c>
      <c r="AD101" t="s">
        <v>1451</v>
      </c>
      <c r="AE101" t="s">
        <v>2915</v>
      </c>
      <c r="AF101" t="s">
        <v>2916</v>
      </c>
      <c r="AG101" t="s">
        <v>2925</v>
      </c>
      <c r="AH101" t="s">
        <v>2935</v>
      </c>
    </row>
    <row r="102" spans="1:34">
      <c r="A102" s="39" t="str">
        <f>IF(C102="","",VLOOKUP('OPĆI DIO'!$C$1,'OPĆI DIO'!$N$4:$W$150,10,FALSE))</f>
        <v/>
      </c>
      <c r="B102" s="39" t="str">
        <f>IF(C102="","",VLOOKUP('OPĆI DIO'!$C$1,'OPĆI DIO'!$N$4:$W$150,9,FALSE))</f>
        <v/>
      </c>
      <c r="C102" s="44"/>
      <c r="D102" s="39" t="str">
        <f t="shared" si="14"/>
        <v/>
      </c>
      <c r="E102" s="44"/>
      <c r="F102" s="39" t="str">
        <f t="shared" si="13"/>
        <v/>
      </c>
      <c r="G102" s="216"/>
      <c r="H102" s="39" t="str">
        <f t="shared" si="15"/>
        <v/>
      </c>
      <c r="I102" s="39" t="str">
        <f t="shared" si="16"/>
        <v/>
      </c>
      <c r="J102" s="74"/>
      <c r="K102" s="74"/>
      <c r="L102" s="74"/>
      <c r="M102" s="268"/>
      <c r="N102" t="str">
        <f>IF(C102="","",'OPĆI DIO'!$C$1)</f>
        <v/>
      </c>
      <c r="O102" t="str">
        <f t="shared" si="17"/>
        <v/>
      </c>
      <c r="P102" t="str">
        <f t="shared" si="18"/>
        <v/>
      </c>
      <c r="Q102" t="str">
        <f t="shared" si="19"/>
        <v/>
      </c>
      <c r="R102" t="str">
        <f t="shared" si="20"/>
        <v/>
      </c>
      <c r="S102" t="str">
        <f t="shared" si="21"/>
        <v/>
      </c>
      <c r="W102">
        <v>4231</v>
      </c>
      <c r="X102" t="s">
        <v>160</v>
      </c>
      <c r="Z102" s="124" t="str">
        <f t="shared" si="24"/>
        <v>42</v>
      </c>
      <c r="AA102" t="str">
        <f t="shared" si="25"/>
        <v>423</v>
      </c>
      <c r="AC102" t="s">
        <v>1450</v>
      </c>
      <c r="AD102" t="s">
        <v>1451</v>
      </c>
      <c r="AE102" t="s">
        <v>2903</v>
      </c>
      <c r="AF102" t="s">
        <v>2904</v>
      </c>
      <c r="AG102" t="s">
        <v>2927</v>
      </c>
      <c r="AH102" t="s">
        <v>2928</v>
      </c>
    </row>
    <row r="103" spans="1:34">
      <c r="A103" s="39" t="str">
        <f>IF(C103="","",VLOOKUP('OPĆI DIO'!$C$1,'OPĆI DIO'!$N$4:$W$150,10,FALSE))</f>
        <v/>
      </c>
      <c r="B103" s="39" t="str">
        <f>IF(C103="","",VLOOKUP('OPĆI DIO'!$C$1,'OPĆI DIO'!$N$4:$W$150,9,FALSE))</f>
        <v/>
      </c>
      <c r="C103" s="44"/>
      <c r="D103" s="39" t="str">
        <f t="shared" si="14"/>
        <v/>
      </c>
      <c r="E103" s="44"/>
      <c r="F103" s="39" t="str">
        <f t="shared" si="13"/>
        <v/>
      </c>
      <c r="G103" s="216"/>
      <c r="H103" s="39" t="str">
        <f t="shared" si="15"/>
        <v/>
      </c>
      <c r="I103" s="39" t="str">
        <f t="shared" si="16"/>
        <v/>
      </c>
      <c r="J103" s="74"/>
      <c r="K103" s="74"/>
      <c r="L103" s="74"/>
      <c r="M103" s="268"/>
      <c r="N103" t="str">
        <f>IF(C103="","",'OPĆI DIO'!$C$1)</f>
        <v/>
      </c>
      <c r="O103" t="str">
        <f t="shared" si="17"/>
        <v/>
      </c>
      <c r="P103" t="str">
        <f t="shared" si="18"/>
        <v/>
      </c>
      <c r="Q103" t="str">
        <f t="shared" si="19"/>
        <v/>
      </c>
      <c r="R103" t="str">
        <f t="shared" si="20"/>
        <v/>
      </c>
      <c r="S103" t="str">
        <f t="shared" si="21"/>
        <v/>
      </c>
      <c r="W103">
        <v>4233</v>
      </c>
      <c r="X103" t="s">
        <v>168</v>
      </c>
      <c r="Z103" s="124" t="str">
        <f t="shared" ref="Z103:Z129" si="26">LEFT(W103,2)</f>
        <v>42</v>
      </c>
      <c r="AA103" t="str">
        <f t="shared" si="25"/>
        <v>423</v>
      </c>
      <c r="AC103" t="s">
        <v>4484</v>
      </c>
      <c r="AD103" t="s">
        <v>4485</v>
      </c>
      <c r="AE103" t="s">
        <v>2915</v>
      </c>
      <c r="AF103" t="s">
        <v>2916</v>
      </c>
      <c r="AG103" t="s">
        <v>2925</v>
      </c>
      <c r="AH103" t="s">
        <v>2936</v>
      </c>
    </row>
    <row r="104" spans="1:34">
      <c r="A104" s="39" t="str">
        <f>IF(C104="","",VLOOKUP('OPĆI DIO'!$C$1,'OPĆI DIO'!$N$4:$W$150,10,FALSE))</f>
        <v/>
      </c>
      <c r="B104" s="39" t="str">
        <f>IF(C104="","",VLOOKUP('OPĆI DIO'!$C$1,'OPĆI DIO'!$N$4:$W$150,9,FALSE))</f>
        <v/>
      </c>
      <c r="C104" s="44"/>
      <c r="D104" s="39" t="str">
        <f t="shared" si="14"/>
        <v/>
      </c>
      <c r="E104" s="44"/>
      <c r="F104" s="39" t="str">
        <f t="shared" si="13"/>
        <v/>
      </c>
      <c r="G104" s="216"/>
      <c r="H104" s="39" t="str">
        <f t="shared" si="15"/>
        <v/>
      </c>
      <c r="I104" s="39" t="str">
        <f t="shared" si="16"/>
        <v/>
      </c>
      <c r="J104" s="74"/>
      <c r="K104" s="74"/>
      <c r="L104" s="74"/>
      <c r="M104" s="268"/>
      <c r="N104" t="str">
        <f>IF(C104="","",'OPĆI DIO'!$C$1)</f>
        <v/>
      </c>
      <c r="O104" t="str">
        <f t="shared" si="17"/>
        <v/>
      </c>
      <c r="P104" t="str">
        <f t="shared" si="18"/>
        <v/>
      </c>
      <c r="Q104" t="str">
        <f t="shared" si="19"/>
        <v/>
      </c>
      <c r="R104" t="str">
        <f t="shared" si="20"/>
        <v/>
      </c>
      <c r="S104" t="str">
        <f t="shared" si="21"/>
        <v/>
      </c>
      <c r="W104">
        <v>4241</v>
      </c>
      <c r="X104" t="s">
        <v>105</v>
      </c>
      <c r="Z104" s="124" t="str">
        <f t="shared" si="26"/>
        <v>42</v>
      </c>
      <c r="AA104" t="str">
        <f t="shared" si="25"/>
        <v>424</v>
      </c>
      <c r="AC104" t="s">
        <v>1313</v>
      </c>
      <c r="AD104" t="s">
        <v>1314</v>
      </c>
      <c r="AE104" t="s">
        <v>2917</v>
      </c>
      <c r="AF104" t="s">
        <v>2918</v>
      </c>
      <c r="AG104" t="s">
        <v>2925</v>
      </c>
      <c r="AH104" t="s">
        <v>2935</v>
      </c>
    </row>
    <row r="105" spans="1:34">
      <c r="A105" s="39" t="str">
        <f>IF(C105="","",VLOOKUP('OPĆI DIO'!$C$1,'OPĆI DIO'!$N$4:$W$150,10,FALSE))</f>
        <v/>
      </c>
      <c r="B105" s="39" t="str">
        <f>IF(C105="","",VLOOKUP('OPĆI DIO'!$C$1,'OPĆI DIO'!$N$4:$W$150,9,FALSE))</f>
        <v/>
      </c>
      <c r="C105" s="44"/>
      <c r="D105" s="39" t="str">
        <f t="shared" si="14"/>
        <v/>
      </c>
      <c r="E105" s="44"/>
      <c r="F105" s="39" t="str">
        <f t="shared" si="13"/>
        <v/>
      </c>
      <c r="G105" s="216"/>
      <c r="H105" s="39" t="str">
        <f t="shared" si="15"/>
        <v/>
      </c>
      <c r="I105" s="39" t="str">
        <f t="shared" si="16"/>
        <v/>
      </c>
      <c r="J105" s="74"/>
      <c r="K105" s="74"/>
      <c r="L105" s="74"/>
      <c r="M105" s="268"/>
      <c r="N105" t="str">
        <f>IF(C105="","",'OPĆI DIO'!$C$1)</f>
        <v/>
      </c>
      <c r="O105" t="str">
        <f t="shared" si="17"/>
        <v/>
      </c>
      <c r="P105" t="str">
        <f t="shared" si="18"/>
        <v/>
      </c>
      <c r="Q105" t="str">
        <f t="shared" si="19"/>
        <v/>
      </c>
      <c r="R105" t="str">
        <f t="shared" si="20"/>
        <v/>
      </c>
      <c r="S105" t="str">
        <f t="shared" si="21"/>
        <v/>
      </c>
      <c r="W105">
        <v>4242</v>
      </c>
      <c r="X105" t="s">
        <v>137</v>
      </c>
      <c r="Z105" s="124" t="str">
        <f t="shared" si="26"/>
        <v>42</v>
      </c>
      <c r="AA105" t="str">
        <f t="shared" si="25"/>
        <v>424</v>
      </c>
      <c r="AC105" t="s">
        <v>1315</v>
      </c>
      <c r="AD105" t="s">
        <v>1316</v>
      </c>
      <c r="AE105" t="s">
        <v>2917</v>
      </c>
      <c r="AF105" t="s">
        <v>2918</v>
      </c>
      <c r="AG105" t="s">
        <v>2927</v>
      </c>
      <c r="AH105" t="s">
        <v>2928</v>
      </c>
    </row>
    <row r="106" spans="1:34" ht="15.75" thickBot="1">
      <c r="A106" s="39" t="str">
        <f>IF(C106="","",VLOOKUP('OPĆI DIO'!$C$1,'OPĆI DIO'!$N$4:$W$150,10,FALSE))</f>
        <v/>
      </c>
      <c r="B106" s="39" t="str">
        <f>IF(C106="","",VLOOKUP('OPĆI DIO'!$C$1,'OPĆI DIO'!$N$4:$W$150,9,FALSE))</f>
        <v/>
      </c>
      <c r="C106" s="214"/>
      <c r="D106" s="39" t="str">
        <f t="shared" si="14"/>
        <v/>
      </c>
      <c r="E106" s="214"/>
      <c r="F106" s="39" t="str">
        <f t="shared" si="13"/>
        <v/>
      </c>
      <c r="G106" s="216"/>
      <c r="H106" s="39" t="str">
        <f t="shared" si="15"/>
        <v/>
      </c>
      <c r="I106" s="39" t="str">
        <f t="shared" si="16"/>
        <v/>
      </c>
      <c r="J106" s="74"/>
      <c r="K106" s="74"/>
      <c r="L106" s="74"/>
      <c r="M106" s="268"/>
      <c r="N106" t="str">
        <f>IF(C106="","",'OPĆI DIO'!$C$1)</f>
        <v/>
      </c>
      <c r="O106" t="str">
        <f t="shared" si="17"/>
        <v/>
      </c>
      <c r="P106" t="str">
        <f t="shared" si="18"/>
        <v/>
      </c>
      <c r="Q106" t="str">
        <f t="shared" si="19"/>
        <v/>
      </c>
      <c r="R106" t="str">
        <f t="shared" si="20"/>
        <v/>
      </c>
      <c r="S106" t="str">
        <f t="shared" si="21"/>
        <v/>
      </c>
      <c r="W106">
        <v>4244</v>
      </c>
      <c r="X106" t="s">
        <v>169</v>
      </c>
      <c r="Z106" s="124" t="str">
        <f t="shared" si="26"/>
        <v>42</v>
      </c>
      <c r="AA106" t="str">
        <f t="shared" si="25"/>
        <v>424</v>
      </c>
      <c r="AC106" t="s">
        <v>1317</v>
      </c>
      <c r="AD106" t="s">
        <v>1318</v>
      </c>
      <c r="AE106" t="s">
        <v>2917</v>
      </c>
      <c r="AF106" t="s">
        <v>2918</v>
      </c>
      <c r="AG106" t="s">
        <v>2927</v>
      </c>
      <c r="AH106" t="s">
        <v>2928</v>
      </c>
    </row>
    <row r="107" spans="1:34">
      <c r="A107" s="39" t="str">
        <f>IF(C107="","",VLOOKUP('OPĆI DIO'!$C$1,'OPĆI DIO'!$N$4:$W$150,10,FALSE))</f>
        <v/>
      </c>
      <c r="B107" s="39" t="str">
        <f>IF(C107="","",VLOOKUP('OPĆI DIO'!$C$1,'OPĆI DIO'!$N$4:$W$150,9,FALSE))</f>
        <v/>
      </c>
      <c r="C107" s="44"/>
      <c r="D107" s="39" t="str">
        <f t="shared" si="14"/>
        <v/>
      </c>
      <c r="E107" s="44"/>
      <c r="F107" s="39" t="str">
        <f t="shared" si="13"/>
        <v/>
      </c>
      <c r="G107" s="75"/>
      <c r="H107" s="39" t="str">
        <f t="shared" si="15"/>
        <v/>
      </c>
      <c r="I107" s="39" t="str">
        <f t="shared" si="16"/>
        <v/>
      </c>
      <c r="J107" s="74"/>
      <c r="K107" s="74"/>
      <c r="L107" s="74"/>
      <c r="M107" s="268"/>
      <c r="N107" t="str">
        <f>IF(C107="","",'OPĆI DIO'!$C$1)</f>
        <v/>
      </c>
      <c r="O107" t="str">
        <f t="shared" si="17"/>
        <v/>
      </c>
      <c r="P107" t="str">
        <f t="shared" si="18"/>
        <v/>
      </c>
      <c r="Q107" t="str">
        <f t="shared" si="19"/>
        <v/>
      </c>
      <c r="R107" t="str">
        <f t="shared" si="20"/>
        <v/>
      </c>
      <c r="S107" t="str">
        <f t="shared" si="21"/>
        <v/>
      </c>
      <c r="W107">
        <v>4251</v>
      </c>
      <c r="X107" t="s">
        <v>161</v>
      </c>
      <c r="Z107" s="124" t="str">
        <f t="shared" si="26"/>
        <v>42</v>
      </c>
      <c r="AA107" t="str">
        <f t="shared" si="25"/>
        <v>425</v>
      </c>
      <c r="AC107" t="s">
        <v>1319</v>
      </c>
      <c r="AD107" t="s">
        <v>1320</v>
      </c>
      <c r="AE107" t="s">
        <v>2917</v>
      </c>
      <c r="AF107" t="s">
        <v>2918</v>
      </c>
      <c r="AG107" t="s">
        <v>2925</v>
      </c>
      <c r="AH107" t="s">
        <v>2935</v>
      </c>
    </row>
    <row r="108" spans="1:34">
      <c r="A108" s="39" t="str">
        <f>IF(C108="","",VLOOKUP('OPĆI DIO'!$C$1,'OPĆI DIO'!$N$4:$W$150,10,FALSE))</f>
        <v/>
      </c>
      <c r="B108" s="39" t="str">
        <f>IF(C108="","",VLOOKUP('OPĆI DIO'!$C$1,'OPĆI DIO'!$N$4:$W$150,9,FALSE))</f>
        <v/>
      </c>
      <c r="C108" s="44"/>
      <c r="D108" s="39" t="str">
        <f t="shared" si="14"/>
        <v/>
      </c>
      <c r="E108" s="44"/>
      <c r="F108" s="39" t="str">
        <f t="shared" si="13"/>
        <v/>
      </c>
      <c r="G108" s="217"/>
      <c r="H108" s="39" t="str">
        <f t="shared" si="15"/>
        <v/>
      </c>
      <c r="I108" s="39" t="str">
        <f t="shared" si="16"/>
        <v/>
      </c>
      <c r="J108" s="74"/>
      <c r="K108" s="74"/>
      <c r="L108" s="74"/>
      <c r="M108" s="268"/>
      <c r="N108" t="str">
        <f>IF(C108="","",'OPĆI DIO'!$C$1)</f>
        <v/>
      </c>
      <c r="O108" t="str">
        <f t="shared" si="17"/>
        <v/>
      </c>
      <c r="P108" t="str">
        <f t="shared" si="18"/>
        <v/>
      </c>
      <c r="Q108" t="str">
        <f t="shared" si="19"/>
        <v/>
      </c>
      <c r="R108" t="str">
        <f t="shared" si="20"/>
        <v/>
      </c>
      <c r="S108" t="str">
        <f t="shared" si="21"/>
        <v/>
      </c>
      <c r="W108">
        <v>4252</v>
      </c>
      <c r="X108" t="s">
        <v>162</v>
      </c>
      <c r="Z108" s="124" t="str">
        <f t="shared" si="26"/>
        <v>42</v>
      </c>
      <c r="AA108" t="str">
        <f t="shared" si="25"/>
        <v>425</v>
      </c>
      <c r="AC108" t="s">
        <v>1321</v>
      </c>
      <c r="AD108" t="s">
        <v>1322</v>
      </c>
      <c r="AE108" t="s">
        <v>2917</v>
      </c>
      <c r="AF108" t="s">
        <v>2918</v>
      </c>
      <c r="AG108" t="s">
        <v>2925</v>
      </c>
      <c r="AH108" t="s">
        <v>2933</v>
      </c>
    </row>
    <row r="109" spans="1:34">
      <c r="A109" s="39" t="str">
        <f>IF(C109="","",VLOOKUP('OPĆI DIO'!$C$1,'OPĆI DIO'!$N$4:$W$150,10,FALSE))</f>
        <v/>
      </c>
      <c r="B109" s="39" t="str">
        <f>IF(C109="","",VLOOKUP('OPĆI DIO'!$C$1,'OPĆI DIO'!$N$4:$W$150,9,FALSE))</f>
        <v/>
      </c>
      <c r="C109" s="44"/>
      <c r="D109" s="39" t="str">
        <f t="shared" si="14"/>
        <v/>
      </c>
      <c r="E109" s="215"/>
      <c r="F109" s="39" t="str">
        <f t="shared" si="13"/>
        <v/>
      </c>
      <c r="G109" s="216"/>
      <c r="H109" s="39" t="str">
        <f t="shared" si="15"/>
        <v/>
      </c>
      <c r="I109" s="39" t="str">
        <f t="shared" si="16"/>
        <v/>
      </c>
      <c r="J109" s="74"/>
      <c r="K109" s="74"/>
      <c r="L109" s="74"/>
      <c r="M109" s="268"/>
      <c r="N109" t="str">
        <f>IF(C109="","",'OPĆI DIO'!$C$1)</f>
        <v/>
      </c>
      <c r="O109" t="str">
        <f t="shared" si="17"/>
        <v/>
      </c>
      <c r="P109" t="str">
        <f t="shared" si="18"/>
        <v/>
      </c>
      <c r="Q109" t="str">
        <f t="shared" si="19"/>
        <v/>
      </c>
      <c r="R109" t="str">
        <f t="shared" si="20"/>
        <v/>
      </c>
      <c r="S109" t="str">
        <f t="shared" si="21"/>
        <v/>
      </c>
      <c r="W109">
        <v>4262</v>
      </c>
      <c r="X109" t="s">
        <v>106</v>
      </c>
      <c r="Z109" s="124" t="str">
        <f t="shared" si="26"/>
        <v>42</v>
      </c>
      <c r="AA109" t="str">
        <f t="shared" si="25"/>
        <v>426</v>
      </c>
      <c r="AC109" t="s">
        <v>1323</v>
      </c>
      <c r="AD109" t="s">
        <v>1324</v>
      </c>
      <c r="AE109" t="s">
        <v>2917</v>
      </c>
      <c r="AF109" t="s">
        <v>2918</v>
      </c>
      <c r="AG109" t="s">
        <v>2927</v>
      </c>
      <c r="AH109" t="s">
        <v>2928</v>
      </c>
    </row>
    <row r="110" spans="1:34">
      <c r="A110" s="39" t="str">
        <f>IF(C110="","",VLOOKUP('OPĆI DIO'!$C$1,'OPĆI DIO'!$N$4:$W$150,10,FALSE))</f>
        <v/>
      </c>
      <c r="B110" s="39" t="str">
        <f>IF(C110="","",VLOOKUP('OPĆI DIO'!$C$1,'OPĆI DIO'!$N$4:$W$150,9,FALSE))</f>
        <v/>
      </c>
      <c r="C110" s="44"/>
      <c r="D110" s="39" t="str">
        <f t="shared" si="14"/>
        <v/>
      </c>
      <c r="E110" s="44"/>
      <c r="F110" s="39" t="str">
        <f t="shared" si="13"/>
        <v/>
      </c>
      <c r="G110" s="75"/>
      <c r="H110" s="39" t="str">
        <f t="shared" si="15"/>
        <v/>
      </c>
      <c r="I110" s="39" t="str">
        <f t="shared" si="16"/>
        <v/>
      </c>
      <c r="J110" s="74"/>
      <c r="K110" s="74"/>
      <c r="L110" s="74"/>
      <c r="M110" s="268"/>
      <c r="N110" t="str">
        <f>IF(C110="","",'OPĆI DIO'!$C$1)</f>
        <v/>
      </c>
      <c r="O110" t="str">
        <f t="shared" si="17"/>
        <v/>
      </c>
      <c r="P110" t="str">
        <f t="shared" si="18"/>
        <v/>
      </c>
      <c r="Q110" t="str">
        <f t="shared" si="19"/>
        <v/>
      </c>
      <c r="R110" t="str">
        <f t="shared" si="20"/>
        <v/>
      </c>
      <c r="S110" t="str">
        <f t="shared" si="21"/>
        <v/>
      </c>
      <c r="W110">
        <v>4263</v>
      </c>
      <c r="X110" t="s">
        <v>163</v>
      </c>
      <c r="Z110" s="124" t="str">
        <f t="shared" si="26"/>
        <v>42</v>
      </c>
      <c r="AA110" t="str">
        <f t="shared" si="25"/>
        <v>426</v>
      </c>
      <c r="AC110" t="s">
        <v>1325</v>
      </c>
      <c r="AD110" t="s">
        <v>1326</v>
      </c>
      <c r="AE110" t="s">
        <v>2917</v>
      </c>
      <c r="AF110" t="s">
        <v>2918</v>
      </c>
      <c r="AG110" t="s">
        <v>2925</v>
      </c>
      <c r="AH110" t="s">
        <v>2935</v>
      </c>
    </row>
    <row r="111" spans="1:34">
      <c r="A111" s="39" t="str">
        <f>IF(C111="","",VLOOKUP('OPĆI DIO'!$C$1,'OPĆI DIO'!$N$4:$W$150,10,FALSE))</f>
        <v/>
      </c>
      <c r="B111" s="39" t="str">
        <f>IF(C111="","",VLOOKUP('OPĆI DIO'!$C$1,'OPĆI DIO'!$N$4:$W$150,9,FALSE))</f>
        <v/>
      </c>
      <c r="C111" s="44"/>
      <c r="D111" s="39" t="str">
        <f t="shared" si="14"/>
        <v/>
      </c>
      <c r="E111" s="44"/>
      <c r="F111" s="39" t="str">
        <f t="shared" si="13"/>
        <v/>
      </c>
      <c r="G111" s="75"/>
      <c r="H111" s="39" t="str">
        <f t="shared" si="15"/>
        <v/>
      </c>
      <c r="I111" s="39" t="str">
        <f t="shared" si="16"/>
        <v/>
      </c>
      <c r="J111" s="74"/>
      <c r="K111" s="74"/>
      <c r="L111" s="74"/>
      <c r="M111" s="268"/>
      <c r="N111" t="str">
        <f>IF(C111="","",'OPĆI DIO'!$C$1)</f>
        <v/>
      </c>
      <c r="O111" t="str">
        <f t="shared" si="17"/>
        <v/>
      </c>
      <c r="P111" t="str">
        <f t="shared" si="18"/>
        <v/>
      </c>
      <c r="Q111" t="str">
        <f t="shared" si="19"/>
        <v/>
      </c>
      <c r="R111" t="str">
        <f t="shared" si="20"/>
        <v/>
      </c>
      <c r="S111" t="str">
        <f t="shared" si="21"/>
        <v/>
      </c>
      <c r="W111">
        <v>4264</v>
      </c>
      <c r="X111" t="s">
        <v>118</v>
      </c>
      <c r="Z111" s="124" t="str">
        <f t="shared" si="26"/>
        <v>42</v>
      </c>
      <c r="AA111" t="str">
        <f t="shared" si="25"/>
        <v>426</v>
      </c>
      <c r="AC111" t="s">
        <v>1327</v>
      </c>
      <c r="AD111" t="s">
        <v>1328</v>
      </c>
      <c r="AE111" t="s">
        <v>2917</v>
      </c>
      <c r="AF111" t="s">
        <v>2918</v>
      </c>
      <c r="AG111" t="s">
        <v>2925</v>
      </c>
      <c r="AH111" t="s">
        <v>2935</v>
      </c>
    </row>
    <row r="112" spans="1:34">
      <c r="A112" s="39" t="str">
        <f>IF(C112="","",VLOOKUP('OPĆI DIO'!$C$1,'OPĆI DIO'!$N$4:$W$150,10,FALSE))</f>
        <v/>
      </c>
      <c r="B112" s="39" t="str">
        <f>IF(C112="","",VLOOKUP('OPĆI DIO'!$C$1,'OPĆI DIO'!$N$4:$W$150,9,FALSE))</f>
        <v/>
      </c>
      <c r="C112" s="44"/>
      <c r="D112" s="39" t="str">
        <f t="shared" si="14"/>
        <v/>
      </c>
      <c r="E112" s="44"/>
      <c r="F112" s="39" t="str">
        <f t="shared" si="13"/>
        <v/>
      </c>
      <c r="G112" s="75"/>
      <c r="H112" s="39" t="str">
        <f t="shared" si="15"/>
        <v/>
      </c>
      <c r="I112" s="39" t="str">
        <f t="shared" si="16"/>
        <v/>
      </c>
      <c r="J112" s="74"/>
      <c r="K112" s="74"/>
      <c r="L112" s="74"/>
      <c r="M112" s="268"/>
      <c r="N112" t="str">
        <f>IF(C112="","",'OPĆI DIO'!$C$1)</f>
        <v/>
      </c>
      <c r="O112" t="str">
        <f t="shared" si="17"/>
        <v/>
      </c>
      <c r="P112" t="str">
        <f t="shared" si="18"/>
        <v/>
      </c>
      <c r="Q112" t="str">
        <f t="shared" si="19"/>
        <v/>
      </c>
      <c r="R112" t="str">
        <f t="shared" si="20"/>
        <v/>
      </c>
      <c r="S112" t="str">
        <f t="shared" si="21"/>
        <v/>
      </c>
      <c r="W112">
        <v>4312</v>
      </c>
      <c r="X112" t="s">
        <v>120</v>
      </c>
      <c r="Z112" s="124" t="str">
        <f t="shared" si="26"/>
        <v>43</v>
      </c>
      <c r="AA112" t="str">
        <f t="shared" si="25"/>
        <v>431</v>
      </c>
      <c r="AC112" t="s">
        <v>1329</v>
      </c>
      <c r="AD112" t="s">
        <v>1330</v>
      </c>
      <c r="AE112" t="s">
        <v>2917</v>
      </c>
      <c r="AF112" t="s">
        <v>2918</v>
      </c>
      <c r="AG112" t="s">
        <v>2925</v>
      </c>
      <c r="AH112" t="s">
        <v>2935</v>
      </c>
    </row>
    <row r="113" spans="1:34">
      <c r="A113" s="39" t="str">
        <f>IF(C113="","",VLOOKUP('OPĆI DIO'!$C$1,'OPĆI DIO'!$N$4:$W$150,10,FALSE))</f>
        <v/>
      </c>
      <c r="B113" s="39" t="str">
        <f>IF(C113="","",VLOOKUP('OPĆI DIO'!$C$1,'OPĆI DIO'!$N$4:$W$150,9,FALSE))</f>
        <v/>
      </c>
      <c r="C113" s="44"/>
      <c r="D113" s="39" t="str">
        <f t="shared" si="14"/>
        <v/>
      </c>
      <c r="E113" s="44"/>
      <c r="F113" s="39" t="str">
        <f t="shared" si="13"/>
        <v/>
      </c>
      <c r="G113" s="75"/>
      <c r="H113" s="39" t="str">
        <f t="shared" si="15"/>
        <v/>
      </c>
      <c r="I113" s="39" t="str">
        <f t="shared" si="16"/>
        <v/>
      </c>
      <c r="J113" s="74"/>
      <c r="K113" s="74"/>
      <c r="L113" s="74"/>
      <c r="M113" s="268"/>
      <c r="N113" t="str">
        <f>IF(C113="","",'OPĆI DIO'!$C$1)</f>
        <v/>
      </c>
      <c r="O113" t="str">
        <f t="shared" si="17"/>
        <v/>
      </c>
      <c r="P113" t="str">
        <f t="shared" si="18"/>
        <v/>
      </c>
      <c r="Q113" t="str">
        <f t="shared" si="19"/>
        <v/>
      </c>
      <c r="R113" t="str">
        <f t="shared" si="20"/>
        <v/>
      </c>
      <c r="S113" t="str">
        <f t="shared" si="21"/>
        <v/>
      </c>
      <c r="W113">
        <v>4411</v>
      </c>
      <c r="X113" t="s">
        <v>164</v>
      </c>
      <c r="Z113" s="124" t="str">
        <f t="shared" si="26"/>
        <v>44</v>
      </c>
      <c r="AA113" t="str">
        <f t="shared" si="25"/>
        <v>441</v>
      </c>
      <c r="AC113" t="s">
        <v>1335</v>
      </c>
      <c r="AD113" t="s">
        <v>1336</v>
      </c>
      <c r="AE113" t="s">
        <v>2907</v>
      </c>
      <c r="AF113" t="s">
        <v>2908</v>
      </c>
      <c r="AG113" t="s">
        <v>2925</v>
      </c>
      <c r="AH113" t="s">
        <v>2935</v>
      </c>
    </row>
    <row r="114" spans="1:34">
      <c r="A114" s="39" t="str">
        <f>IF(C114="","",VLOOKUP('OPĆI DIO'!$C$1,'OPĆI DIO'!$N$4:$W$150,10,FALSE))</f>
        <v/>
      </c>
      <c r="B114" s="39" t="str">
        <f>IF(C114="","",VLOOKUP('OPĆI DIO'!$C$1,'OPĆI DIO'!$N$4:$W$150,9,FALSE))</f>
        <v/>
      </c>
      <c r="C114" s="44"/>
      <c r="D114" s="39" t="str">
        <f t="shared" si="14"/>
        <v/>
      </c>
      <c r="E114" s="44"/>
      <c r="F114" s="39" t="str">
        <f t="shared" si="13"/>
        <v/>
      </c>
      <c r="G114" s="75"/>
      <c r="H114" s="39" t="str">
        <f t="shared" si="15"/>
        <v/>
      </c>
      <c r="I114" s="39" t="str">
        <f t="shared" si="16"/>
        <v/>
      </c>
      <c r="J114" s="74"/>
      <c r="K114" s="74"/>
      <c r="L114" s="74"/>
      <c r="M114" s="268"/>
      <c r="N114" t="str">
        <f>IF(C114="","",'OPĆI DIO'!$C$1)</f>
        <v/>
      </c>
      <c r="O114" t="str">
        <f t="shared" si="17"/>
        <v/>
      </c>
      <c r="P114" t="str">
        <f t="shared" si="18"/>
        <v/>
      </c>
      <c r="Q114" t="str">
        <f t="shared" si="19"/>
        <v/>
      </c>
      <c r="R114" t="str">
        <f t="shared" si="20"/>
        <v/>
      </c>
      <c r="S114" t="str">
        <f t="shared" si="21"/>
        <v/>
      </c>
      <c r="W114">
        <v>4511</v>
      </c>
      <c r="X114" t="s">
        <v>119</v>
      </c>
      <c r="Z114" s="124" t="str">
        <f t="shared" si="26"/>
        <v>45</v>
      </c>
      <c r="AA114" t="str">
        <f t="shared" si="25"/>
        <v>451</v>
      </c>
      <c r="AC114" t="s">
        <v>1337</v>
      </c>
      <c r="AD114" t="s">
        <v>1338</v>
      </c>
      <c r="AE114" t="s">
        <v>2917</v>
      </c>
      <c r="AF114" t="s">
        <v>2918</v>
      </c>
      <c r="AG114" t="s">
        <v>2925</v>
      </c>
      <c r="AH114" t="s">
        <v>2935</v>
      </c>
    </row>
    <row r="115" spans="1:34">
      <c r="A115" s="39" t="str">
        <f>IF(C115="","",VLOOKUP('OPĆI DIO'!$C$1,'OPĆI DIO'!$N$4:$W$150,10,FALSE))</f>
        <v/>
      </c>
      <c r="B115" s="39" t="str">
        <f>IF(C115="","",VLOOKUP('OPĆI DIO'!$C$1,'OPĆI DIO'!$N$4:$W$150,9,FALSE))</f>
        <v/>
      </c>
      <c r="C115" s="44"/>
      <c r="D115" s="39" t="str">
        <f t="shared" si="14"/>
        <v/>
      </c>
      <c r="E115" s="44"/>
      <c r="F115" s="39" t="str">
        <f t="shared" si="13"/>
        <v/>
      </c>
      <c r="G115" s="75"/>
      <c r="H115" s="39" t="str">
        <f t="shared" si="15"/>
        <v/>
      </c>
      <c r="I115" s="39" t="str">
        <f t="shared" si="16"/>
        <v/>
      </c>
      <c r="J115" s="74"/>
      <c r="K115" s="74"/>
      <c r="L115" s="74"/>
      <c r="M115" s="268"/>
      <c r="N115" t="str">
        <f>IF(C115="","",'OPĆI DIO'!$C$1)</f>
        <v/>
      </c>
      <c r="O115" t="str">
        <f t="shared" si="17"/>
        <v/>
      </c>
      <c r="P115" t="str">
        <f t="shared" si="18"/>
        <v/>
      </c>
      <c r="Q115" t="str">
        <f t="shared" si="19"/>
        <v/>
      </c>
      <c r="R115" t="str">
        <f t="shared" si="20"/>
        <v/>
      </c>
      <c r="S115" t="str">
        <f t="shared" si="21"/>
        <v/>
      </c>
      <c r="W115">
        <v>4521</v>
      </c>
      <c r="X115" t="s">
        <v>138</v>
      </c>
      <c r="Z115" s="124" t="str">
        <f t="shared" si="26"/>
        <v>45</v>
      </c>
      <c r="AA115" t="str">
        <f t="shared" si="25"/>
        <v>452</v>
      </c>
      <c r="AC115" t="s">
        <v>1340</v>
      </c>
      <c r="AD115" t="s">
        <v>1341</v>
      </c>
      <c r="AE115" t="s">
        <v>2907</v>
      </c>
      <c r="AF115" t="s">
        <v>2908</v>
      </c>
      <c r="AG115" t="s">
        <v>2925</v>
      </c>
      <c r="AH115" t="s">
        <v>2935</v>
      </c>
    </row>
    <row r="116" spans="1:34">
      <c r="A116" s="39" t="str">
        <f>IF(C116="","",VLOOKUP('OPĆI DIO'!$C$1,'OPĆI DIO'!$N$4:$W$150,10,FALSE))</f>
        <v/>
      </c>
      <c r="B116" s="39" t="str">
        <f>IF(C116="","",VLOOKUP('OPĆI DIO'!$C$1,'OPĆI DIO'!$N$4:$W$150,9,FALSE))</f>
        <v/>
      </c>
      <c r="C116" s="44"/>
      <c r="D116" s="39" t="str">
        <f t="shared" si="14"/>
        <v/>
      </c>
      <c r="E116" s="44"/>
      <c r="F116" s="39" t="str">
        <f t="shared" si="13"/>
        <v/>
      </c>
      <c r="G116" s="75"/>
      <c r="H116" s="39" t="str">
        <f t="shared" si="15"/>
        <v/>
      </c>
      <c r="I116" s="39" t="str">
        <f t="shared" si="16"/>
        <v/>
      </c>
      <c r="J116" s="74"/>
      <c r="K116" s="74"/>
      <c r="L116" s="74"/>
      <c r="M116" s="268"/>
      <c r="N116" t="str">
        <f>IF(C116="","",'OPĆI DIO'!$C$1)</f>
        <v/>
      </c>
      <c r="O116" t="str">
        <f t="shared" si="17"/>
        <v/>
      </c>
      <c r="P116" t="str">
        <f t="shared" si="18"/>
        <v/>
      </c>
      <c r="Q116" t="str">
        <f t="shared" si="19"/>
        <v/>
      </c>
      <c r="R116" t="str">
        <f t="shared" si="20"/>
        <v/>
      </c>
      <c r="S116" t="str">
        <f t="shared" si="21"/>
        <v/>
      </c>
      <c r="W116">
        <v>4531</v>
      </c>
      <c r="X116" t="s">
        <v>181</v>
      </c>
      <c r="Z116" s="124" t="str">
        <f t="shared" si="26"/>
        <v>45</v>
      </c>
      <c r="AA116" t="str">
        <f t="shared" si="25"/>
        <v>453</v>
      </c>
      <c r="AC116" t="s">
        <v>1361</v>
      </c>
      <c r="AD116" t="s">
        <v>1362</v>
      </c>
      <c r="AE116" t="s">
        <v>2903</v>
      </c>
      <c r="AF116" t="s">
        <v>2904</v>
      </c>
      <c r="AG116" t="s">
        <v>2927</v>
      </c>
      <c r="AH116" t="s">
        <v>2928</v>
      </c>
    </row>
    <row r="117" spans="1:34">
      <c r="A117" s="39" t="str">
        <f>IF(C117="","",VLOOKUP('OPĆI DIO'!$C$1,'OPĆI DIO'!$N$4:$W$150,10,FALSE))</f>
        <v/>
      </c>
      <c r="B117" s="39" t="str">
        <f>IF(C117="","",VLOOKUP('OPĆI DIO'!$C$1,'OPĆI DIO'!$N$4:$W$150,9,FALSE))</f>
        <v/>
      </c>
      <c r="C117" s="44"/>
      <c r="D117" s="39" t="str">
        <f t="shared" si="14"/>
        <v/>
      </c>
      <c r="E117" s="44"/>
      <c r="F117" s="39" t="str">
        <f t="shared" si="13"/>
        <v/>
      </c>
      <c r="G117" s="75"/>
      <c r="H117" s="39" t="str">
        <f t="shared" si="15"/>
        <v/>
      </c>
      <c r="I117" s="39" t="str">
        <f t="shared" si="16"/>
        <v/>
      </c>
      <c r="J117" s="74"/>
      <c r="K117" s="74"/>
      <c r="L117" s="74"/>
      <c r="M117" s="268"/>
      <c r="N117" t="str">
        <f>IF(C117="","",'OPĆI DIO'!$C$1)</f>
        <v/>
      </c>
      <c r="O117" t="str">
        <f t="shared" si="17"/>
        <v/>
      </c>
      <c r="P117" t="str">
        <f t="shared" si="18"/>
        <v/>
      </c>
      <c r="Q117" t="str">
        <f t="shared" si="19"/>
        <v/>
      </c>
      <c r="R117" t="str">
        <f t="shared" si="20"/>
        <v/>
      </c>
      <c r="S117" t="str">
        <f t="shared" si="21"/>
        <v/>
      </c>
      <c r="W117">
        <v>4541</v>
      </c>
      <c r="X117" t="s">
        <v>133</v>
      </c>
      <c r="Z117" s="124" t="str">
        <f t="shared" si="26"/>
        <v>45</v>
      </c>
      <c r="AA117" t="str">
        <f t="shared" si="25"/>
        <v>454</v>
      </c>
      <c r="AC117" t="s">
        <v>1363</v>
      </c>
      <c r="AD117" t="s">
        <v>1364</v>
      </c>
      <c r="AE117" t="s">
        <v>2907</v>
      </c>
      <c r="AF117" t="s">
        <v>2908</v>
      </c>
      <c r="AG117" t="s">
        <v>2925</v>
      </c>
      <c r="AH117" t="s">
        <v>2932</v>
      </c>
    </row>
    <row r="118" spans="1:34">
      <c r="A118" s="39" t="str">
        <f>IF(C118="","",VLOOKUP('OPĆI DIO'!$C$1,'OPĆI DIO'!$N$4:$W$150,10,FALSE))</f>
        <v/>
      </c>
      <c r="B118" s="39" t="str">
        <f>IF(C118="","",VLOOKUP('OPĆI DIO'!$C$1,'OPĆI DIO'!$N$4:$W$150,9,FALSE))</f>
        <v/>
      </c>
      <c r="C118" s="44"/>
      <c r="D118" s="39" t="str">
        <f t="shared" si="14"/>
        <v/>
      </c>
      <c r="E118" s="44"/>
      <c r="F118" s="39" t="str">
        <f t="shared" si="13"/>
        <v/>
      </c>
      <c r="G118" s="75"/>
      <c r="H118" s="39" t="str">
        <f t="shared" si="15"/>
        <v/>
      </c>
      <c r="I118" s="39" t="str">
        <f t="shared" si="16"/>
        <v/>
      </c>
      <c r="J118" s="74"/>
      <c r="K118" s="74"/>
      <c r="L118" s="74"/>
      <c r="M118" s="268"/>
      <c r="N118" t="str">
        <f>IF(C118="","",'OPĆI DIO'!$C$1)</f>
        <v/>
      </c>
      <c r="O118" t="str">
        <f t="shared" si="17"/>
        <v/>
      </c>
      <c r="P118" t="str">
        <f t="shared" si="18"/>
        <v/>
      </c>
      <c r="Q118" t="str">
        <f t="shared" si="19"/>
        <v/>
      </c>
      <c r="R118" t="str">
        <f t="shared" si="20"/>
        <v/>
      </c>
      <c r="S118" t="str">
        <f t="shared" si="21"/>
        <v/>
      </c>
      <c r="W118">
        <v>5121</v>
      </c>
      <c r="X118" t="s">
        <v>189</v>
      </c>
      <c r="Z118" s="124" t="str">
        <f t="shared" si="26"/>
        <v>51</v>
      </c>
      <c r="AA118" t="str">
        <f t="shared" si="25"/>
        <v>512</v>
      </c>
      <c r="AC118" t="s">
        <v>1365</v>
      </c>
      <c r="AD118" t="s">
        <v>1366</v>
      </c>
      <c r="AE118" t="s">
        <v>2907</v>
      </c>
      <c r="AF118" t="s">
        <v>2908</v>
      </c>
      <c r="AG118" t="s">
        <v>2925</v>
      </c>
      <c r="AH118" t="s">
        <v>2935</v>
      </c>
    </row>
    <row r="119" spans="1:34">
      <c r="A119" s="39" t="str">
        <f>IF(C119="","",VLOOKUP('OPĆI DIO'!$C$1,'OPĆI DIO'!$N$4:$W$150,10,FALSE))</f>
        <v/>
      </c>
      <c r="B119" s="39" t="str">
        <f>IF(C119="","",VLOOKUP('OPĆI DIO'!$C$1,'OPĆI DIO'!$N$4:$W$150,9,FALSE))</f>
        <v/>
      </c>
      <c r="C119" s="44"/>
      <c r="D119" s="39" t="str">
        <f t="shared" si="14"/>
        <v/>
      </c>
      <c r="E119" s="44"/>
      <c r="F119" s="39" t="str">
        <f t="shared" si="13"/>
        <v/>
      </c>
      <c r="G119" s="75"/>
      <c r="H119" s="39" t="str">
        <f t="shared" si="15"/>
        <v/>
      </c>
      <c r="I119" s="39" t="str">
        <f t="shared" si="16"/>
        <v/>
      </c>
      <c r="J119" s="74"/>
      <c r="K119" s="74"/>
      <c r="L119" s="74"/>
      <c r="M119" s="268"/>
      <c r="N119" t="str">
        <f>IF(C119="","",'OPĆI DIO'!$C$1)</f>
        <v/>
      </c>
      <c r="O119" t="str">
        <f t="shared" si="17"/>
        <v/>
      </c>
      <c r="P119" t="str">
        <f t="shared" si="18"/>
        <v/>
      </c>
      <c r="Q119" t="str">
        <f t="shared" si="19"/>
        <v/>
      </c>
      <c r="R119" t="str">
        <f t="shared" si="20"/>
        <v/>
      </c>
      <c r="S119" t="str">
        <f t="shared" si="21"/>
        <v/>
      </c>
      <c r="W119">
        <v>5443</v>
      </c>
      <c r="X119" t="s">
        <v>165</v>
      </c>
      <c r="Z119" s="124" t="str">
        <f t="shared" si="26"/>
        <v>54</v>
      </c>
      <c r="AA119" t="str">
        <f t="shared" si="25"/>
        <v>544</v>
      </c>
      <c r="AC119" t="s">
        <v>1367</v>
      </c>
      <c r="AD119" t="s">
        <v>1368</v>
      </c>
      <c r="AE119" t="s">
        <v>2907</v>
      </c>
      <c r="AF119" t="s">
        <v>2908</v>
      </c>
      <c r="AG119" t="s">
        <v>2925</v>
      </c>
      <c r="AH119" t="s">
        <v>2935</v>
      </c>
    </row>
    <row r="120" spans="1:34">
      <c r="A120" s="39" t="str">
        <f>IF(C120="","",VLOOKUP('OPĆI DIO'!$C$1,'OPĆI DIO'!$N$4:$W$150,10,FALSE))</f>
        <v/>
      </c>
      <c r="B120" s="39" t="str">
        <f>IF(C120="","",VLOOKUP('OPĆI DIO'!$C$1,'OPĆI DIO'!$N$4:$W$150,9,FALSE))</f>
        <v/>
      </c>
      <c r="C120" s="44"/>
      <c r="D120" s="39" t="str">
        <f t="shared" si="14"/>
        <v/>
      </c>
      <c r="E120" s="44"/>
      <c r="F120" s="39" t="str">
        <f t="shared" si="13"/>
        <v/>
      </c>
      <c r="G120" s="75"/>
      <c r="H120" s="39" t="str">
        <f t="shared" si="15"/>
        <v/>
      </c>
      <c r="I120" s="39" t="str">
        <f t="shared" si="16"/>
        <v/>
      </c>
      <c r="J120" s="74"/>
      <c r="K120" s="74"/>
      <c r="L120" s="74"/>
      <c r="M120" s="268"/>
      <c r="N120" t="str">
        <f>IF(C120="","",'OPĆI DIO'!$C$1)</f>
        <v/>
      </c>
      <c r="O120" t="str">
        <f t="shared" si="17"/>
        <v/>
      </c>
      <c r="P120" t="str">
        <f t="shared" si="18"/>
        <v/>
      </c>
      <c r="Q120" t="str">
        <f t="shared" si="19"/>
        <v/>
      </c>
      <c r="R120" t="str">
        <f t="shared" si="20"/>
        <v/>
      </c>
      <c r="S120" t="str">
        <f t="shared" si="21"/>
        <v/>
      </c>
      <c r="W120">
        <v>5121</v>
      </c>
      <c r="X120" t="s">
        <v>625</v>
      </c>
      <c r="Z120" s="124" t="str">
        <f t="shared" si="26"/>
        <v>51</v>
      </c>
      <c r="AA120" t="str">
        <f t="shared" ref="AA120:AA129" si="27">LEFT(W120,3)</f>
        <v>512</v>
      </c>
      <c r="AC120" t="s">
        <v>1369</v>
      </c>
      <c r="AD120" t="s">
        <v>4486</v>
      </c>
      <c r="AE120" t="s">
        <v>2907</v>
      </c>
      <c r="AF120" t="s">
        <v>2908</v>
      </c>
      <c r="AG120" t="s">
        <v>2927</v>
      </c>
      <c r="AH120" t="s">
        <v>2928</v>
      </c>
    </row>
    <row r="121" spans="1:34">
      <c r="A121" s="39" t="str">
        <f>IF(C121="","",VLOOKUP('OPĆI DIO'!$C$1,'OPĆI DIO'!$N$4:$W$150,10,FALSE))</f>
        <v/>
      </c>
      <c r="B121" s="39" t="str">
        <f>IF(C121="","",VLOOKUP('OPĆI DIO'!$C$1,'OPĆI DIO'!$N$4:$W$150,9,FALSE))</f>
        <v/>
      </c>
      <c r="C121" s="44"/>
      <c r="D121" s="39" t="str">
        <f t="shared" si="14"/>
        <v/>
      </c>
      <c r="E121" s="44"/>
      <c r="F121" s="39" t="str">
        <f t="shared" si="13"/>
        <v/>
      </c>
      <c r="G121" s="75"/>
      <c r="H121" s="39" t="str">
        <f t="shared" si="15"/>
        <v/>
      </c>
      <c r="I121" s="39" t="str">
        <f t="shared" si="16"/>
        <v/>
      </c>
      <c r="J121" s="74"/>
      <c r="K121" s="74"/>
      <c r="L121" s="74"/>
      <c r="M121" s="268"/>
      <c r="N121" t="str">
        <f>IF(C121="","",'OPĆI DIO'!$C$1)</f>
        <v/>
      </c>
      <c r="O121" t="str">
        <f t="shared" si="17"/>
        <v/>
      </c>
      <c r="P121" t="str">
        <f t="shared" si="18"/>
        <v/>
      </c>
      <c r="Q121" t="str">
        <f t="shared" si="19"/>
        <v/>
      </c>
      <c r="R121" t="str">
        <f t="shared" si="20"/>
        <v/>
      </c>
      <c r="S121" t="str">
        <f t="shared" si="21"/>
        <v/>
      </c>
      <c r="W121">
        <v>5122</v>
      </c>
      <c r="X121" t="s">
        <v>626</v>
      </c>
      <c r="Z121" s="124" t="str">
        <f t="shared" si="26"/>
        <v>51</v>
      </c>
      <c r="AA121" t="str">
        <f t="shared" si="27"/>
        <v>512</v>
      </c>
      <c r="AC121" t="s">
        <v>1370</v>
      </c>
      <c r="AD121" t="s">
        <v>1371</v>
      </c>
      <c r="AE121" t="s">
        <v>2907</v>
      </c>
      <c r="AF121" t="s">
        <v>2908</v>
      </c>
      <c r="AG121" t="s">
        <v>2925</v>
      </c>
      <c r="AH121" t="s">
        <v>2932</v>
      </c>
    </row>
    <row r="122" spans="1:34">
      <c r="A122" s="39" t="str">
        <f>IF(C122="","",VLOOKUP('OPĆI DIO'!$C$1,'OPĆI DIO'!$N$4:$W$150,10,FALSE))</f>
        <v/>
      </c>
      <c r="B122" s="39" t="str">
        <f>IF(C122="","",VLOOKUP('OPĆI DIO'!$C$1,'OPĆI DIO'!$N$4:$W$150,9,FALSE))</f>
        <v/>
      </c>
      <c r="C122" s="44"/>
      <c r="D122" s="39" t="str">
        <f t="shared" si="14"/>
        <v/>
      </c>
      <c r="E122" s="44"/>
      <c r="F122" s="39" t="str">
        <f t="shared" si="13"/>
        <v/>
      </c>
      <c r="G122" s="75"/>
      <c r="H122" s="39" t="str">
        <f t="shared" si="15"/>
        <v/>
      </c>
      <c r="I122" s="39" t="str">
        <f t="shared" si="16"/>
        <v/>
      </c>
      <c r="J122" s="74"/>
      <c r="K122" s="74"/>
      <c r="L122" s="74"/>
      <c r="M122" s="268"/>
      <c r="N122" t="str">
        <f>IF(C122="","",'OPĆI DIO'!$C$1)</f>
        <v/>
      </c>
      <c r="O122" t="str">
        <f t="shared" si="17"/>
        <v/>
      </c>
      <c r="P122" t="str">
        <f t="shared" si="18"/>
        <v/>
      </c>
      <c r="Q122" t="str">
        <f t="shared" si="19"/>
        <v/>
      </c>
      <c r="R122" t="str">
        <f t="shared" si="20"/>
        <v/>
      </c>
      <c r="S122" t="str">
        <f t="shared" si="21"/>
        <v/>
      </c>
      <c r="W122">
        <v>5141</v>
      </c>
      <c r="X122" t="s">
        <v>627</v>
      </c>
      <c r="Z122" s="124" t="str">
        <f t="shared" si="26"/>
        <v>51</v>
      </c>
      <c r="AA122" t="str">
        <f t="shared" si="27"/>
        <v>514</v>
      </c>
      <c r="AC122" t="s">
        <v>1127</v>
      </c>
      <c r="AD122" t="s">
        <v>1128</v>
      </c>
      <c r="AE122" t="s">
        <v>2907</v>
      </c>
      <c r="AF122" t="s">
        <v>2908</v>
      </c>
      <c r="AG122" t="s">
        <v>2925</v>
      </c>
      <c r="AH122" t="s">
        <v>2936</v>
      </c>
    </row>
    <row r="123" spans="1:34">
      <c r="A123" s="39" t="str">
        <f>IF(C123="","",VLOOKUP('OPĆI DIO'!$C$1,'OPĆI DIO'!$N$4:$W$150,10,FALSE))</f>
        <v/>
      </c>
      <c r="B123" s="39" t="str">
        <f>IF(C123="","",VLOOKUP('OPĆI DIO'!$C$1,'OPĆI DIO'!$N$4:$W$150,9,FALSE))</f>
        <v/>
      </c>
      <c r="C123" s="44"/>
      <c r="D123" s="39" t="str">
        <f t="shared" si="14"/>
        <v/>
      </c>
      <c r="E123" s="44"/>
      <c r="F123" s="39" t="str">
        <f t="shared" si="13"/>
        <v/>
      </c>
      <c r="G123" s="75"/>
      <c r="H123" s="39" t="str">
        <f t="shared" si="15"/>
        <v/>
      </c>
      <c r="I123" s="39" t="str">
        <f t="shared" si="16"/>
        <v/>
      </c>
      <c r="J123" s="74"/>
      <c r="K123" s="74"/>
      <c r="L123" s="74"/>
      <c r="M123" s="268"/>
      <c r="N123" t="str">
        <f>IF(C123="","",'OPĆI DIO'!$C$1)</f>
        <v/>
      </c>
      <c r="O123" t="str">
        <f t="shared" si="17"/>
        <v/>
      </c>
      <c r="P123" t="str">
        <f t="shared" si="18"/>
        <v/>
      </c>
      <c r="Q123" t="str">
        <f t="shared" si="19"/>
        <v/>
      </c>
      <c r="R123" t="str">
        <f t="shared" si="20"/>
        <v/>
      </c>
      <c r="S123" t="str">
        <f t="shared" si="21"/>
        <v/>
      </c>
      <c r="W123">
        <v>5183</v>
      </c>
      <c r="X123" t="s">
        <v>629</v>
      </c>
      <c r="Z123" s="124" t="str">
        <f t="shared" si="26"/>
        <v>51</v>
      </c>
      <c r="AA123" t="str">
        <f t="shared" si="27"/>
        <v>518</v>
      </c>
      <c r="AC123" t="s">
        <v>4487</v>
      </c>
      <c r="AD123" t="s">
        <v>4488</v>
      </c>
      <c r="AE123" t="s">
        <v>2907</v>
      </c>
      <c r="AF123" t="s">
        <v>2908</v>
      </c>
      <c r="AG123" t="s">
        <v>2925</v>
      </c>
      <c r="AH123" t="s">
        <v>2934</v>
      </c>
    </row>
    <row r="124" spans="1:34">
      <c r="A124" s="39" t="str">
        <f>IF(C124="","",VLOOKUP('OPĆI DIO'!$C$1,'OPĆI DIO'!$N$4:$W$150,10,FALSE))</f>
        <v/>
      </c>
      <c r="B124" s="39" t="str">
        <f>IF(C124="","",VLOOKUP('OPĆI DIO'!$C$1,'OPĆI DIO'!$N$4:$W$150,9,FALSE))</f>
        <v/>
      </c>
      <c r="C124" s="44"/>
      <c r="D124" s="39" t="str">
        <f t="shared" si="14"/>
        <v/>
      </c>
      <c r="E124" s="44"/>
      <c r="F124" s="39" t="str">
        <f t="shared" si="13"/>
        <v/>
      </c>
      <c r="G124" s="75"/>
      <c r="H124" s="39" t="str">
        <f t="shared" si="15"/>
        <v/>
      </c>
      <c r="I124" s="39" t="str">
        <f t="shared" si="16"/>
        <v/>
      </c>
      <c r="J124" s="74"/>
      <c r="K124" s="74"/>
      <c r="L124" s="74"/>
      <c r="M124" s="268"/>
      <c r="N124" t="str">
        <f>IF(C124="","",'OPĆI DIO'!$C$1)</f>
        <v/>
      </c>
      <c r="O124" t="str">
        <f t="shared" si="17"/>
        <v/>
      </c>
      <c r="P124" t="str">
        <f t="shared" si="18"/>
        <v/>
      </c>
      <c r="Q124" t="str">
        <f t="shared" si="19"/>
        <v/>
      </c>
      <c r="R124" t="str">
        <f t="shared" si="20"/>
        <v/>
      </c>
      <c r="S124" t="str">
        <f t="shared" si="21"/>
        <v/>
      </c>
      <c r="W124">
        <v>5422</v>
      </c>
      <c r="X124" t="s">
        <v>630</v>
      </c>
      <c r="Z124" s="124" t="str">
        <f t="shared" si="26"/>
        <v>54</v>
      </c>
      <c r="AA124" t="str">
        <f t="shared" si="27"/>
        <v>542</v>
      </c>
      <c r="AC124" t="s">
        <v>1287</v>
      </c>
      <c r="AD124" t="s">
        <v>1288</v>
      </c>
      <c r="AE124" t="s">
        <v>2901</v>
      </c>
      <c r="AF124" t="s">
        <v>2902</v>
      </c>
      <c r="AG124" t="s">
        <v>2925</v>
      </c>
      <c r="AH124" t="s">
        <v>2932</v>
      </c>
    </row>
    <row r="125" spans="1:34">
      <c r="A125" s="39" t="str">
        <f>IF(C125="","",VLOOKUP('OPĆI DIO'!$C$1,'OPĆI DIO'!$N$4:$W$150,10,FALSE))</f>
        <v/>
      </c>
      <c r="B125" s="39" t="str">
        <f>IF(C125="","",VLOOKUP('OPĆI DIO'!$C$1,'OPĆI DIO'!$N$4:$W$150,9,FALSE))</f>
        <v/>
      </c>
      <c r="C125" s="44"/>
      <c r="D125" s="39" t="str">
        <f t="shared" si="14"/>
        <v/>
      </c>
      <c r="E125" s="44"/>
      <c r="F125" s="39" t="str">
        <f t="shared" si="13"/>
        <v/>
      </c>
      <c r="G125" s="75"/>
      <c r="H125" s="39" t="str">
        <f t="shared" si="15"/>
        <v/>
      </c>
      <c r="I125" s="39" t="str">
        <f t="shared" si="16"/>
        <v/>
      </c>
      <c r="J125" s="74"/>
      <c r="K125" s="74"/>
      <c r="L125" s="74"/>
      <c r="M125" s="268"/>
      <c r="N125" t="str">
        <f>IF(C125="","",'OPĆI DIO'!$C$1)</f>
        <v/>
      </c>
      <c r="O125" t="str">
        <f t="shared" si="17"/>
        <v/>
      </c>
      <c r="P125" t="str">
        <f t="shared" si="18"/>
        <v/>
      </c>
      <c r="Q125" t="str">
        <f t="shared" si="19"/>
        <v/>
      </c>
      <c r="R125" t="str">
        <f t="shared" si="20"/>
        <v/>
      </c>
      <c r="S125" t="str">
        <f t="shared" si="21"/>
        <v/>
      </c>
      <c r="W125">
        <v>5431</v>
      </c>
      <c r="X125" t="s">
        <v>254</v>
      </c>
      <c r="Z125" s="124" t="str">
        <f t="shared" si="26"/>
        <v>54</v>
      </c>
      <c r="AA125" t="str">
        <f t="shared" si="27"/>
        <v>543</v>
      </c>
      <c r="AC125" t="s">
        <v>1293</v>
      </c>
      <c r="AD125" t="s">
        <v>1294</v>
      </c>
      <c r="AE125" t="s">
        <v>2901</v>
      </c>
      <c r="AF125" t="s">
        <v>2902</v>
      </c>
      <c r="AG125" t="s">
        <v>2927</v>
      </c>
      <c r="AH125" t="s">
        <v>2928</v>
      </c>
    </row>
    <row r="126" spans="1:34">
      <c r="A126" s="39" t="str">
        <f>IF(C126="","",VLOOKUP('OPĆI DIO'!$C$1,'OPĆI DIO'!$N$4:$W$150,10,FALSE))</f>
        <v/>
      </c>
      <c r="B126" s="39" t="str">
        <f>IF(C126="","",VLOOKUP('OPĆI DIO'!$C$1,'OPĆI DIO'!$N$4:$W$150,9,FALSE))</f>
        <v/>
      </c>
      <c r="C126" s="44"/>
      <c r="D126" s="39" t="str">
        <f t="shared" si="14"/>
        <v/>
      </c>
      <c r="E126" s="44"/>
      <c r="F126" s="39" t="str">
        <f t="shared" si="13"/>
        <v/>
      </c>
      <c r="G126" s="75"/>
      <c r="H126" s="39" t="str">
        <f t="shared" si="15"/>
        <v/>
      </c>
      <c r="I126" s="39" t="str">
        <f t="shared" si="16"/>
        <v/>
      </c>
      <c r="J126" s="74"/>
      <c r="K126" s="74"/>
      <c r="L126" s="74"/>
      <c r="M126" s="268"/>
      <c r="N126" t="str">
        <f>IF(C126="","",'OPĆI DIO'!$C$1)</f>
        <v/>
      </c>
      <c r="O126" t="str">
        <f t="shared" si="17"/>
        <v/>
      </c>
      <c r="P126" t="str">
        <f t="shared" si="18"/>
        <v/>
      </c>
      <c r="Q126" t="str">
        <f t="shared" si="19"/>
        <v/>
      </c>
      <c r="R126" t="str">
        <f t="shared" si="20"/>
        <v/>
      </c>
      <c r="S126" t="str">
        <f t="shared" si="21"/>
        <v/>
      </c>
      <c r="W126">
        <v>5443</v>
      </c>
      <c r="X126" t="s">
        <v>631</v>
      </c>
      <c r="Z126" s="124" t="str">
        <f t="shared" si="26"/>
        <v>54</v>
      </c>
      <c r="AA126" t="str">
        <f t="shared" si="27"/>
        <v>544</v>
      </c>
      <c r="AC126" t="s">
        <v>1331</v>
      </c>
      <c r="AD126" t="s">
        <v>1332</v>
      </c>
      <c r="AE126" t="s">
        <v>2907</v>
      </c>
      <c r="AF126" t="s">
        <v>2908</v>
      </c>
      <c r="AG126" t="s">
        <v>2925</v>
      </c>
      <c r="AH126" t="s">
        <v>2935</v>
      </c>
    </row>
    <row r="127" spans="1:34">
      <c r="A127" s="39" t="str">
        <f>IF(C127="","",VLOOKUP('OPĆI DIO'!$C$1,'OPĆI DIO'!$N$4:$W$150,10,FALSE))</f>
        <v/>
      </c>
      <c r="B127" s="39" t="str">
        <f>IF(C127="","",VLOOKUP('OPĆI DIO'!$C$1,'OPĆI DIO'!$N$4:$W$150,9,FALSE))</f>
        <v/>
      </c>
      <c r="C127" s="44"/>
      <c r="D127" s="39" t="str">
        <f t="shared" si="14"/>
        <v/>
      </c>
      <c r="E127" s="44"/>
      <c r="F127" s="39" t="str">
        <f t="shared" si="13"/>
        <v/>
      </c>
      <c r="G127" s="75"/>
      <c r="H127" s="39" t="str">
        <f t="shared" si="15"/>
        <v/>
      </c>
      <c r="I127" s="39" t="str">
        <f t="shared" si="16"/>
        <v/>
      </c>
      <c r="J127" s="74"/>
      <c r="K127" s="74"/>
      <c r="L127" s="74"/>
      <c r="M127" s="268"/>
      <c r="N127" t="str">
        <f>IF(C127="","",'OPĆI DIO'!$C$1)</f>
        <v/>
      </c>
      <c r="O127" t="str">
        <f t="shared" si="17"/>
        <v/>
      </c>
      <c r="P127" t="str">
        <f t="shared" si="18"/>
        <v/>
      </c>
      <c r="Q127" t="str">
        <f t="shared" si="19"/>
        <v/>
      </c>
      <c r="R127" t="str">
        <f t="shared" si="20"/>
        <v/>
      </c>
      <c r="S127" t="str">
        <f t="shared" si="21"/>
        <v/>
      </c>
      <c r="W127">
        <v>5445</v>
      </c>
      <c r="X127" t="s">
        <v>632</v>
      </c>
      <c r="Z127" s="124" t="str">
        <f t="shared" si="26"/>
        <v>54</v>
      </c>
      <c r="AA127" t="str">
        <f t="shared" si="27"/>
        <v>544</v>
      </c>
      <c r="AC127" t="s">
        <v>828</v>
      </c>
      <c r="AD127" t="s">
        <v>3043</v>
      </c>
      <c r="AE127" t="s">
        <v>2901</v>
      </c>
      <c r="AF127" t="s">
        <v>2902</v>
      </c>
      <c r="AG127" t="s">
        <v>2925</v>
      </c>
      <c r="AH127" t="s">
        <v>2932</v>
      </c>
    </row>
    <row r="128" spans="1:34">
      <c r="A128" s="39" t="str">
        <f>IF(C128="","",VLOOKUP('OPĆI DIO'!$C$1,'OPĆI DIO'!$N$4:$W$150,10,FALSE))</f>
        <v/>
      </c>
      <c r="B128" s="39" t="str">
        <f>IF(C128="","",VLOOKUP('OPĆI DIO'!$C$1,'OPĆI DIO'!$N$4:$W$150,9,FALSE))</f>
        <v/>
      </c>
      <c r="C128" s="44"/>
      <c r="D128" s="39" t="str">
        <f t="shared" si="14"/>
        <v/>
      </c>
      <c r="E128" s="44"/>
      <c r="F128" s="39" t="str">
        <f t="shared" si="13"/>
        <v/>
      </c>
      <c r="G128" s="75"/>
      <c r="H128" s="39" t="str">
        <f t="shared" si="15"/>
        <v/>
      </c>
      <c r="I128" s="39" t="str">
        <f t="shared" si="16"/>
        <v/>
      </c>
      <c r="J128" s="74"/>
      <c r="K128" s="74"/>
      <c r="L128" s="74"/>
      <c r="M128" s="268"/>
      <c r="N128" t="str">
        <f>IF(C128="","",'OPĆI DIO'!$C$1)</f>
        <v/>
      </c>
      <c r="O128" t="str">
        <f t="shared" si="17"/>
        <v/>
      </c>
      <c r="P128" t="str">
        <f t="shared" si="18"/>
        <v/>
      </c>
      <c r="Q128" t="str">
        <f t="shared" si="19"/>
        <v/>
      </c>
      <c r="R128" t="str">
        <f t="shared" si="20"/>
        <v/>
      </c>
      <c r="S128" t="str">
        <f t="shared" si="21"/>
        <v/>
      </c>
      <c r="W128">
        <v>5453</v>
      </c>
      <c r="X128" t="s">
        <v>633</v>
      </c>
      <c r="Z128" s="124" t="str">
        <f t="shared" si="26"/>
        <v>54</v>
      </c>
      <c r="AA128" t="str">
        <f t="shared" si="27"/>
        <v>545</v>
      </c>
      <c r="AC128" t="s">
        <v>1342</v>
      </c>
      <c r="AD128" t="s">
        <v>1343</v>
      </c>
      <c r="AE128" t="s">
        <v>2901</v>
      </c>
      <c r="AF128" t="s">
        <v>2902</v>
      </c>
      <c r="AG128" t="s">
        <v>2925</v>
      </c>
      <c r="AH128" t="s">
        <v>2936</v>
      </c>
    </row>
    <row r="129" spans="1:34">
      <c r="A129" s="39" t="str">
        <f>IF(C129="","",VLOOKUP('OPĆI DIO'!$C$1,'OPĆI DIO'!$N$4:$W$150,10,FALSE))</f>
        <v/>
      </c>
      <c r="B129" s="39" t="str">
        <f>IF(C129="","",VLOOKUP('OPĆI DIO'!$C$1,'OPĆI DIO'!$N$4:$W$150,9,FALSE))</f>
        <v/>
      </c>
      <c r="C129" s="44"/>
      <c r="D129" s="39" t="str">
        <f t="shared" si="14"/>
        <v/>
      </c>
      <c r="E129" s="44"/>
      <c r="F129" s="39" t="str">
        <f t="shared" si="13"/>
        <v/>
      </c>
      <c r="G129" s="75"/>
      <c r="H129" s="39" t="str">
        <f t="shared" si="15"/>
        <v/>
      </c>
      <c r="I129" s="39" t="str">
        <f t="shared" si="16"/>
        <v/>
      </c>
      <c r="J129" s="74"/>
      <c r="K129" s="74"/>
      <c r="L129" s="74"/>
      <c r="M129" s="268"/>
      <c r="N129" t="str">
        <f>IF(C129="","",'OPĆI DIO'!$C$1)</f>
        <v/>
      </c>
      <c r="O129" t="str">
        <f t="shared" si="17"/>
        <v/>
      </c>
      <c r="P129" t="str">
        <f t="shared" si="18"/>
        <v/>
      </c>
      <c r="Q129" t="str">
        <f t="shared" si="19"/>
        <v/>
      </c>
      <c r="R129" t="str">
        <f t="shared" si="20"/>
        <v/>
      </c>
      <c r="S129" t="str">
        <f t="shared" si="21"/>
        <v/>
      </c>
      <c r="W129">
        <v>5472</v>
      </c>
      <c r="X129" t="s">
        <v>634</v>
      </c>
      <c r="Z129" s="124" t="str">
        <f t="shared" si="26"/>
        <v>54</v>
      </c>
      <c r="AA129" t="str">
        <f t="shared" si="27"/>
        <v>547</v>
      </c>
      <c r="AC129" t="s">
        <v>1344</v>
      </c>
      <c r="AD129" t="s">
        <v>1345</v>
      </c>
      <c r="AE129" t="s">
        <v>2901</v>
      </c>
      <c r="AF129" t="s">
        <v>2902</v>
      </c>
      <c r="AG129" t="s">
        <v>2927</v>
      </c>
      <c r="AH129" t="s">
        <v>2928</v>
      </c>
    </row>
    <row r="130" spans="1:34">
      <c r="A130" s="39" t="str">
        <f>IF(C130="","",VLOOKUP('OPĆI DIO'!$C$1,'OPĆI DIO'!$N$4:$W$150,10,FALSE))</f>
        <v/>
      </c>
      <c r="B130" s="39" t="str">
        <f>IF(C130="","",VLOOKUP('OPĆI DIO'!$C$1,'OPĆI DIO'!$N$4:$W$150,9,FALSE))</f>
        <v/>
      </c>
      <c r="C130" s="44"/>
      <c r="D130" s="39" t="str">
        <f t="shared" si="14"/>
        <v/>
      </c>
      <c r="E130" s="44"/>
      <c r="F130" s="39" t="str">
        <f t="shared" si="13"/>
        <v/>
      </c>
      <c r="G130" s="75"/>
      <c r="H130" s="39" t="str">
        <f t="shared" si="15"/>
        <v/>
      </c>
      <c r="I130" s="39" t="str">
        <f t="shared" si="16"/>
        <v/>
      </c>
      <c r="J130" s="74"/>
      <c r="K130" s="74"/>
      <c r="L130" s="74"/>
      <c r="M130" s="268"/>
      <c r="N130" t="str">
        <f>IF(C130="","",'OPĆI DIO'!$C$1)</f>
        <v/>
      </c>
      <c r="O130" t="str">
        <f t="shared" si="17"/>
        <v/>
      </c>
      <c r="P130" t="str">
        <f t="shared" si="18"/>
        <v/>
      </c>
      <c r="Q130" t="str">
        <f t="shared" si="19"/>
        <v/>
      </c>
      <c r="R130" t="str">
        <f t="shared" si="20"/>
        <v/>
      </c>
      <c r="S130" t="str">
        <f t="shared" si="21"/>
        <v/>
      </c>
      <c r="AC130" t="s">
        <v>1346</v>
      </c>
      <c r="AD130" t="s">
        <v>1347</v>
      </c>
      <c r="AE130" t="s">
        <v>2901</v>
      </c>
      <c r="AF130" t="s">
        <v>2902</v>
      </c>
      <c r="AG130" t="s">
        <v>2925</v>
      </c>
      <c r="AH130" t="s">
        <v>2935</v>
      </c>
    </row>
    <row r="131" spans="1:34">
      <c r="A131" s="39" t="str">
        <f>IF(C131="","",VLOOKUP('OPĆI DIO'!$C$1,'OPĆI DIO'!$N$4:$W$150,10,FALSE))</f>
        <v/>
      </c>
      <c r="B131" s="39" t="str">
        <f>IF(C131="","",VLOOKUP('OPĆI DIO'!$C$1,'OPĆI DIO'!$N$4:$W$150,9,FALSE))</f>
        <v/>
      </c>
      <c r="C131" s="44"/>
      <c r="D131" s="39" t="str">
        <f t="shared" si="14"/>
        <v/>
      </c>
      <c r="E131" s="44"/>
      <c r="F131" s="39" t="str">
        <f t="shared" ref="F131:F194" si="28">IFERROR(VLOOKUP(E131,$W$5:$Y$129,2,FALSE),"")</f>
        <v/>
      </c>
      <c r="G131" s="75"/>
      <c r="H131" s="39" t="str">
        <f t="shared" si="15"/>
        <v/>
      </c>
      <c r="I131" s="39" t="str">
        <f t="shared" si="16"/>
        <v/>
      </c>
      <c r="J131" s="74"/>
      <c r="K131" s="74"/>
      <c r="L131" s="74"/>
      <c r="M131" s="268"/>
      <c r="N131" t="str">
        <f>IF(C131="","",'OPĆI DIO'!$C$1)</f>
        <v/>
      </c>
      <c r="O131" t="str">
        <f t="shared" si="17"/>
        <v/>
      </c>
      <c r="P131" t="str">
        <f t="shared" si="18"/>
        <v/>
      </c>
      <c r="Q131" t="str">
        <f t="shared" si="19"/>
        <v/>
      </c>
      <c r="R131" t="str">
        <f t="shared" si="20"/>
        <v/>
      </c>
      <c r="S131" t="str">
        <f t="shared" si="21"/>
        <v/>
      </c>
      <c r="AC131" t="s">
        <v>1348</v>
      </c>
      <c r="AD131" t="s">
        <v>1349</v>
      </c>
      <c r="AE131" t="s">
        <v>2901</v>
      </c>
      <c r="AF131" t="s">
        <v>2902</v>
      </c>
      <c r="AG131" t="s">
        <v>2925</v>
      </c>
      <c r="AH131" t="s">
        <v>2933</v>
      </c>
    </row>
    <row r="132" spans="1:34">
      <c r="A132" s="39" t="str">
        <f>IF(C132="","",VLOOKUP('OPĆI DIO'!$C$1,'OPĆI DIO'!$N$4:$W$150,10,FALSE))</f>
        <v/>
      </c>
      <c r="B132" s="39" t="str">
        <f>IF(C132="","",VLOOKUP('OPĆI DIO'!$C$1,'OPĆI DIO'!$N$4:$W$150,9,FALSE))</f>
        <v/>
      </c>
      <c r="C132" s="44"/>
      <c r="D132" s="39" t="str">
        <f t="shared" ref="D132:D195" si="29">IFERROR(VLOOKUP(C132,$T$6:$U$23,2,FALSE),"")</f>
        <v/>
      </c>
      <c r="E132" s="44"/>
      <c r="F132" s="39" t="str">
        <f t="shared" si="28"/>
        <v/>
      </c>
      <c r="G132" s="75"/>
      <c r="H132" s="39" t="str">
        <f t="shared" ref="H132:H195" si="30">IFERROR(VLOOKUP(G132,$AC$6:$AD$353,2,FALSE),"")</f>
        <v/>
      </c>
      <c r="I132" s="39" t="str">
        <f t="shared" ref="I132:I195" si="31">IFERROR(VLOOKUP(G132,$AC$6:$AG$353,3,FALSE),"")</f>
        <v/>
      </c>
      <c r="J132" s="74"/>
      <c r="K132" s="74"/>
      <c r="L132" s="74"/>
      <c r="M132" s="268"/>
      <c r="N132" t="str">
        <f>IF(C132="","",'OPĆI DIO'!$C$1)</f>
        <v/>
      </c>
      <c r="O132" t="str">
        <f t="shared" ref="O132:O195" si="32">LEFT(E132,3)</f>
        <v/>
      </c>
      <c r="P132" t="str">
        <f t="shared" ref="P132:P195" si="33">LEFT(E132,2)</f>
        <v/>
      </c>
      <c r="Q132" t="str">
        <f t="shared" ref="Q132:Q195" si="34">LEFT(C132,3)</f>
        <v/>
      </c>
      <c r="R132" t="str">
        <f t="shared" ref="R132:R195" si="35">IF(S132="5",0,MID(I132,2,2))</f>
        <v/>
      </c>
      <c r="S132" t="str">
        <f t="shared" ref="S132:S195" si="36">LEFT(E132,1)</f>
        <v/>
      </c>
      <c r="AC132" t="s">
        <v>1350</v>
      </c>
      <c r="AD132" t="s">
        <v>4489</v>
      </c>
      <c r="AE132" t="s">
        <v>2901</v>
      </c>
      <c r="AF132" t="s">
        <v>2902</v>
      </c>
      <c r="AG132" t="s">
        <v>2927</v>
      </c>
      <c r="AH132" t="s">
        <v>2928</v>
      </c>
    </row>
    <row r="133" spans="1:34">
      <c r="A133" s="39" t="str">
        <f>IF(C133="","",VLOOKUP('OPĆI DIO'!$C$1,'OPĆI DIO'!$N$4:$W$150,10,FALSE))</f>
        <v/>
      </c>
      <c r="B133" s="39" t="str">
        <f>IF(C133="","",VLOOKUP('OPĆI DIO'!$C$1,'OPĆI DIO'!$N$4:$W$150,9,FALSE))</f>
        <v/>
      </c>
      <c r="C133" s="44"/>
      <c r="D133" s="39" t="str">
        <f t="shared" si="29"/>
        <v/>
      </c>
      <c r="E133" s="44"/>
      <c r="F133" s="39" t="str">
        <f t="shared" si="28"/>
        <v/>
      </c>
      <c r="G133" s="75"/>
      <c r="H133" s="39" t="str">
        <f t="shared" si="30"/>
        <v/>
      </c>
      <c r="I133" s="39" t="str">
        <f t="shared" si="31"/>
        <v/>
      </c>
      <c r="J133" s="74"/>
      <c r="K133" s="74"/>
      <c r="L133" s="74"/>
      <c r="M133" s="268"/>
      <c r="N133" t="str">
        <f>IF(C133="","",'OPĆI DIO'!$C$1)</f>
        <v/>
      </c>
      <c r="O133" t="str">
        <f t="shared" si="32"/>
        <v/>
      </c>
      <c r="P133" t="str">
        <f t="shared" si="33"/>
        <v/>
      </c>
      <c r="Q133" t="str">
        <f t="shared" si="34"/>
        <v/>
      </c>
      <c r="R133" t="str">
        <f t="shared" si="35"/>
        <v/>
      </c>
      <c r="S133" t="str">
        <f t="shared" si="36"/>
        <v/>
      </c>
      <c r="AC133" t="s">
        <v>1355</v>
      </c>
      <c r="AD133" t="s">
        <v>1356</v>
      </c>
      <c r="AE133" t="s">
        <v>2901</v>
      </c>
      <c r="AF133" t="s">
        <v>2902</v>
      </c>
      <c r="AG133" t="s">
        <v>2925</v>
      </c>
      <c r="AH133" t="s">
        <v>2936</v>
      </c>
    </row>
    <row r="134" spans="1:34">
      <c r="A134" s="39" t="str">
        <f>IF(C134="","",VLOOKUP('OPĆI DIO'!$C$1,'OPĆI DIO'!$N$4:$W$150,10,FALSE))</f>
        <v/>
      </c>
      <c r="B134" s="39" t="str">
        <f>IF(C134="","",VLOOKUP('OPĆI DIO'!$C$1,'OPĆI DIO'!$N$4:$W$150,9,FALSE))</f>
        <v/>
      </c>
      <c r="C134" s="44"/>
      <c r="D134" s="39" t="str">
        <f t="shared" si="29"/>
        <v/>
      </c>
      <c r="E134" s="44"/>
      <c r="F134" s="39" t="str">
        <f t="shared" si="28"/>
        <v/>
      </c>
      <c r="G134" s="75"/>
      <c r="H134" s="39" t="str">
        <f t="shared" si="30"/>
        <v/>
      </c>
      <c r="I134" s="39" t="str">
        <f t="shared" si="31"/>
        <v/>
      </c>
      <c r="J134" s="74"/>
      <c r="K134" s="74"/>
      <c r="L134" s="74"/>
      <c r="M134" s="268"/>
      <c r="N134" t="str">
        <f>IF(C134="","",'OPĆI DIO'!$C$1)</f>
        <v/>
      </c>
      <c r="O134" t="str">
        <f t="shared" si="32"/>
        <v/>
      </c>
      <c r="P134" t="str">
        <f t="shared" si="33"/>
        <v/>
      </c>
      <c r="Q134" t="str">
        <f t="shared" si="34"/>
        <v/>
      </c>
      <c r="R134" t="str">
        <f t="shared" si="35"/>
        <v/>
      </c>
      <c r="S134" t="str">
        <f t="shared" si="36"/>
        <v/>
      </c>
      <c r="AC134" t="s">
        <v>1119</v>
      </c>
      <c r="AD134" t="s">
        <v>1120</v>
      </c>
      <c r="AE134" t="s">
        <v>2901</v>
      </c>
      <c r="AF134" t="s">
        <v>2902</v>
      </c>
      <c r="AG134" t="s">
        <v>2925</v>
      </c>
      <c r="AH134" t="s">
        <v>2936</v>
      </c>
    </row>
    <row r="135" spans="1:34">
      <c r="A135" s="39" t="str">
        <f>IF(C135="","",VLOOKUP('OPĆI DIO'!$C$1,'OPĆI DIO'!$N$4:$W$150,10,FALSE))</f>
        <v/>
      </c>
      <c r="B135" s="39" t="str">
        <f>IF(C135="","",VLOOKUP('OPĆI DIO'!$C$1,'OPĆI DIO'!$N$4:$W$150,9,FALSE))</f>
        <v/>
      </c>
      <c r="C135" s="44"/>
      <c r="D135" s="39" t="str">
        <f t="shared" si="29"/>
        <v/>
      </c>
      <c r="E135" s="44"/>
      <c r="F135" s="39" t="str">
        <f t="shared" si="28"/>
        <v/>
      </c>
      <c r="G135" s="75"/>
      <c r="H135" s="39" t="str">
        <f t="shared" si="30"/>
        <v/>
      </c>
      <c r="I135" s="39" t="str">
        <f t="shared" si="31"/>
        <v/>
      </c>
      <c r="J135" s="74"/>
      <c r="K135" s="74"/>
      <c r="L135" s="74"/>
      <c r="M135" s="268"/>
      <c r="N135" t="str">
        <f>IF(C135="","",'OPĆI DIO'!$C$1)</f>
        <v/>
      </c>
      <c r="O135" t="str">
        <f t="shared" si="32"/>
        <v/>
      </c>
      <c r="P135" t="str">
        <f t="shared" si="33"/>
        <v/>
      </c>
      <c r="Q135" t="str">
        <f t="shared" si="34"/>
        <v/>
      </c>
      <c r="R135" t="str">
        <f t="shared" si="35"/>
        <v/>
      </c>
      <c r="S135" t="str">
        <f t="shared" si="36"/>
        <v/>
      </c>
      <c r="AC135" t="s">
        <v>1121</v>
      </c>
      <c r="AD135" t="s">
        <v>1122</v>
      </c>
      <c r="AE135" t="s">
        <v>2901</v>
      </c>
      <c r="AF135" t="s">
        <v>2902</v>
      </c>
      <c r="AG135" t="s">
        <v>2925</v>
      </c>
      <c r="AH135" t="s">
        <v>2935</v>
      </c>
    </row>
    <row r="136" spans="1:34">
      <c r="A136" s="39" t="str">
        <f>IF(C136="","",VLOOKUP('OPĆI DIO'!$C$1,'OPĆI DIO'!$N$4:$W$150,10,FALSE))</f>
        <v/>
      </c>
      <c r="B136" s="39" t="str">
        <f>IF(C136="","",VLOOKUP('OPĆI DIO'!$C$1,'OPĆI DIO'!$N$4:$W$150,9,FALSE))</f>
        <v/>
      </c>
      <c r="C136" s="44"/>
      <c r="D136" s="39" t="str">
        <f t="shared" si="29"/>
        <v/>
      </c>
      <c r="E136" s="44"/>
      <c r="F136" s="39" t="str">
        <f t="shared" si="28"/>
        <v/>
      </c>
      <c r="G136" s="75"/>
      <c r="H136" s="39" t="str">
        <f t="shared" si="30"/>
        <v/>
      </c>
      <c r="I136" s="39" t="str">
        <f t="shared" si="31"/>
        <v/>
      </c>
      <c r="J136" s="74"/>
      <c r="K136" s="74"/>
      <c r="L136" s="74"/>
      <c r="M136" s="268"/>
      <c r="N136" t="str">
        <f>IF(C136="","",'OPĆI DIO'!$C$1)</f>
        <v/>
      </c>
      <c r="O136" t="str">
        <f t="shared" si="32"/>
        <v/>
      </c>
      <c r="P136" t="str">
        <f t="shared" si="33"/>
        <v/>
      </c>
      <c r="Q136" t="str">
        <f t="shared" si="34"/>
        <v/>
      </c>
      <c r="R136" t="str">
        <f t="shared" si="35"/>
        <v/>
      </c>
      <c r="S136" t="str">
        <f t="shared" si="36"/>
        <v/>
      </c>
      <c r="AC136" t="s">
        <v>1398</v>
      </c>
      <c r="AD136" t="s">
        <v>1399</v>
      </c>
      <c r="AE136" t="s">
        <v>2901</v>
      </c>
      <c r="AF136" t="s">
        <v>2902</v>
      </c>
      <c r="AG136" t="s">
        <v>2925</v>
      </c>
      <c r="AH136" t="s">
        <v>2935</v>
      </c>
    </row>
    <row r="137" spans="1:34">
      <c r="A137" s="39" t="str">
        <f>IF(C137="","",VLOOKUP('OPĆI DIO'!$C$1,'OPĆI DIO'!$N$4:$W$150,10,FALSE))</f>
        <v/>
      </c>
      <c r="B137" s="39" t="str">
        <f>IF(C137="","",VLOOKUP('OPĆI DIO'!$C$1,'OPĆI DIO'!$N$4:$W$150,9,FALSE))</f>
        <v/>
      </c>
      <c r="C137" s="44"/>
      <c r="D137" s="39" t="str">
        <f t="shared" si="29"/>
        <v/>
      </c>
      <c r="E137" s="44"/>
      <c r="F137" s="39" t="str">
        <f t="shared" si="28"/>
        <v/>
      </c>
      <c r="G137" s="75"/>
      <c r="H137" s="39" t="str">
        <f t="shared" si="30"/>
        <v/>
      </c>
      <c r="I137" s="39" t="str">
        <f t="shared" si="31"/>
        <v/>
      </c>
      <c r="J137" s="74"/>
      <c r="K137" s="74"/>
      <c r="L137" s="74"/>
      <c r="M137" s="268"/>
      <c r="N137" t="str">
        <f>IF(C137="","",'OPĆI DIO'!$C$1)</f>
        <v/>
      </c>
      <c r="O137" t="str">
        <f t="shared" si="32"/>
        <v/>
      </c>
      <c r="P137" t="str">
        <f t="shared" si="33"/>
        <v/>
      </c>
      <c r="Q137" t="str">
        <f t="shared" si="34"/>
        <v/>
      </c>
      <c r="R137" t="str">
        <f t="shared" si="35"/>
        <v/>
      </c>
      <c r="S137" t="str">
        <f t="shared" si="36"/>
        <v/>
      </c>
      <c r="AC137" t="s">
        <v>1125</v>
      </c>
      <c r="AD137" t="s">
        <v>1126</v>
      </c>
      <c r="AE137" t="s">
        <v>2901</v>
      </c>
      <c r="AF137" t="s">
        <v>2902</v>
      </c>
      <c r="AG137" t="s">
        <v>2925</v>
      </c>
      <c r="AH137" t="s">
        <v>2932</v>
      </c>
    </row>
    <row r="138" spans="1:34">
      <c r="A138" s="39" t="str">
        <f>IF(C138="","",VLOOKUP('OPĆI DIO'!$C$1,'OPĆI DIO'!$N$4:$W$150,10,FALSE))</f>
        <v/>
      </c>
      <c r="B138" s="39" t="str">
        <f>IF(C138="","",VLOOKUP('OPĆI DIO'!$C$1,'OPĆI DIO'!$N$4:$W$150,9,FALSE))</f>
        <v/>
      </c>
      <c r="C138" s="44"/>
      <c r="D138" s="39" t="str">
        <f t="shared" si="29"/>
        <v/>
      </c>
      <c r="E138" s="44"/>
      <c r="F138" s="39" t="str">
        <f t="shared" si="28"/>
        <v/>
      </c>
      <c r="G138" s="75"/>
      <c r="H138" s="39" t="str">
        <f t="shared" si="30"/>
        <v/>
      </c>
      <c r="I138" s="39" t="str">
        <f t="shared" si="31"/>
        <v/>
      </c>
      <c r="J138" s="74"/>
      <c r="K138" s="74"/>
      <c r="L138" s="74"/>
      <c r="M138" s="268"/>
      <c r="N138" t="str">
        <f>IF(C138="","",'OPĆI DIO'!$C$1)</f>
        <v/>
      </c>
      <c r="O138" t="str">
        <f t="shared" si="32"/>
        <v/>
      </c>
      <c r="P138" t="str">
        <f t="shared" si="33"/>
        <v/>
      </c>
      <c r="Q138" t="str">
        <f t="shared" si="34"/>
        <v/>
      </c>
      <c r="R138" t="str">
        <f t="shared" si="35"/>
        <v/>
      </c>
      <c r="S138" t="str">
        <f t="shared" si="36"/>
        <v/>
      </c>
      <c r="AC138" t="s">
        <v>759</v>
      </c>
      <c r="AD138" t="s">
        <v>760</v>
      </c>
      <c r="AE138" t="s">
        <v>2901</v>
      </c>
      <c r="AF138" t="s">
        <v>2902</v>
      </c>
      <c r="AG138" t="s">
        <v>2927</v>
      </c>
      <c r="AH138" t="s">
        <v>2928</v>
      </c>
    </row>
    <row r="139" spans="1:34">
      <c r="A139" s="39" t="str">
        <f>IF(C139="","",VLOOKUP('OPĆI DIO'!$C$1,'OPĆI DIO'!$N$4:$W$150,10,FALSE))</f>
        <v/>
      </c>
      <c r="B139" s="39" t="str">
        <f>IF(C139="","",VLOOKUP('OPĆI DIO'!$C$1,'OPĆI DIO'!$N$4:$W$150,9,FALSE))</f>
        <v/>
      </c>
      <c r="C139" s="44"/>
      <c r="D139" s="39" t="str">
        <f t="shared" si="29"/>
        <v/>
      </c>
      <c r="E139" s="44"/>
      <c r="F139" s="39" t="str">
        <f t="shared" si="28"/>
        <v/>
      </c>
      <c r="G139" s="75"/>
      <c r="H139" s="39" t="str">
        <f t="shared" si="30"/>
        <v/>
      </c>
      <c r="I139" s="39" t="str">
        <f t="shared" si="31"/>
        <v/>
      </c>
      <c r="J139" s="74"/>
      <c r="K139" s="74"/>
      <c r="L139" s="74"/>
      <c r="M139" s="268"/>
      <c r="N139" t="str">
        <f>IF(C139="","",'OPĆI DIO'!$C$1)</f>
        <v/>
      </c>
      <c r="O139" t="str">
        <f t="shared" si="32"/>
        <v/>
      </c>
      <c r="P139" t="str">
        <f t="shared" si="33"/>
        <v/>
      </c>
      <c r="Q139" t="str">
        <f t="shared" si="34"/>
        <v/>
      </c>
      <c r="R139" t="str">
        <f t="shared" si="35"/>
        <v/>
      </c>
      <c r="S139" t="str">
        <f t="shared" si="36"/>
        <v/>
      </c>
      <c r="AC139" t="s">
        <v>1172</v>
      </c>
      <c r="AD139" t="s">
        <v>1173</v>
      </c>
      <c r="AE139" t="s">
        <v>2901</v>
      </c>
      <c r="AF139" t="s">
        <v>2902</v>
      </c>
      <c r="AG139" t="s">
        <v>2925</v>
      </c>
      <c r="AH139" t="s">
        <v>2932</v>
      </c>
    </row>
    <row r="140" spans="1:34">
      <c r="A140" s="39" t="str">
        <f>IF(C140="","",VLOOKUP('OPĆI DIO'!$C$1,'OPĆI DIO'!$N$4:$W$150,10,FALSE))</f>
        <v/>
      </c>
      <c r="B140" s="39" t="str">
        <f>IF(C140="","",VLOOKUP('OPĆI DIO'!$C$1,'OPĆI DIO'!$N$4:$W$150,9,FALSE))</f>
        <v/>
      </c>
      <c r="C140" s="44"/>
      <c r="D140" s="39" t="str">
        <f t="shared" si="29"/>
        <v/>
      </c>
      <c r="E140" s="44"/>
      <c r="F140" s="39" t="str">
        <f t="shared" si="28"/>
        <v/>
      </c>
      <c r="G140" s="75"/>
      <c r="H140" s="39" t="str">
        <f t="shared" si="30"/>
        <v/>
      </c>
      <c r="I140" s="39" t="str">
        <f t="shared" si="31"/>
        <v/>
      </c>
      <c r="J140" s="74"/>
      <c r="K140" s="74"/>
      <c r="L140" s="74"/>
      <c r="M140" s="268"/>
      <c r="N140" t="str">
        <f>IF(C140="","",'OPĆI DIO'!$C$1)</f>
        <v/>
      </c>
      <c r="O140" t="str">
        <f t="shared" si="32"/>
        <v/>
      </c>
      <c r="P140" t="str">
        <f t="shared" si="33"/>
        <v/>
      </c>
      <c r="Q140" t="str">
        <f t="shared" si="34"/>
        <v/>
      </c>
      <c r="R140" t="str">
        <f t="shared" si="35"/>
        <v/>
      </c>
      <c r="S140" t="str">
        <f t="shared" si="36"/>
        <v/>
      </c>
      <c r="AC140" t="s">
        <v>2086</v>
      </c>
      <c r="AD140" t="s">
        <v>2087</v>
      </c>
      <c r="AE140" t="s">
        <v>2901</v>
      </c>
      <c r="AF140" t="s">
        <v>2902</v>
      </c>
      <c r="AG140" t="s">
        <v>2925</v>
      </c>
      <c r="AH140" t="s">
        <v>2937</v>
      </c>
    </row>
    <row r="141" spans="1:34">
      <c r="A141" s="39" t="str">
        <f>IF(C141="","",VLOOKUP('OPĆI DIO'!$C$1,'OPĆI DIO'!$N$4:$W$150,10,FALSE))</f>
        <v/>
      </c>
      <c r="B141" s="39" t="str">
        <f>IF(C141="","",VLOOKUP('OPĆI DIO'!$C$1,'OPĆI DIO'!$N$4:$W$150,9,FALSE))</f>
        <v/>
      </c>
      <c r="C141" s="44"/>
      <c r="D141" s="39" t="str">
        <f t="shared" si="29"/>
        <v/>
      </c>
      <c r="E141" s="44"/>
      <c r="F141" s="39" t="str">
        <f t="shared" si="28"/>
        <v/>
      </c>
      <c r="G141" s="75"/>
      <c r="H141" s="39" t="str">
        <f t="shared" si="30"/>
        <v/>
      </c>
      <c r="I141" s="39" t="str">
        <f t="shared" si="31"/>
        <v/>
      </c>
      <c r="J141" s="74"/>
      <c r="K141" s="74"/>
      <c r="L141" s="74"/>
      <c r="M141" s="268"/>
      <c r="N141" t="str">
        <f>IF(C141="","",'OPĆI DIO'!$C$1)</f>
        <v/>
      </c>
      <c r="O141" t="str">
        <f t="shared" si="32"/>
        <v/>
      </c>
      <c r="P141" t="str">
        <f t="shared" si="33"/>
        <v/>
      </c>
      <c r="Q141" t="str">
        <f t="shared" si="34"/>
        <v/>
      </c>
      <c r="R141" t="str">
        <f t="shared" si="35"/>
        <v/>
      </c>
      <c r="S141" t="str">
        <f t="shared" si="36"/>
        <v/>
      </c>
      <c r="AC141" t="s">
        <v>761</v>
      </c>
      <c r="AD141" t="s">
        <v>1133</v>
      </c>
      <c r="AE141" t="s">
        <v>2901</v>
      </c>
      <c r="AF141" t="s">
        <v>2902</v>
      </c>
      <c r="AG141" t="s">
        <v>2925</v>
      </c>
      <c r="AH141" t="s">
        <v>2932</v>
      </c>
    </row>
    <row r="142" spans="1:34">
      <c r="A142" s="39" t="str">
        <f>IF(C142="","",VLOOKUP('OPĆI DIO'!$C$1,'OPĆI DIO'!$N$4:$W$150,10,FALSE))</f>
        <v/>
      </c>
      <c r="B142" s="39" t="str">
        <f>IF(C142="","",VLOOKUP('OPĆI DIO'!$C$1,'OPĆI DIO'!$N$4:$W$150,9,FALSE))</f>
        <v/>
      </c>
      <c r="C142" s="44"/>
      <c r="D142" s="39" t="str">
        <f t="shared" si="29"/>
        <v/>
      </c>
      <c r="E142" s="44"/>
      <c r="F142" s="39" t="str">
        <f t="shared" si="28"/>
        <v/>
      </c>
      <c r="G142" s="75"/>
      <c r="H142" s="39" t="str">
        <f t="shared" si="30"/>
        <v/>
      </c>
      <c r="I142" s="39" t="str">
        <f t="shared" si="31"/>
        <v/>
      </c>
      <c r="J142" s="74"/>
      <c r="K142" s="74"/>
      <c r="L142" s="74"/>
      <c r="M142" s="268"/>
      <c r="N142" t="str">
        <f>IF(C142="","",'OPĆI DIO'!$C$1)</f>
        <v/>
      </c>
      <c r="O142" t="str">
        <f t="shared" si="32"/>
        <v/>
      </c>
      <c r="P142" t="str">
        <f t="shared" si="33"/>
        <v/>
      </c>
      <c r="Q142" t="str">
        <f t="shared" si="34"/>
        <v/>
      </c>
      <c r="R142" t="str">
        <f t="shared" si="35"/>
        <v/>
      </c>
      <c r="S142" t="str">
        <f t="shared" si="36"/>
        <v/>
      </c>
      <c r="AC142" t="s">
        <v>2090</v>
      </c>
      <c r="AD142" t="s">
        <v>2091</v>
      </c>
      <c r="AE142" t="s">
        <v>2901</v>
      </c>
      <c r="AF142" t="s">
        <v>2902</v>
      </c>
      <c r="AG142" t="s">
        <v>2925</v>
      </c>
      <c r="AH142" t="s">
        <v>2936</v>
      </c>
    </row>
    <row r="143" spans="1:34">
      <c r="A143" s="39" t="str">
        <f>IF(C143="","",VLOOKUP('OPĆI DIO'!$C$1,'OPĆI DIO'!$N$4:$W$150,10,FALSE))</f>
        <v/>
      </c>
      <c r="B143" s="39" t="str">
        <f>IF(C143="","",VLOOKUP('OPĆI DIO'!$C$1,'OPĆI DIO'!$N$4:$W$150,9,FALSE))</f>
        <v/>
      </c>
      <c r="C143" s="44"/>
      <c r="D143" s="39" t="str">
        <f t="shared" si="29"/>
        <v/>
      </c>
      <c r="E143" s="44"/>
      <c r="F143" s="39" t="str">
        <f t="shared" si="28"/>
        <v/>
      </c>
      <c r="G143" s="75"/>
      <c r="H143" s="39" t="str">
        <f t="shared" si="30"/>
        <v/>
      </c>
      <c r="I143" s="39" t="str">
        <f t="shared" si="31"/>
        <v/>
      </c>
      <c r="J143" s="74"/>
      <c r="K143" s="74"/>
      <c r="L143" s="74"/>
      <c r="M143" s="268"/>
      <c r="N143" t="str">
        <f>IF(C143="","",'OPĆI DIO'!$C$1)</f>
        <v/>
      </c>
      <c r="O143" t="str">
        <f t="shared" si="32"/>
        <v/>
      </c>
      <c r="P143" t="str">
        <f t="shared" si="33"/>
        <v/>
      </c>
      <c r="Q143" t="str">
        <f t="shared" si="34"/>
        <v/>
      </c>
      <c r="R143" t="str">
        <f t="shared" si="35"/>
        <v/>
      </c>
      <c r="S143" t="str">
        <f t="shared" si="36"/>
        <v/>
      </c>
      <c r="AC143" t="s">
        <v>4490</v>
      </c>
      <c r="AD143" t="s">
        <v>4491</v>
      </c>
      <c r="AE143" t="s">
        <v>2901</v>
      </c>
      <c r="AF143" t="s">
        <v>2902</v>
      </c>
      <c r="AG143" t="s">
        <v>2925</v>
      </c>
      <c r="AH143" t="s">
        <v>2935</v>
      </c>
    </row>
    <row r="144" spans="1:34">
      <c r="A144" s="39" t="str">
        <f>IF(C144="","",VLOOKUP('OPĆI DIO'!$C$1,'OPĆI DIO'!$N$4:$W$150,10,FALSE))</f>
        <v/>
      </c>
      <c r="B144" s="39" t="str">
        <f>IF(C144="","",VLOOKUP('OPĆI DIO'!$C$1,'OPĆI DIO'!$N$4:$W$150,9,FALSE))</f>
        <v/>
      </c>
      <c r="C144" s="44"/>
      <c r="D144" s="39" t="str">
        <f t="shared" si="29"/>
        <v/>
      </c>
      <c r="E144" s="44"/>
      <c r="F144" s="39" t="str">
        <f t="shared" si="28"/>
        <v/>
      </c>
      <c r="G144" s="75"/>
      <c r="H144" s="39" t="str">
        <f t="shared" si="30"/>
        <v/>
      </c>
      <c r="I144" s="39" t="str">
        <f t="shared" si="31"/>
        <v/>
      </c>
      <c r="J144" s="74"/>
      <c r="K144" s="74"/>
      <c r="L144" s="74"/>
      <c r="M144" s="268"/>
      <c r="N144" t="str">
        <f>IF(C144="","",'OPĆI DIO'!$C$1)</f>
        <v/>
      </c>
      <c r="O144" t="str">
        <f t="shared" si="32"/>
        <v/>
      </c>
      <c r="P144" t="str">
        <f t="shared" si="33"/>
        <v/>
      </c>
      <c r="Q144" t="str">
        <f t="shared" si="34"/>
        <v/>
      </c>
      <c r="R144" t="str">
        <f t="shared" si="35"/>
        <v/>
      </c>
      <c r="S144" t="str">
        <f t="shared" si="36"/>
        <v/>
      </c>
      <c r="AC144" t="s">
        <v>1445</v>
      </c>
      <c r="AD144" t="s">
        <v>1446</v>
      </c>
      <c r="AE144" t="s">
        <v>2901</v>
      </c>
      <c r="AF144" t="s">
        <v>2902</v>
      </c>
      <c r="AG144" t="s">
        <v>2925</v>
      </c>
      <c r="AH144" t="s">
        <v>2932</v>
      </c>
    </row>
    <row r="145" spans="1:34">
      <c r="A145" s="39" t="str">
        <f>IF(C145="","",VLOOKUP('OPĆI DIO'!$C$1,'OPĆI DIO'!$N$4:$W$150,10,FALSE))</f>
        <v/>
      </c>
      <c r="B145" s="39" t="str">
        <f>IF(C145="","",VLOOKUP('OPĆI DIO'!$C$1,'OPĆI DIO'!$N$4:$W$150,9,FALSE))</f>
        <v/>
      </c>
      <c r="C145" s="44"/>
      <c r="D145" s="39" t="str">
        <f t="shared" si="29"/>
        <v/>
      </c>
      <c r="E145" s="44"/>
      <c r="F145" s="39" t="str">
        <f t="shared" si="28"/>
        <v/>
      </c>
      <c r="G145" s="75"/>
      <c r="H145" s="39" t="str">
        <f t="shared" si="30"/>
        <v/>
      </c>
      <c r="I145" s="39" t="str">
        <f t="shared" si="31"/>
        <v/>
      </c>
      <c r="J145" s="74"/>
      <c r="K145" s="74"/>
      <c r="L145" s="74"/>
      <c r="M145" s="268"/>
      <c r="N145" t="str">
        <f>IF(C145="","",'OPĆI DIO'!$C$1)</f>
        <v/>
      </c>
      <c r="O145" t="str">
        <f t="shared" si="32"/>
        <v/>
      </c>
      <c r="P145" t="str">
        <f t="shared" si="33"/>
        <v/>
      </c>
      <c r="Q145" t="str">
        <f t="shared" si="34"/>
        <v/>
      </c>
      <c r="R145" t="str">
        <f t="shared" si="35"/>
        <v/>
      </c>
      <c r="S145" t="str">
        <f t="shared" si="36"/>
        <v/>
      </c>
      <c r="AC145" t="s">
        <v>3044</v>
      </c>
      <c r="AD145" t="s">
        <v>4492</v>
      </c>
      <c r="AE145" t="s">
        <v>2901</v>
      </c>
      <c r="AF145" t="s">
        <v>2902</v>
      </c>
      <c r="AG145" t="s">
        <v>2927</v>
      </c>
      <c r="AH145" t="s">
        <v>2928</v>
      </c>
    </row>
    <row r="146" spans="1:34">
      <c r="A146" s="39" t="str">
        <f>IF(C146="","",VLOOKUP('OPĆI DIO'!$C$1,'OPĆI DIO'!$N$4:$W$150,10,FALSE))</f>
        <v/>
      </c>
      <c r="B146" s="39" t="str">
        <f>IF(C146="","",VLOOKUP('OPĆI DIO'!$C$1,'OPĆI DIO'!$N$4:$W$150,9,FALSE))</f>
        <v/>
      </c>
      <c r="C146" s="44"/>
      <c r="D146" s="39" t="str">
        <f t="shared" si="29"/>
        <v/>
      </c>
      <c r="E146" s="44"/>
      <c r="F146" s="39" t="str">
        <f t="shared" si="28"/>
        <v/>
      </c>
      <c r="G146" s="75"/>
      <c r="H146" s="39" t="str">
        <f t="shared" si="30"/>
        <v/>
      </c>
      <c r="I146" s="39" t="str">
        <f t="shared" si="31"/>
        <v/>
      </c>
      <c r="J146" s="74"/>
      <c r="K146" s="74"/>
      <c r="L146" s="74"/>
      <c r="M146" s="268"/>
      <c r="N146" t="str">
        <f>IF(C146="","",'OPĆI DIO'!$C$1)</f>
        <v/>
      </c>
      <c r="O146" t="str">
        <f t="shared" si="32"/>
        <v/>
      </c>
      <c r="P146" t="str">
        <f t="shared" si="33"/>
        <v/>
      </c>
      <c r="Q146" t="str">
        <f t="shared" si="34"/>
        <v/>
      </c>
      <c r="R146" t="str">
        <f t="shared" si="35"/>
        <v/>
      </c>
      <c r="S146" t="str">
        <f t="shared" si="36"/>
        <v/>
      </c>
      <c r="AC146" t="s">
        <v>2096</v>
      </c>
      <c r="AD146" t="s">
        <v>2097</v>
      </c>
      <c r="AE146" t="s">
        <v>2901</v>
      </c>
      <c r="AF146" t="s">
        <v>2902</v>
      </c>
      <c r="AG146" t="s">
        <v>2925</v>
      </c>
      <c r="AH146" t="s">
        <v>2935</v>
      </c>
    </row>
    <row r="147" spans="1:34">
      <c r="A147" s="39" t="str">
        <f>IF(C147="","",VLOOKUP('OPĆI DIO'!$C$1,'OPĆI DIO'!$N$4:$W$150,10,FALSE))</f>
        <v/>
      </c>
      <c r="B147" s="39" t="str">
        <f>IF(C147="","",VLOOKUP('OPĆI DIO'!$C$1,'OPĆI DIO'!$N$4:$W$150,9,FALSE))</f>
        <v/>
      </c>
      <c r="C147" s="44"/>
      <c r="D147" s="39" t="str">
        <f t="shared" si="29"/>
        <v/>
      </c>
      <c r="E147" s="44"/>
      <c r="F147" s="39" t="str">
        <f t="shared" si="28"/>
        <v/>
      </c>
      <c r="G147" s="75"/>
      <c r="H147" s="39" t="str">
        <f t="shared" si="30"/>
        <v/>
      </c>
      <c r="I147" s="39" t="str">
        <f t="shared" si="31"/>
        <v/>
      </c>
      <c r="J147" s="74"/>
      <c r="K147" s="74"/>
      <c r="L147" s="74"/>
      <c r="M147" s="268"/>
      <c r="N147" t="str">
        <f>IF(C147="","",'OPĆI DIO'!$C$1)</f>
        <v/>
      </c>
      <c r="O147" t="str">
        <f t="shared" si="32"/>
        <v/>
      </c>
      <c r="P147" t="str">
        <f t="shared" si="33"/>
        <v/>
      </c>
      <c r="Q147" t="str">
        <f t="shared" si="34"/>
        <v/>
      </c>
      <c r="R147" t="str">
        <f t="shared" si="35"/>
        <v/>
      </c>
      <c r="S147" t="str">
        <f t="shared" si="36"/>
        <v/>
      </c>
      <c r="AC147" t="s">
        <v>4493</v>
      </c>
      <c r="AD147" t="s">
        <v>4494</v>
      </c>
      <c r="AE147" t="s">
        <v>2901</v>
      </c>
      <c r="AF147" t="s">
        <v>2902</v>
      </c>
      <c r="AG147" t="s">
        <v>2925</v>
      </c>
      <c r="AH147" t="s">
        <v>2937</v>
      </c>
    </row>
    <row r="148" spans="1:34">
      <c r="A148" s="39" t="str">
        <f>IF(C148="","",VLOOKUP('OPĆI DIO'!$C$1,'OPĆI DIO'!$N$4:$W$150,10,FALSE))</f>
        <v/>
      </c>
      <c r="B148" s="39" t="str">
        <f>IF(C148="","",VLOOKUP('OPĆI DIO'!$C$1,'OPĆI DIO'!$N$4:$W$150,9,FALSE))</f>
        <v/>
      </c>
      <c r="C148" s="44"/>
      <c r="D148" s="39" t="str">
        <f t="shared" si="29"/>
        <v/>
      </c>
      <c r="E148" s="44"/>
      <c r="F148" s="39" t="str">
        <f t="shared" si="28"/>
        <v/>
      </c>
      <c r="G148" s="75"/>
      <c r="H148" s="39" t="str">
        <f t="shared" si="30"/>
        <v/>
      </c>
      <c r="I148" s="39" t="str">
        <f t="shared" si="31"/>
        <v/>
      </c>
      <c r="J148" s="74"/>
      <c r="K148" s="74"/>
      <c r="L148" s="74"/>
      <c r="M148" s="268"/>
      <c r="N148" t="str">
        <f>IF(C148="","",'OPĆI DIO'!$C$1)</f>
        <v/>
      </c>
      <c r="O148" t="str">
        <f t="shared" si="32"/>
        <v/>
      </c>
      <c r="P148" t="str">
        <f t="shared" si="33"/>
        <v/>
      </c>
      <c r="Q148" t="str">
        <f t="shared" si="34"/>
        <v/>
      </c>
      <c r="R148" t="str">
        <f t="shared" si="35"/>
        <v/>
      </c>
      <c r="S148" t="str">
        <f t="shared" si="36"/>
        <v/>
      </c>
      <c r="AC148" t="s">
        <v>2099</v>
      </c>
      <c r="AD148" t="s">
        <v>2100</v>
      </c>
      <c r="AE148" t="s">
        <v>2901</v>
      </c>
      <c r="AF148" t="s">
        <v>2902</v>
      </c>
      <c r="AG148" t="s">
        <v>2925</v>
      </c>
      <c r="AH148" t="s">
        <v>2935</v>
      </c>
    </row>
    <row r="149" spans="1:34">
      <c r="A149" s="39" t="str">
        <f>IF(C149="","",VLOOKUP('OPĆI DIO'!$C$1,'OPĆI DIO'!$N$4:$W$150,10,FALSE))</f>
        <v/>
      </c>
      <c r="B149" s="39" t="str">
        <f>IF(C149="","",VLOOKUP('OPĆI DIO'!$C$1,'OPĆI DIO'!$N$4:$W$150,9,FALSE))</f>
        <v/>
      </c>
      <c r="C149" s="44"/>
      <c r="D149" s="39" t="str">
        <f t="shared" si="29"/>
        <v/>
      </c>
      <c r="E149" s="44"/>
      <c r="F149" s="39" t="str">
        <f t="shared" si="28"/>
        <v/>
      </c>
      <c r="G149" s="75"/>
      <c r="H149" s="39" t="str">
        <f t="shared" si="30"/>
        <v/>
      </c>
      <c r="I149" s="39" t="str">
        <f t="shared" si="31"/>
        <v/>
      </c>
      <c r="J149" s="74"/>
      <c r="K149" s="74"/>
      <c r="L149" s="74"/>
      <c r="M149" s="268"/>
      <c r="N149" t="str">
        <f>IF(C149="","",'OPĆI DIO'!$C$1)</f>
        <v/>
      </c>
      <c r="O149" t="str">
        <f t="shared" si="32"/>
        <v/>
      </c>
      <c r="P149" t="str">
        <f t="shared" si="33"/>
        <v/>
      </c>
      <c r="Q149" t="str">
        <f t="shared" si="34"/>
        <v/>
      </c>
      <c r="R149" t="str">
        <f t="shared" si="35"/>
        <v/>
      </c>
      <c r="S149" t="str">
        <f t="shared" si="36"/>
        <v/>
      </c>
      <c r="AC149" t="s">
        <v>1273</v>
      </c>
      <c r="AD149" t="s">
        <v>1274</v>
      </c>
      <c r="AE149" t="s">
        <v>2905</v>
      </c>
      <c r="AF149" t="s">
        <v>2906</v>
      </c>
      <c r="AG149" t="s">
        <v>2925</v>
      </c>
      <c r="AH149" t="s">
        <v>2933</v>
      </c>
    </row>
    <row r="150" spans="1:34">
      <c r="A150" s="39" t="str">
        <f>IF(C150="","",VLOOKUP('OPĆI DIO'!$C$1,'OPĆI DIO'!$N$4:$W$150,10,FALSE))</f>
        <v/>
      </c>
      <c r="B150" s="39" t="str">
        <f>IF(C150="","",VLOOKUP('OPĆI DIO'!$C$1,'OPĆI DIO'!$N$4:$W$150,9,FALSE))</f>
        <v/>
      </c>
      <c r="C150" s="44"/>
      <c r="D150" s="39" t="str">
        <f t="shared" si="29"/>
        <v/>
      </c>
      <c r="E150" s="44"/>
      <c r="F150" s="39" t="str">
        <f t="shared" si="28"/>
        <v/>
      </c>
      <c r="G150" s="75"/>
      <c r="H150" s="39" t="str">
        <f t="shared" si="30"/>
        <v/>
      </c>
      <c r="I150" s="39" t="str">
        <f t="shared" si="31"/>
        <v/>
      </c>
      <c r="J150" s="74"/>
      <c r="K150" s="74"/>
      <c r="L150" s="74"/>
      <c r="M150" s="268"/>
      <c r="N150" t="str">
        <f>IF(C150="","",'OPĆI DIO'!$C$1)</f>
        <v/>
      </c>
      <c r="O150" t="str">
        <f t="shared" si="32"/>
        <v/>
      </c>
      <c r="P150" t="str">
        <f t="shared" si="33"/>
        <v/>
      </c>
      <c r="Q150" t="str">
        <f t="shared" si="34"/>
        <v/>
      </c>
      <c r="R150" t="str">
        <f t="shared" si="35"/>
        <v/>
      </c>
      <c r="S150" t="str">
        <f t="shared" si="36"/>
        <v/>
      </c>
      <c r="AC150" t="s">
        <v>1351</v>
      </c>
      <c r="AD150" t="s">
        <v>1352</v>
      </c>
      <c r="AE150" t="s">
        <v>2901</v>
      </c>
      <c r="AF150" t="s">
        <v>2902</v>
      </c>
      <c r="AG150" t="s">
        <v>2925</v>
      </c>
      <c r="AH150" t="s">
        <v>2933</v>
      </c>
    </row>
    <row r="151" spans="1:34">
      <c r="A151" s="39" t="str">
        <f>IF(C151="","",VLOOKUP('OPĆI DIO'!$C$1,'OPĆI DIO'!$N$4:$W$150,10,FALSE))</f>
        <v/>
      </c>
      <c r="B151" s="39" t="str">
        <f>IF(C151="","",VLOOKUP('OPĆI DIO'!$C$1,'OPĆI DIO'!$N$4:$W$150,9,FALSE))</f>
        <v/>
      </c>
      <c r="C151" s="44"/>
      <c r="D151" s="39" t="str">
        <f t="shared" si="29"/>
        <v/>
      </c>
      <c r="E151" s="44"/>
      <c r="F151" s="39" t="str">
        <f t="shared" si="28"/>
        <v/>
      </c>
      <c r="G151" s="75"/>
      <c r="H151" s="39" t="str">
        <f t="shared" si="30"/>
        <v/>
      </c>
      <c r="I151" s="39" t="str">
        <f t="shared" si="31"/>
        <v/>
      </c>
      <c r="J151" s="74"/>
      <c r="K151" s="74"/>
      <c r="L151" s="74"/>
      <c r="M151" s="268"/>
      <c r="N151" t="str">
        <f>IF(C151="","",'OPĆI DIO'!$C$1)</f>
        <v/>
      </c>
      <c r="O151" t="str">
        <f t="shared" si="32"/>
        <v/>
      </c>
      <c r="P151" t="str">
        <f t="shared" si="33"/>
        <v/>
      </c>
      <c r="Q151" t="str">
        <f t="shared" si="34"/>
        <v/>
      </c>
      <c r="R151" t="str">
        <f t="shared" si="35"/>
        <v/>
      </c>
      <c r="S151" t="str">
        <f t="shared" si="36"/>
        <v/>
      </c>
      <c r="AC151" t="s">
        <v>1435</v>
      </c>
      <c r="AD151" t="s">
        <v>1436</v>
      </c>
      <c r="AE151" t="s">
        <v>2905</v>
      </c>
      <c r="AF151" t="s">
        <v>2906</v>
      </c>
      <c r="AG151" t="s">
        <v>2925</v>
      </c>
      <c r="AH151" t="s">
        <v>2933</v>
      </c>
    </row>
    <row r="152" spans="1:34">
      <c r="A152" s="39" t="str">
        <f>IF(C152="","",VLOOKUP('OPĆI DIO'!$C$1,'OPĆI DIO'!$N$4:$W$150,10,FALSE))</f>
        <v/>
      </c>
      <c r="B152" s="39" t="str">
        <f>IF(C152="","",VLOOKUP('OPĆI DIO'!$C$1,'OPĆI DIO'!$N$4:$W$150,9,FALSE))</f>
        <v/>
      </c>
      <c r="C152" s="44"/>
      <c r="D152" s="39" t="str">
        <f t="shared" si="29"/>
        <v/>
      </c>
      <c r="E152" s="44"/>
      <c r="F152" s="39" t="str">
        <f t="shared" si="28"/>
        <v/>
      </c>
      <c r="G152" s="75"/>
      <c r="H152" s="39" t="str">
        <f t="shared" si="30"/>
        <v/>
      </c>
      <c r="I152" s="39" t="str">
        <f t="shared" si="31"/>
        <v/>
      </c>
      <c r="J152" s="74"/>
      <c r="K152" s="74"/>
      <c r="L152" s="74"/>
      <c r="M152" s="268"/>
      <c r="N152" t="str">
        <f>IF(C152="","",'OPĆI DIO'!$C$1)</f>
        <v/>
      </c>
      <c r="O152" t="str">
        <f t="shared" si="32"/>
        <v/>
      </c>
      <c r="P152" t="str">
        <f t="shared" si="33"/>
        <v/>
      </c>
      <c r="Q152" t="str">
        <f t="shared" si="34"/>
        <v/>
      </c>
      <c r="R152" t="str">
        <f t="shared" si="35"/>
        <v/>
      </c>
      <c r="S152" t="str">
        <f t="shared" si="36"/>
        <v/>
      </c>
      <c r="AC152" t="s">
        <v>46</v>
      </c>
      <c r="AD152" t="s">
        <v>47</v>
      </c>
      <c r="AE152" t="s">
        <v>2907</v>
      </c>
      <c r="AF152" t="s">
        <v>2908</v>
      </c>
      <c r="AG152" t="s">
        <v>2925</v>
      </c>
      <c r="AH152" t="s">
        <v>2933</v>
      </c>
    </row>
    <row r="153" spans="1:34">
      <c r="A153" s="39" t="str">
        <f>IF(C153="","",VLOOKUP('OPĆI DIO'!$C$1,'OPĆI DIO'!$N$4:$W$150,10,FALSE))</f>
        <v/>
      </c>
      <c r="B153" s="39" t="str">
        <f>IF(C153="","",VLOOKUP('OPĆI DIO'!$C$1,'OPĆI DIO'!$N$4:$W$150,9,FALSE))</f>
        <v/>
      </c>
      <c r="C153" s="44"/>
      <c r="D153" s="39" t="str">
        <f t="shared" si="29"/>
        <v/>
      </c>
      <c r="E153" s="44"/>
      <c r="F153" s="39" t="str">
        <f t="shared" si="28"/>
        <v/>
      </c>
      <c r="G153" s="75"/>
      <c r="H153" s="39" t="str">
        <f t="shared" si="30"/>
        <v/>
      </c>
      <c r="I153" s="39" t="str">
        <f t="shared" si="31"/>
        <v/>
      </c>
      <c r="J153" s="74"/>
      <c r="K153" s="74"/>
      <c r="L153" s="74"/>
      <c r="M153" s="268"/>
      <c r="N153" t="str">
        <f>IF(C153="","",'OPĆI DIO'!$C$1)</f>
        <v/>
      </c>
      <c r="O153" t="str">
        <f t="shared" si="32"/>
        <v/>
      </c>
      <c r="P153" t="str">
        <f t="shared" si="33"/>
        <v/>
      </c>
      <c r="Q153" t="str">
        <f t="shared" si="34"/>
        <v/>
      </c>
      <c r="R153" t="str">
        <f t="shared" si="35"/>
        <v/>
      </c>
      <c r="S153" t="str">
        <f t="shared" si="36"/>
        <v/>
      </c>
      <c r="AC153" t="s">
        <v>56</v>
      </c>
      <c r="AD153" t="s">
        <v>57</v>
      </c>
      <c r="AE153" t="s">
        <v>2907</v>
      </c>
      <c r="AF153" t="s">
        <v>2908</v>
      </c>
      <c r="AG153" t="s">
        <v>2925</v>
      </c>
      <c r="AH153" t="s">
        <v>2933</v>
      </c>
    </row>
    <row r="154" spans="1:34">
      <c r="A154" s="39" t="str">
        <f>IF(C154="","",VLOOKUP('OPĆI DIO'!$C$1,'OPĆI DIO'!$N$4:$W$150,10,FALSE))</f>
        <v/>
      </c>
      <c r="B154" s="39" t="str">
        <f>IF(C154="","",VLOOKUP('OPĆI DIO'!$C$1,'OPĆI DIO'!$N$4:$W$150,9,FALSE))</f>
        <v/>
      </c>
      <c r="C154" s="44"/>
      <c r="D154" s="39" t="str">
        <f t="shared" si="29"/>
        <v/>
      </c>
      <c r="E154" s="44"/>
      <c r="F154" s="39" t="str">
        <f t="shared" si="28"/>
        <v/>
      </c>
      <c r="G154" s="75"/>
      <c r="H154" s="39" t="str">
        <f t="shared" si="30"/>
        <v/>
      </c>
      <c r="I154" s="39" t="str">
        <f t="shared" si="31"/>
        <v/>
      </c>
      <c r="J154" s="74"/>
      <c r="K154" s="74"/>
      <c r="L154" s="74"/>
      <c r="M154" s="268"/>
      <c r="N154" t="str">
        <f>IF(C154="","",'OPĆI DIO'!$C$1)</f>
        <v/>
      </c>
      <c r="O154" t="str">
        <f t="shared" si="32"/>
        <v/>
      </c>
      <c r="P154" t="str">
        <f t="shared" si="33"/>
        <v/>
      </c>
      <c r="Q154" t="str">
        <f t="shared" si="34"/>
        <v/>
      </c>
      <c r="R154" t="str">
        <f t="shared" si="35"/>
        <v/>
      </c>
      <c r="S154" t="str">
        <f t="shared" si="36"/>
        <v/>
      </c>
      <c r="AC154" t="s">
        <v>59</v>
      </c>
      <c r="AD154" t="s">
        <v>60</v>
      </c>
      <c r="AE154" t="s">
        <v>2907</v>
      </c>
      <c r="AF154" t="s">
        <v>2908</v>
      </c>
      <c r="AG154" t="s">
        <v>2925</v>
      </c>
      <c r="AH154" t="s">
        <v>2933</v>
      </c>
    </row>
    <row r="155" spans="1:34">
      <c r="A155" s="39" t="str">
        <f>IF(C155="","",VLOOKUP('OPĆI DIO'!$C$1,'OPĆI DIO'!$N$4:$W$150,10,FALSE))</f>
        <v/>
      </c>
      <c r="B155" s="39" t="str">
        <f>IF(C155="","",VLOOKUP('OPĆI DIO'!$C$1,'OPĆI DIO'!$N$4:$W$150,9,FALSE))</f>
        <v/>
      </c>
      <c r="C155" s="44"/>
      <c r="D155" s="39" t="str">
        <f t="shared" si="29"/>
        <v/>
      </c>
      <c r="E155" s="44"/>
      <c r="F155" s="39" t="str">
        <f t="shared" si="28"/>
        <v/>
      </c>
      <c r="G155" s="75"/>
      <c r="H155" s="39" t="str">
        <f t="shared" si="30"/>
        <v/>
      </c>
      <c r="I155" s="39" t="str">
        <f t="shared" si="31"/>
        <v/>
      </c>
      <c r="J155" s="74"/>
      <c r="K155" s="74"/>
      <c r="L155" s="74"/>
      <c r="M155" s="268"/>
      <c r="N155" t="str">
        <f>IF(C155="","",'OPĆI DIO'!$C$1)</f>
        <v/>
      </c>
      <c r="O155" t="str">
        <f t="shared" si="32"/>
        <v/>
      </c>
      <c r="P155" t="str">
        <f t="shared" si="33"/>
        <v/>
      </c>
      <c r="Q155" t="str">
        <f t="shared" si="34"/>
        <v/>
      </c>
      <c r="R155" t="str">
        <f t="shared" si="35"/>
        <v/>
      </c>
      <c r="S155" t="str">
        <f t="shared" si="36"/>
        <v/>
      </c>
      <c r="AC155" t="s">
        <v>61</v>
      </c>
      <c r="AD155" t="s">
        <v>62</v>
      </c>
      <c r="AE155" t="s">
        <v>2907</v>
      </c>
      <c r="AF155" t="s">
        <v>2908</v>
      </c>
      <c r="AG155" t="s">
        <v>2925</v>
      </c>
      <c r="AH155" t="s">
        <v>2933</v>
      </c>
    </row>
    <row r="156" spans="1:34">
      <c r="A156" s="39" t="str">
        <f>IF(C156="","",VLOOKUP('OPĆI DIO'!$C$1,'OPĆI DIO'!$N$4:$W$150,10,FALSE))</f>
        <v/>
      </c>
      <c r="B156" s="39" t="str">
        <f>IF(C156="","",VLOOKUP('OPĆI DIO'!$C$1,'OPĆI DIO'!$N$4:$W$150,9,FALSE))</f>
        <v/>
      </c>
      <c r="C156" s="44"/>
      <c r="D156" s="39" t="str">
        <f t="shared" si="29"/>
        <v/>
      </c>
      <c r="E156" s="44"/>
      <c r="F156" s="39" t="str">
        <f t="shared" si="28"/>
        <v/>
      </c>
      <c r="G156" s="75"/>
      <c r="H156" s="39" t="str">
        <f t="shared" si="30"/>
        <v/>
      </c>
      <c r="I156" s="39" t="str">
        <f t="shared" si="31"/>
        <v/>
      </c>
      <c r="J156" s="74"/>
      <c r="K156" s="74"/>
      <c r="L156" s="74"/>
      <c r="M156" s="268"/>
      <c r="N156" t="str">
        <f>IF(C156="","",'OPĆI DIO'!$C$1)</f>
        <v/>
      </c>
      <c r="O156" t="str">
        <f t="shared" si="32"/>
        <v/>
      </c>
      <c r="P156" t="str">
        <f t="shared" si="33"/>
        <v/>
      </c>
      <c r="Q156" t="str">
        <f t="shared" si="34"/>
        <v/>
      </c>
      <c r="R156" t="str">
        <f t="shared" si="35"/>
        <v/>
      </c>
      <c r="S156" t="str">
        <f t="shared" si="36"/>
        <v/>
      </c>
      <c r="AC156" t="s">
        <v>660</v>
      </c>
      <c r="AD156" t="s">
        <v>661</v>
      </c>
      <c r="AE156" t="s">
        <v>2907</v>
      </c>
      <c r="AF156" t="s">
        <v>2908</v>
      </c>
      <c r="AG156" t="s">
        <v>2925</v>
      </c>
      <c r="AH156" t="s">
        <v>2933</v>
      </c>
    </row>
    <row r="157" spans="1:34">
      <c r="A157" s="39" t="str">
        <f>IF(C157="","",VLOOKUP('OPĆI DIO'!$C$1,'OPĆI DIO'!$N$4:$W$150,10,FALSE))</f>
        <v/>
      </c>
      <c r="B157" s="39" t="str">
        <f>IF(C157="","",VLOOKUP('OPĆI DIO'!$C$1,'OPĆI DIO'!$N$4:$W$150,9,FALSE))</f>
        <v/>
      </c>
      <c r="C157" s="44"/>
      <c r="D157" s="39" t="str">
        <f t="shared" si="29"/>
        <v/>
      </c>
      <c r="E157" s="44"/>
      <c r="F157" s="39" t="str">
        <f t="shared" si="28"/>
        <v/>
      </c>
      <c r="G157" s="75"/>
      <c r="H157" s="39" t="str">
        <f t="shared" si="30"/>
        <v/>
      </c>
      <c r="I157" s="39" t="str">
        <f t="shared" si="31"/>
        <v/>
      </c>
      <c r="J157" s="74"/>
      <c r="K157" s="74"/>
      <c r="L157" s="74"/>
      <c r="M157" s="268"/>
      <c r="N157" t="str">
        <f>IF(C157="","",'OPĆI DIO'!$C$1)</f>
        <v/>
      </c>
      <c r="O157" t="str">
        <f t="shared" si="32"/>
        <v/>
      </c>
      <c r="P157" t="str">
        <f t="shared" si="33"/>
        <v/>
      </c>
      <c r="Q157" t="str">
        <f t="shared" si="34"/>
        <v/>
      </c>
      <c r="R157" t="str">
        <f t="shared" si="35"/>
        <v/>
      </c>
      <c r="S157" t="str">
        <f t="shared" si="36"/>
        <v/>
      </c>
      <c r="AC157" t="s">
        <v>66</v>
      </c>
      <c r="AD157" t="s">
        <v>67</v>
      </c>
      <c r="AE157" t="s">
        <v>2907</v>
      </c>
      <c r="AF157" t="s">
        <v>2908</v>
      </c>
      <c r="AG157" t="s">
        <v>2925</v>
      </c>
      <c r="AH157" t="s">
        <v>2933</v>
      </c>
    </row>
    <row r="158" spans="1:34">
      <c r="A158" s="39" t="str">
        <f>IF(C158="","",VLOOKUP('OPĆI DIO'!$C$1,'OPĆI DIO'!$N$4:$W$150,10,FALSE))</f>
        <v/>
      </c>
      <c r="B158" s="39" t="str">
        <f>IF(C158="","",VLOOKUP('OPĆI DIO'!$C$1,'OPĆI DIO'!$N$4:$W$150,9,FALSE))</f>
        <v/>
      </c>
      <c r="C158" s="44"/>
      <c r="D158" s="39" t="str">
        <f t="shared" si="29"/>
        <v/>
      </c>
      <c r="E158" s="44"/>
      <c r="F158" s="39" t="str">
        <f t="shared" si="28"/>
        <v/>
      </c>
      <c r="G158" s="75"/>
      <c r="H158" s="39" t="str">
        <f t="shared" si="30"/>
        <v/>
      </c>
      <c r="I158" s="39" t="str">
        <f t="shared" si="31"/>
        <v/>
      </c>
      <c r="J158" s="74"/>
      <c r="K158" s="74"/>
      <c r="L158" s="74"/>
      <c r="M158" s="268"/>
      <c r="N158" t="str">
        <f>IF(C158="","",'OPĆI DIO'!$C$1)</f>
        <v/>
      </c>
      <c r="O158" t="str">
        <f t="shared" si="32"/>
        <v/>
      </c>
      <c r="P158" t="str">
        <f t="shared" si="33"/>
        <v/>
      </c>
      <c r="Q158" t="str">
        <f t="shared" si="34"/>
        <v/>
      </c>
      <c r="R158" t="str">
        <f t="shared" si="35"/>
        <v/>
      </c>
      <c r="S158" t="str">
        <f t="shared" si="36"/>
        <v/>
      </c>
      <c r="AC158" t="s">
        <v>68</v>
      </c>
      <c r="AD158" t="s">
        <v>69</v>
      </c>
      <c r="AE158" t="s">
        <v>2907</v>
      </c>
      <c r="AF158" t="s">
        <v>2908</v>
      </c>
      <c r="AG158" t="s">
        <v>2925</v>
      </c>
      <c r="AH158" t="s">
        <v>2933</v>
      </c>
    </row>
    <row r="159" spans="1:34">
      <c r="A159" s="39" t="str">
        <f>IF(C159="","",VLOOKUP('OPĆI DIO'!$C$1,'OPĆI DIO'!$N$4:$W$150,10,FALSE))</f>
        <v/>
      </c>
      <c r="B159" s="39" t="str">
        <f>IF(C159="","",VLOOKUP('OPĆI DIO'!$C$1,'OPĆI DIO'!$N$4:$W$150,9,FALSE))</f>
        <v/>
      </c>
      <c r="C159" s="44"/>
      <c r="D159" s="39" t="str">
        <f t="shared" si="29"/>
        <v/>
      </c>
      <c r="E159" s="44"/>
      <c r="F159" s="39" t="str">
        <f t="shared" si="28"/>
        <v/>
      </c>
      <c r="G159" s="75"/>
      <c r="H159" s="39" t="str">
        <f t="shared" si="30"/>
        <v/>
      </c>
      <c r="I159" s="39" t="str">
        <f t="shared" si="31"/>
        <v/>
      </c>
      <c r="J159" s="74"/>
      <c r="K159" s="74"/>
      <c r="L159" s="74"/>
      <c r="M159" s="268"/>
      <c r="N159" t="str">
        <f>IF(C159="","",'OPĆI DIO'!$C$1)</f>
        <v/>
      </c>
      <c r="O159" t="str">
        <f t="shared" si="32"/>
        <v/>
      </c>
      <c r="P159" t="str">
        <f t="shared" si="33"/>
        <v/>
      </c>
      <c r="Q159" t="str">
        <f t="shared" si="34"/>
        <v/>
      </c>
      <c r="R159" t="str">
        <f t="shared" si="35"/>
        <v/>
      </c>
      <c r="S159" t="str">
        <f t="shared" si="36"/>
        <v/>
      </c>
      <c r="AC159" t="s">
        <v>70</v>
      </c>
      <c r="AD159" t="s">
        <v>71</v>
      </c>
      <c r="AE159" t="s">
        <v>2907</v>
      </c>
      <c r="AF159" t="s">
        <v>2908</v>
      </c>
      <c r="AG159" t="s">
        <v>2925</v>
      </c>
      <c r="AH159" t="s">
        <v>2933</v>
      </c>
    </row>
    <row r="160" spans="1:34">
      <c r="A160" s="39" t="str">
        <f>IF(C160="","",VLOOKUP('OPĆI DIO'!$C$1,'OPĆI DIO'!$N$4:$W$150,10,FALSE))</f>
        <v/>
      </c>
      <c r="B160" s="39" t="str">
        <f>IF(C160="","",VLOOKUP('OPĆI DIO'!$C$1,'OPĆI DIO'!$N$4:$W$150,9,FALSE))</f>
        <v/>
      </c>
      <c r="C160" s="44"/>
      <c r="D160" s="39" t="str">
        <f t="shared" si="29"/>
        <v/>
      </c>
      <c r="E160" s="44"/>
      <c r="F160" s="39" t="str">
        <f t="shared" si="28"/>
        <v/>
      </c>
      <c r="G160" s="75"/>
      <c r="H160" s="39" t="str">
        <f t="shared" si="30"/>
        <v/>
      </c>
      <c r="I160" s="39" t="str">
        <f t="shared" si="31"/>
        <v/>
      </c>
      <c r="J160" s="74"/>
      <c r="K160" s="74"/>
      <c r="L160" s="74"/>
      <c r="M160" s="268"/>
      <c r="N160" t="str">
        <f>IF(C160="","",'OPĆI DIO'!$C$1)</f>
        <v/>
      </c>
      <c r="O160" t="str">
        <f t="shared" si="32"/>
        <v/>
      </c>
      <c r="P160" t="str">
        <f t="shared" si="33"/>
        <v/>
      </c>
      <c r="Q160" t="str">
        <f t="shared" si="34"/>
        <v/>
      </c>
      <c r="R160" t="str">
        <f t="shared" si="35"/>
        <v/>
      </c>
      <c r="S160" t="str">
        <f t="shared" si="36"/>
        <v/>
      </c>
      <c r="AC160" t="s">
        <v>73</v>
      </c>
      <c r="AD160" t="s">
        <v>74</v>
      </c>
      <c r="AE160" t="s">
        <v>2907</v>
      </c>
      <c r="AF160" t="s">
        <v>2908</v>
      </c>
      <c r="AG160" t="s">
        <v>2925</v>
      </c>
      <c r="AH160" t="s">
        <v>2933</v>
      </c>
    </row>
    <row r="161" spans="1:34">
      <c r="A161" s="39" t="str">
        <f>IF(C161="","",VLOOKUP('OPĆI DIO'!$C$1,'OPĆI DIO'!$N$4:$W$150,10,FALSE))</f>
        <v/>
      </c>
      <c r="B161" s="39" t="str">
        <f>IF(C161="","",VLOOKUP('OPĆI DIO'!$C$1,'OPĆI DIO'!$N$4:$W$150,9,FALSE))</f>
        <v/>
      </c>
      <c r="C161" s="44"/>
      <c r="D161" s="39" t="str">
        <f t="shared" si="29"/>
        <v/>
      </c>
      <c r="E161" s="44"/>
      <c r="F161" s="39" t="str">
        <f t="shared" si="28"/>
        <v/>
      </c>
      <c r="G161" s="75"/>
      <c r="H161" s="39" t="str">
        <f t="shared" si="30"/>
        <v/>
      </c>
      <c r="I161" s="39" t="str">
        <f t="shared" si="31"/>
        <v/>
      </c>
      <c r="J161" s="74"/>
      <c r="K161" s="74"/>
      <c r="L161" s="74"/>
      <c r="M161" s="268"/>
      <c r="N161" t="str">
        <f>IF(C161="","",'OPĆI DIO'!$C$1)</f>
        <v/>
      </c>
      <c r="O161" t="str">
        <f t="shared" si="32"/>
        <v/>
      </c>
      <c r="P161" t="str">
        <f t="shared" si="33"/>
        <v/>
      </c>
      <c r="Q161" t="str">
        <f t="shared" si="34"/>
        <v/>
      </c>
      <c r="R161" t="str">
        <f t="shared" si="35"/>
        <v/>
      </c>
      <c r="S161" t="str">
        <f t="shared" si="36"/>
        <v/>
      </c>
      <c r="AC161" t="s">
        <v>664</v>
      </c>
      <c r="AD161" t="s">
        <v>665</v>
      </c>
      <c r="AE161" t="s">
        <v>2907</v>
      </c>
      <c r="AF161" t="s">
        <v>2908</v>
      </c>
      <c r="AG161" t="s">
        <v>2925</v>
      </c>
      <c r="AH161" t="s">
        <v>2933</v>
      </c>
    </row>
    <row r="162" spans="1:34">
      <c r="A162" s="39" t="str">
        <f>IF(C162="","",VLOOKUP('OPĆI DIO'!$C$1,'OPĆI DIO'!$N$4:$W$150,10,FALSE))</f>
        <v/>
      </c>
      <c r="B162" s="39" t="str">
        <f>IF(C162="","",VLOOKUP('OPĆI DIO'!$C$1,'OPĆI DIO'!$N$4:$W$150,9,FALSE))</f>
        <v/>
      </c>
      <c r="C162" s="44"/>
      <c r="D162" s="39" t="str">
        <f t="shared" si="29"/>
        <v/>
      </c>
      <c r="E162" s="44"/>
      <c r="F162" s="39" t="str">
        <f t="shared" si="28"/>
        <v/>
      </c>
      <c r="G162" s="75"/>
      <c r="H162" s="39" t="str">
        <f t="shared" si="30"/>
        <v/>
      </c>
      <c r="I162" s="39" t="str">
        <f t="shared" si="31"/>
        <v/>
      </c>
      <c r="J162" s="74"/>
      <c r="K162" s="74"/>
      <c r="L162" s="74"/>
      <c r="M162" s="268"/>
      <c r="N162" t="str">
        <f>IF(C162="","",'OPĆI DIO'!$C$1)</f>
        <v/>
      </c>
      <c r="O162" t="str">
        <f t="shared" si="32"/>
        <v/>
      </c>
      <c r="P162" t="str">
        <f t="shared" si="33"/>
        <v/>
      </c>
      <c r="Q162" t="str">
        <f t="shared" si="34"/>
        <v/>
      </c>
      <c r="R162" t="str">
        <f t="shared" si="35"/>
        <v/>
      </c>
      <c r="S162" t="str">
        <f t="shared" si="36"/>
        <v/>
      </c>
      <c r="AC162" t="s">
        <v>1339</v>
      </c>
      <c r="AD162" t="s">
        <v>735</v>
      </c>
      <c r="AE162" t="s">
        <v>2907</v>
      </c>
      <c r="AF162" t="s">
        <v>2908</v>
      </c>
      <c r="AG162" t="s">
        <v>2925</v>
      </c>
      <c r="AH162" t="s">
        <v>2933</v>
      </c>
    </row>
    <row r="163" spans="1:34">
      <c r="A163" s="39" t="str">
        <f>IF(C163="","",VLOOKUP('OPĆI DIO'!$C$1,'OPĆI DIO'!$N$4:$W$150,10,FALSE))</f>
        <v/>
      </c>
      <c r="B163" s="39" t="str">
        <f>IF(C163="","",VLOOKUP('OPĆI DIO'!$C$1,'OPĆI DIO'!$N$4:$W$150,9,FALSE))</f>
        <v/>
      </c>
      <c r="C163" s="44"/>
      <c r="D163" s="39" t="str">
        <f t="shared" si="29"/>
        <v/>
      </c>
      <c r="E163" s="44"/>
      <c r="F163" s="39" t="str">
        <f t="shared" si="28"/>
        <v/>
      </c>
      <c r="G163" s="75"/>
      <c r="H163" s="39" t="str">
        <f t="shared" si="30"/>
        <v/>
      </c>
      <c r="I163" s="39" t="str">
        <f t="shared" si="31"/>
        <v/>
      </c>
      <c r="J163" s="74"/>
      <c r="K163" s="74"/>
      <c r="L163" s="74"/>
      <c r="M163" s="268"/>
      <c r="N163" t="str">
        <f>IF(C163="","",'OPĆI DIO'!$C$1)</f>
        <v/>
      </c>
      <c r="O163" t="str">
        <f t="shared" si="32"/>
        <v/>
      </c>
      <c r="P163" t="str">
        <f t="shared" si="33"/>
        <v/>
      </c>
      <c r="Q163" t="str">
        <f t="shared" si="34"/>
        <v/>
      </c>
      <c r="R163" t="str">
        <f t="shared" si="35"/>
        <v/>
      </c>
      <c r="S163" t="str">
        <f t="shared" si="36"/>
        <v/>
      </c>
      <c r="AC163" t="s">
        <v>736</v>
      </c>
      <c r="AD163" t="s">
        <v>737</v>
      </c>
      <c r="AE163" t="s">
        <v>2907</v>
      </c>
      <c r="AF163" t="s">
        <v>2908</v>
      </c>
      <c r="AG163" t="s">
        <v>2925</v>
      </c>
      <c r="AH163" t="s">
        <v>2933</v>
      </c>
    </row>
    <row r="164" spans="1:34">
      <c r="A164" s="39" t="str">
        <f>IF(C164="","",VLOOKUP('OPĆI DIO'!$C$1,'OPĆI DIO'!$N$4:$W$150,10,FALSE))</f>
        <v/>
      </c>
      <c r="B164" s="39" t="str">
        <f>IF(C164="","",VLOOKUP('OPĆI DIO'!$C$1,'OPĆI DIO'!$N$4:$W$150,9,FALSE))</f>
        <v/>
      </c>
      <c r="C164" s="44"/>
      <c r="D164" s="39" t="str">
        <f t="shared" si="29"/>
        <v/>
      </c>
      <c r="E164" s="44"/>
      <c r="F164" s="39" t="str">
        <f t="shared" si="28"/>
        <v/>
      </c>
      <c r="G164" s="75"/>
      <c r="H164" s="39" t="str">
        <f t="shared" si="30"/>
        <v/>
      </c>
      <c r="I164" s="39" t="str">
        <f t="shared" si="31"/>
        <v/>
      </c>
      <c r="J164" s="74"/>
      <c r="K164" s="74"/>
      <c r="L164" s="74"/>
      <c r="M164" s="268"/>
      <c r="N164" t="str">
        <f>IF(C164="","",'OPĆI DIO'!$C$1)</f>
        <v/>
      </c>
      <c r="O164" t="str">
        <f t="shared" si="32"/>
        <v/>
      </c>
      <c r="P164" t="str">
        <f t="shared" si="33"/>
        <v/>
      </c>
      <c r="Q164" t="str">
        <f t="shared" si="34"/>
        <v/>
      </c>
      <c r="R164" t="str">
        <f t="shared" si="35"/>
        <v/>
      </c>
      <c r="S164" t="str">
        <f t="shared" si="36"/>
        <v/>
      </c>
      <c r="AC164" t="s">
        <v>658</v>
      </c>
      <c r="AD164" t="s">
        <v>659</v>
      </c>
      <c r="AE164" t="s">
        <v>2907</v>
      </c>
      <c r="AF164" t="s">
        <v>2908</v>
      </c>
      <c r="AG164" t="s">
        <v>2925</v>
      </c>
      <c r="AH164" t="s">
        <v>2933</v>
      </c>
    </row>
    <row r="165" spans="1:34">
      <c r="A165" s="39" t="str">
        <f>IF(C165="","",VLOOKUP('OPĆI DIO'!$C$1,'OPĆI DIO'!$N$4:$W$150,10,FALSE))</f>
        <v/>
      </c>
      <c r="B165" s="39" t="str">
        <f>IF(C165="","",VLOOKUP('OPĆI DIO'!$C$1,'OPĆI DIO'!$N$4:$W$150,9,FALSE))</f>
        <v/>
      </c>
      <c r="C165" s="44"/>
      <c r="D165" s="39" t="str">
        <f t="shared" si="29"/>
        <v/>
      </c>
      <c r="E165" s="44"/>
      <c r="F165" s="39" t="str">
        <f t="shared" si="28"/>
        <v/>
      </c>
      <c r="G165" s="75"/>
      <c r="H165" s="39" t="str">
        <f t="shared" si="30"/>
        <v/>
      </c>
      <c r="I165" s="39" t="str">
        <f t="shared" si="31"/>
        <v/>
      </c>
      <c r="J165" s="74"/>
      <c r="K165" s="74"/>
      <c r="L165" s="74"/>
      <c r="M165" s="268"/>
      <c r="N165" t="str">
        <f>IF(C165="","",'OPĆI DIO'!$C$1)</f>
        <v/>
      </c>
      <c r="O165" t="str">
        <f t="shared" si="32"/>
        <v/>
      </c>
      <c r="P165" t="str">
        <f t="shared" si="33"/>
        <v/>
      </c>
      <c r="Q165" t="str">
        <f t="shared" si="34"/>
        <v/>
      </c>
      <c r="R165" t="str">
        <f t="shared" si="35"/>
        <v/>
      </c>
      <c r="S165" t="str">
        <f t="shared" si="36"/>
        <v/>
      </c>
      <c r="AC165" t="s">
        <v>90</v>
      </c>
      <c r="AD165" t="s">
        <v>1207</v>
      </c>
      <c r="AE165" t="s">
        <v>2907</v>
      </c>
      <c r="AF165" t="s">
        <v>2908</v>
      </c>
      <c r="AG165" t="s">
        <v>2925</v>
      </c>
      <c r="AH165" t="s">
        <v>2933</v>
      </c>
    </row>
    <row r="166" spans="1:34">
      <c r="A166" s="39" t="str">
        <f>IF(C166="","",VLOOKUP('OPĆI DIO'!$C$1,'OPĆI DIO'!$N$4:$W$150,10,FALSE))</f>
        <v/>
      </c>
      <c r="B166" s="39" t="str">
        <f>IF(C166="","",VLOOKUP('OPĆI DIO'!$C$1,'OPĆI DIO'!$N$4:$W$150,9,FALSE))</f>
        <v/>
      </c>
      <c r="C166" s="44"/>
      <c r="D166" s="39" t="str">
        <f t="shared" si="29"/>
        <v/>
      </c>
      <c r="E166" s="44"/>
      <c r="F166" s="39" t="str">
        <f t="shared" si="28"/>
        <v/>
      </c>
      <c r="G166" s="75"/>
      <c r="H166" s="39" t="str">
        <f t="shared" si="30"/>
        <v/>
      </c>
      <c r="I166" s="39" t="str">
        <f t="shared" si="31"/>
        <v/>
      </c>
      <c r="J166" s="74"/>
      <c r="K166" s="74"/>
      <c r="L166" s="74"/>
      <c r="M166" s="268"/>
      <c r="N166" t="str">
        <f>IF(C166="","",'OPĆI DIO'!$C$1)</f>
        <v/>
      </c>
      <c r="O166" t="str">
        <f t="shared" si="32"/>
        <v/>
      </c>
      <c r="P166" t="str">
        <f t="shared" si="33"/>
        <v/>
      </c>
      <c r="Q166" t="str">
        <f t="shared" si="34"/>
        <v/>
      </c>
      <c r="R166" t="str">
        <f t="shared" si="35"/>
        <v/>
      </c>
      <c r="S166" t="str">
        <f t="shared" si="36"/>
        <v/>
      </c>
      <c r="AC166" t="s">
        <v>115</v>
      </c>
      <c r="AD166" t="s">
        <v>1208</v>
      </c>
      <c r="AE166" t="s">
        <v>2907</v>
      </c>
      <c r="AF166" t="s">
        <v>2908</v>
      </c>
      <c r="AG166" t="s">
        <v>2925</v>
      </c>
      <c r="AH166" t="s">
        <v>2933</v>
      </c>
    </row>
    <row r="167" spans="1:34">
      <c r="A167" s="39" t="str">
        <f>IF(C167="","",VLOOKUP('OPĆI DIO'!$C$1,'OPĆI DIO'!$N$4:$W$150,10,FALSE))</f>
        <v/>
      </c>
      <c r="B167" s="39" t="str">
        <f>IF(C167="","",VLOOKUP('OPĆI DIO'!$C$1,'OPĆI DIO'!$N$4:$W$150,9,FALSE))</f>
        <v/>
      </c>
      <c r="C167" s="44"/>
      <c r="D167" s="39" t="str">
        <f t="shared" si="29"/>
        <v/>
      </c>
      <c r="E167" s="44"/>
      <c r="F167" s="39" t="str">
        <f t="shared" si="28"/>
        <v/>
      </c>
      <c r="G167" s="75"/>
      <c r="H167" s="39" t="str">
        <f t="shared" si="30"/>
        <v/>
      </c>
      <c r="I167" s="39" t="str">
        <f t="shared" si="31"/>
        <v/>
      </c>
      <c r="J167" s="74"/>
      <c r="K167" s="74"/>
      <c r="L167" s="74"/>
      <c r="M167" s="268"/>
      <c r="N167" t="str">
        <f>IF(C167="","",'OPĆI DIO'!$C$1)</f>
        <v/>
      </c>
      <c r="O167" t="str">
        <f t="shared" si="32"/>
        <v/>
      </c>
      <c r="P167" t="str">
        <f t="shared" si="33"/>
        <v/>
      </c>
      <c r="Q167" t="str">
        <f t="shared" si="34"/>
        <v/>
      </c>
      <c r="R167" t="str">
        <f t="shared" si="35"/>
        <v/>
      </c>
      <c r="S167" t="str">
        <f t="shared" si="36"/>
        <v/>
      </c>
      <c r="AC167" t="s">
        <v>1372</v>
      </c>
      <c r="AD167" t="s">
        <v>1373</v>
      </c>
      <c r="AE167" t="s">
        <v>2907</v>
      </c>
      <c r="AF167" t="s">
        <v>2908</v>
      </c>
      <c r="AG167" t="s">
        <v>2925</v>
      </c>
      <c r="AH167" t="s">
        <v>2933</v>
      </c>
    </row>
    <row r="168" spans="1:34">
      <c r="A168" s="39" t="str">
        <f>IF(C168="","",VLOOKUP('OPĆI DIO'!$C$1,'OPĆI DIO'!$N$4:$W$150,10,FALSE))</f>
        <v/>
      </c>
      <c r="B168" s="39" t="str">
        <f>IF(C168="","",VLOOKUP('OPĆI DIO'!$C$1,'OPĆI DIO'!$N$4:$W$150,9,FALSE))</f>
        <v/>
      </c>
      <c r="C168" s="44"/>
      <c r="D168" s="39" t="str">
        <f t="shared" si="29"/>
        <v/>
      </c>
      <c r="E168" s="44"/>
      <c r="F168" s="39" t="str">
        <f t="shared" si="28"/>
        <v/>
      </c>
      <c r="G168" s="75"/>
      <c r="H168" s="39" t="str">
        <f t="shared" si="30"/>
        <v/>
      </c>
      <c r="I168" s="39" t="str">
        <f t="shared" si="31"/>
        <v/>
      </c>
      <c r="J168" s="74"/>
      <c r="K168" s="74"/>
      <c r="L168" s="74"/>
      <c r="M168" s="268"/>
      <c r="N168" t="str">
        <f>IF(C168="","",'OPĆI DIO'!$C$1)</f>
        <v/>
      </c>
      <c r="O168" t="str">
        <f t="shared" si="32"/>
        <v/>
      </c>
      <c r="P168" t="str">
        <f t="shared" si="33"/>
        <v/>
      </c>
      <c r="Q168" t="str">
        <f t="shared" si="34"/>
        <v/>
      </c>
      <c r="R168" t="str">
        <f t="shared" si="35"/>
        <v/>
      </c>
      <c r="S168" t="str">
        <f t="shared" si="36"/>
        <v/>
      </c>
      <c r="AC168" t="s">
        <v>122</v>
      </c>
      <c r="AD168" t="s">
        <v>1209</v>
      </c>
      <c r="AE168" t="s">
        <v>2907</v>
      </c>
      <c r="AF168" t="s">
        <v>2908</v>
      </c>
      <c r="AG168" t="s">
        <v>2925</v>
      </c>
      <c r="AH168" t="s">
        <v>2933</v>
      </c>
    </row>
    <row r="169" spans="1:34">
      <c r="A169" s="39" t="str">
        <f>IF(C169="","",VLOOKUP('OPĆI DIO'!$C$1,'OPĆI DIO'!$N$4:$W$150,10,FALSE))</f>
        <v/>
      </c>
      <c r="B169" s="39" t="str">
        <f>IF(C169="","",VLOOKUP('OPĆI DIO'!$C$1,'OPĆI DIO'!$N$4:$W$150,9,FALSE))</f>
        <v/>
      </c>
      <c r="C169" s="44"/>
      <c r="D169" s="39" t="str">
        <f t="shared" si="29"/>
        <v/>
      </c>
      <c r="E169" s="44"/>
      <c r="F169" s="39" t="str">
        <f t="shared" si="28"/>
        <v/>
      </c>
      <c r="G169" s="75"/>
      <c r="H169" s="39" t="str">
        <f t="shared" si="30"/>
        <v/>
      </c>
      <c r="I169" s="39" t="str">
        <f t="shared" si="31"/>
        <v/>
      </c>
      <c r="J169" s="74"/>
      <c r="K169" s="74"/>
      <c r="L169" s="74"/>
      <c r="M169" s="268"/>
      <c r="N169" t="str">
        <f>IF(C169="","",'OPĆI DIO'!$C$1)</f>
        <v/>
      </c>
      <c r="O169" t="str">
        <f t="shared" si="32"/>
        <v/>
      </c>
      <c r="P169" t="str">
        <f t="shared" si="33"/>
        <v/>
      </c>
      <c r="Q169" t="str">
        <f t="shared" si="34"/>
        <v/>
      </c>
      <c r="R169" t="str">
        <f t="shared" si="35"/>
        <v/>
      </c>
      <c r="S169" t="str">
        <f t="shared" si="36"/>
        <v/>
      </c>
      <c r="AC169" t="s">
        <v>128</v>
      </c>
      <c r="AD169" t="s">
        <v>1210</v>
      </c>
      <c r="AE169" t="s">
        <v>2907</v>
      </c>
      <c r="AF169" t="s">
        <v>2908</v>
      </c>
      <c r="AG169" t="s">
        <v>2925</v>
      </c>
      <c r="AH169" t="s">
        <v>2933</v>
      </c>
    </row>
    <row r="170" spans="1:34">
      <c r="A170" s="39" t="str">
        <f>IF(C170="","",VLOOKUP('OPĆI DIO'!$C$1,'OPĆI DIO'!$N$4:$W$150,10,FALSE))</f>
        <v/>
      </c>
      <c r="B170" s="39" t="str">
        <f>IF(C170="","",VLOOKUP('OPĆI DIO'!$C$1,'OPĆI DIO'!$N$4:$W$150,9,FALSE))</f>
        <v/>
      </c>
      <c r="C170" s="44"/>
      <c r="D170" s="39" t="str">
        <f t="shared" si="29"/>
        <v/>
      </c>
      <c r="E170" s="44"/>
      <c r="F170" s="39" t="str">
        <f t="shared" si="28"/>
        <v/>
      </c>
      <c r="G170" s="75"/>
      <c r="H170" s="39" t="str">
        <f t="shared" si="30"/>
        <v/>
      </c>
      <c r="I170" s="39" t="str">
        <f t="shared" si="31"/>
        <v/>
      </c>
      <c r="J170" s="74"/>
      <c r="K170" s="74"/>
      <c r="L170" s="74"/>
      <c r="M170" s="268"/>
      <c r="N170" t="str">
        <f>IF(C170="","",'OPĆI DIO'!$C$1)</f>
        <v/>
      </c>
      <c r="O170" t="str">
        <f t="shared" si="32"/>
        <v/>
      </c>
      <c r="P170" t="str">
        <f t="shared" si="33"/>
        <v/>
      </c>
      <c r="Q170" t="str">
        <f t="shared" si="34"/>
        <v/>
      </c>
      <c r="R170" t="str">
        <f t="shared" si="35"/>
        <v/>
      </c>
      <c r="S170" t="str">
        <f t="shared" si="36"/>
        <v/>
      </c>
      <c r="AC170" t="s">
        <v>130</v>
      </c>
      <c r="AD170" t="s">
        <v>1211</v>
      </c>
      <c r="AE170" t="s">
        <v>2907</v>
      </c>
      <c r="AF170" t="s">
        <v>2908</v>
      </c>
      <c r="AG170" t="s">
        <v>2925</v>
      </c>
      <c r="AH170" t="s">
        <v>2933</v>
      </c>
    </row>
    <row r="171" spans="1:34">
      <c r="A171" s="39" t="str">
        <f>IF(C171="","",VLOOKUP('OPĆI DIO'!$C$1,'OPĆI DIO'!$N$4:$W$150,10,FALSE))</f>
        <v/>
      </c>
      <c r="B171" s="39" t="str">
        <f>IF(C171="","",VLOOKUP('OPĆI DIO'!$C$1,'OPĆI DIO'!$N$4:$W$150,9,FALSE))</f>
        <v/>
      </c>
      <c r="C171" s="44"/>
      <c r="D171" s="39" t="str">
        <f t="shared" si="29"/>
        <v/>
      </c>
      <c r="E171" s="44"/>
      <c r="F171" s="39" t="str">
        <f t="shared" si="28"/>
        <v/>
      </c>
      <c r="G171" s="75"/>
      <c r="H171" s="39" t="str">
        <f t="shared" si="30"/>
        <v/>
      </c>
      <c r="I171" s="39" t="str">
        <f t="shared" si="31"/>
        <v/>
      </c>
      <c r="J171" s="74"/>
      <c r="K171" s="74"/>
      <c r="L171" s="74"/>
      <c r="M171" s="268"/>
      <c r="N171" t="str">
        <f>IF(C171="","",'OPĆI DIO'!$C$1)</f>
        <v/>
      </c>
      <c r="O171" t="str">
        <f t="shared" si="32"/>
        <v/>
      </c>
      <c r="P171" t="str">
        <f t="shared" si="33"/>
        <v/>
      </c>
      <c r="Q171" t="str">
        <f t="shared" si="34"/>
        <v/>
      </c>
      <c r="R171" t="str">
        <f t="shared" si="35"/>
        <v/>
      </c>
      <c r="S171" t="str">
        <f t="shared" si="36"/>
        <v/>
      </c>
      <c r="AC171" t="s">
        <v>132</v>
      </c>
      <c r="AD171" t="s">
        <v>1374</v>
      </c>
      <c r="AE171" t="s">
        <v>2907</v>
      </c>
      <c r="AF171" t="s">
        <v>2908</v>
      </c>
      <c r="AG171" t="s">
        <v>2925</v>
      </c>
      <c r="AH171" t="s">
        <v>2933</v>
      </c>
    </row>
    <row r="172" spans="1:34">
      <c r="A172" s="39" t="str">
        <f>IF(C172="","",VLOOKUP('OPĆI DIO'!$C$1,'OPĆI DIO'!$N$4:$W$150,10,FALSE))</f>
        <v/>
      </c>
      <c r="B172" s="39" t="str">
        <f>IF(C172="","",VLOOKUP('OPĆI DIO'!$C$1,'OPĆI DIO'!$N$4:$W$150,9,FALSE))</f>
        <v/>
      </c>
      <c r="C172" s="44"/>
      <c r="D172" s="39" t="str">
        <f t="shared" si="29"/>
        <v/>
      </c>
      <c r="E172" s="44"/>
      <c r="F172" s="39" t="str">
        <f t="shared" si="28"/>
        <v/>
      </c>
      <c r="G172" s="75"/>
      <c r="H172" s="39" t="str">
        <f t="shared" si="30"/>
        <v/>
      </c>
      <c r="I172" s="39" t="str">
        <f t="shared" si="31"/>
        <v/>
      </c>
      <c r="J172" s="74"/>
      <c r="K172" s="74"/>
      <c r="L172" s="74"/>
      <c r="M172" s="268"/>
      <c r="N172" t="str">
        <f>IF(C172="","",'OPĆI DIO'!$C$1)</f>
        <v/>
      </c>
      <c r="O172" t="str">
        <f t="shared" si="32"/>
        <v/>
      </c>
      <c r="P172" t="str">
        <f t="shared" si="33"/>
        <v/>
      </c>
      <c r="Q172" t="str">
        <f t="shared" si="34"/>
        <v/>
      </c>
      <c r="R172" t="str">
        <f t="shared" si="35"/>
        <v/>
      </c>
      <c r="S172" t="str">
        <f t="shared" si="36"/>
        <v/>
      </c>
      <c r="AC172" t="s">
        <v>136</v>
      </c>
      <c r="AD172" t="s">
        <v>1375</v>
      </c>
      <c r="AE172" t="s">
        <v>2907</v>
      </c>
      <c r="AF172" t="s">
        <v>2908</v>
      </c>
      <c r="AG172" t="s">
        <v>2925</v>
      </c>
      <c r="AH172" t="s">
        <v>2933</v>
      </c>
    </row>
    <row r="173" spans="1:34">
      <c r="A173" s="39" t="str">
        <f>IF(C173="","",VLOOKUP('OPĆI DIO'!$C$1,'OPĆI DIO'!$N$4:$W$150,10,FALSE))</f>
        <v/>
      </c>
      <c r="B173" s="39" t="str">
        <f>IF(C173="","",VLOOKUP('OPĆI DIO'!$C$1,'OPĆI DIO'!$N$4:$W$150,9,FALSE))</f>
        <v/>
      </c>
      <c r="C173" s="44"/>
      <c r="D173" s="39" t="str">
        <f t="shared" si="29"/>
        <v/>
      </c>
      <c r="E173" s="44"/>
      <c r="F173" s="39" t="str">
        <f t="shared" si="28"/>
        <v/>
      </c>
      <c r="G173" s="75"/>
      <c r="H173" s="39" t="str">
        <f t="shared" si="30"/>
        <v/>
      </c>
      <c r="I173" s="39" t="str">
        <f t="shared" si="31"/>
        <v/>
      </c>
      <c r="J173" s="74"/>
      <c r="K173" s="74"/>
      <c r="L173" s="74"/>
      <c r="M173" s="268"/>
      <c r="N173" t="str">
        <f>IF(C173="","",'OPĆI DIO'!$C$1)</f>
        <v/>
      </c>
      <c r="O173" t="str">
        <f t="shared" si="32"/>
        <v/>
      </c>
      <c r="P173" t="str">
        <f t="shared" si="33"/>
        <v/>
      </c>
      <c r="Q173" t="str">
        <f t="shared" si="34"/>
        <v/>
      </c>
      <c r="R173" t="str">
        <f t="shared" si="35"/>
        <v/>
      </c>
      <c r="S173" t="str">
        <f t="shared" si="36"/>
        <v/>
      </c>
      <c r="AC173" t="s">
        <v>140</v>
      </c>
      <c r="AD173" t="s">
        <v>141</v>
      </c>
      <c r="AE173" t="s">
        <v>2907</v>
      </c>
      <c r="AF173" t="s">
        <v>2908</v>
      </c>
      <c r="AG173" t="s">
        <v>2925</v>
      </c>
      <c r="AH173" t="s">
        <v>2938</v>
      </c>
    </row>
    <row r="174" spans="1:34">
      <c r="A174" s="39" t="str">
        <f>IF(C174="","",VLOOKUP('OPĆI DIO'!$C$1,'OPĆI DIO'!$N$4:$W$150,10,FALSE))</f>
        <v/>
      </c>
      <c r="B174" s="39" t="str">
        <f>IF(C174="","",VLOOKUP('OPĆI DIO'!$C$1,'OPĆI DIO'!$N$4:$W$150,9,FALSE))</f>
        <v/>
      </c>
      <c r="C174" s="44"/>
      <c r="D174" s="39" t="str">
        <f t="shared" si="29"/>
        <v/>
      </c>
      <c r="E174" s="44"/>
      <c r="F174" s="39" t="str">
        <f t="shared" si="28"/>
        <v/>
      </c>
      <c r="G174" s="75"/>
      <c r="H174" s="39" t="str">
        <f t="shared" si="30"/>
        <v/>
      </c>
      <c r="I174" s="39" t="str">
        <f t="shared" si="31"/>
        <v/>
      </c>
      <c r="J174" s="74"/>
      <c r="K174" s="74"/>
      <c r="L174" s="74"/>
      <c r="M174" s="268"/>
      <c r="N174" t="str">
        <f>IF(C174="","",'OPĆI DIO'!$C$1)</f>
        <v/>
      </c>
      <c r="O174" t="str">
        <f t="shared" si="32"/>
        <v/>
      </c>
      <c r="P174" t="str">
        <f t="shared" si="33"/>
        <v/>
      </c>
      <c r="Q174" t="str">
        <f t="shared" si="34"/>
        <v/>
      </c>
      <c r="R174" t="str">
        <f t="shared" si="35"/>
        <v/>
      </c>
      <c r="S174" t="str">
        <f t="shared" si="36"/>
        <v/>
      </c>
      <c r="AC174" t="s">
        <v>140</v>
      </c>
      <c r="AD174" t="s">
        <v>141</v>
      </c>
      <c r="AE174" t="s">
        <v>2917</v>
      </c>
      <c r="AF174" t="s">
        <v>2918</v>
      </c>
      <c r="AG174" t="s">
        <v>2925</v>
      </c>
      <c r="AH174" t="s">
        <v>2933</v>
      </c>
    </row>
    <row r="175" spans="1:34">
      <c r="A175" s="39" t="str">
        <f>IF(C175="","",VLOOKUP('OPĆI DIO'!$C$1,'OPĆI DIO'!$N$4:$W$150,10,FALSE))</f>
        <v/>
      </c>
      <c r="B175" s="39" t="str">
        <f>IF(C175="","",VLOOKUP('OPĆI DIO'!$C$1,'OPĆI DIO'!$N$4:$W$150,9,FALSE))</f>
        <v/>
      </c>
      <c r="C175" s="44"/>
      <c r="D175" s="39" t="str">
        <f t="shared" si="29"/>
        <v/>
      </c>
      <c r="E175" s="44"/>
      <c r="F175" s="39" t="str">
        <f t="shared" si="28"/>
        <v/>
      </c>
      <c r="G175" s="75"/>
      <c r="H175" s="39" t="str">
        <f t="shared" si="30"/>
        <v/>
      </c>
      <c r="I175" s="39" t="str">
        <f t="shared" si="31"/>
        <v/>
      </c>
      <c r="J175" s="74"/>
      <c r="K175" s="74"/>
      <c r="L175" s="74"/>
      <c r="M175" s="268"/>
      <c r="N175" t="str">
        <f>IF(C175="","",'OPĆI DIO'!$C$1)</f>
        <v/>
      </c>
      <c r="O175" t="str">
        <f t="shared" si="32"/>
        <v/>
      </c>
      <c r="P175" t="str">
        <f t="shared" si="33"/>
        <v/>
      </c>
      <c r="Q175" t="str">
        <f t="shared" si="34"/>
        <v/>
      </c>
      <c r="R175" t="str">
        <f t="shared" si="35"/>
        <v/>
      </c>
      <c r="S175" t="str">
        <f t="shared" si="36"/>
        <v/>
      </c>
      <c r="AC175" t="s">
        <v>142</v>
      </c>
      <c r="AD175" t="s">
        <v>1212</v>
      </c>
      <c r="AE175" t="s">
        <v>2907</v>
      </c>
      <c r="AF175" t="s">
        <v>2908</v>
      </c>
      <c r="AG175" t="s">
        <v>2925</v>
      </c>
      <c r="AH175" t="s">
        <v>2933</v>
      </c>
    </row>
    <row r="176" spans="1:34">
      <c r="A176" s="39" t="str">
        <f>IF(C176="","",VLOOKUP('OPĆI DIO'!$C$1,'OPĆI DIO'!$N$4:$W$150,10,FALSE))</f>
        <v/>
      </c>
      <c r="B176" s="39" t="str">
        <f>IF(C176="","",VLOOKUP('OPĆI DIO'!$C$1,'OPĆI DIO'!$N$4:$W$150,9,FALSE))</f>
        <v/>
      </c>
      <c r="C176" s="44"/>
      <c r="D176" s="39" t="str">
        <f t="shared" si="29"/>
        <v/>
      </c>
      <c r="E176" s="44"/>
      <c r="F176" s="39" t="str">
        <f t="shared" si="28"/>
        <v/>
      </c>
      <c r="G176" s="75"/>
      <c r="H176" s="39" t="str">
        <f t="shared" si="30"/>
        <v/>
      </c>
      <c r="I176" s="39" t="str">
        <f t="shared" si="31"/>
        <v/>
      </c>
      <c r="J176" s="74"/>
      <c r="K176" s="74"/>
      <c r="L176" s="74"/>
      <c r="M176" s="268"/>
      <c r="N176" t="str">
        <f>IF(C176="","",'OPĆI DIO'!$C$1)</f>
        <v/>
      </c>
      <c r="O176" t="str">
        <f t="shared" si="32"/>
        <v/>
      </c>
      <c r="P176" t="str">
        <f t="shared" si="33"/>
        <v/>
      </c>
      <c r="Q176" t="str">
        <f t="shared" si="34"/>
        <v/>
      </c>
      <c r="R176" t="str">
        <f t="shared" si="35"/>
        <v/>
      </c>
      <c r="S176" t="str">
        <f t="shared" si="36"/>
        <v/>
      </c>
      <c r="AC176" t="s">
        <v>143</v>
      </c>
      <c r="AD176" t="s">
        <v>976</v>
      </c>
      <c r="AE176" t="s">
        <v>2907</v>
      </c>
      <c r="AF176" t="s">
        <v>2908</v>
      </c>
      <c r="AG176" t="s">
        <v>2925</v>
      </c>
      <c r="AH176" t="s">
        <v>2933</v>
      </c>
    </row>
    <row r="177" spans="1:34">
      <c r="A177" s="39" t="str">
        <f>IF(C177="","",VLOOKUP('OPĆI DIO'!$C$1,'OPĆI DIO'!$N$4:$W$150,10,FALSE))</f>
        <v/>
      </c>
      <c r="B177" s="39" t="str">
        <f>IF(C177="","",VLOOKUP('OPĆI DIO'!$C$1,'OPĆI DIO'!$N$4:$W$150,9,FALSE))</f>
        <v/>
      </c>
      <c r="C177" s="44"/>
      <c r="D177" s="39" t="str">
        <f t="shared" si="29"/>
        <v/>
      </c>
      <c r="E177" s="44"/>
      <c r="F177" s="39" t="str">
        <f t="shared" si="28"/>
        <v/>
      </c>
      <c r="G177" s="75"/>
      <c r="H177" s="39" t="str">
        <f t="shared" si="30"/>
        <v/>
      </c>
      <c r="I177" s="39" t="str">
        <f t="shared" si="31"/>
        <v/>
      </c>
      <c r="J177" s="74"/>
      <c r="K177" s="74"/>
      <c r="L177" s="74"/>
      <c r="M177" s="268"/>
      <c r="N177" t="str">
        <f>IF(C177="","",'OPĆI DIO'!$C$1)</f>
        <v/>
      </c>
      <c r="O177" t="str">
        <f t="shared" si="32"/>
        <v/>
      </c>
      <c r="P177" t="str">
        <f t="shared" si="33"/>
        <v/>
      </c>
      <c r="Q177" t="str">
        <f t="shared" si="34"/>
        <v/>
      </c>
      <c r="R177" t="str">
        <f t="shared" si="35"/>
        <v/>
      </c>
      <c r="S177" t="str">
        <f t="shared" si="36"/>
        <v/>
      </c>
      <c r="AC177" t="s">
        <v>172</v>
      </c>
      <c r="AD177" t="s">
        <v>977</v>
      </c>
      <c r="AE177" t="s">
        <v>2907</v>
      </c>
      <c r="AF177" t="s">
        <v>2908</v>
      </c>
      <c r="AG177" t="s">
        <v>2925</v>
      </c>
      <c r="AH177" t="s">
        <v>2933</v>
      </c>
    </row>
    <row r="178" spans="1:34">
      <c r="A178" s="39" t="str">
        <f>IF(C178="","",VLOOKUP('OPĆI DIO'!$C$1,'OPĆI DIO'!$N$4:$W$150,10,FALSE))</f>
        <v/>
      </c>
      <c r="B178" s="39" t="str">
        <f>IF(C178="","",VLOOKUP('OPĆI DIO'!$C$1,'OPĆI DIO'!$N$4:$W$150,9,FALSE))</f>
        <v/>
      </c>
      <c r="C178" s="44"/>
      <c r="D178" s="39" t="str">
        <f t="shared" si="29"/>
        <v/>
      </c>
      <c r="E178" s="44"/>
      <c r="F178" s="39" t="str">
        <f t="shared" si="28"/>
        <v/>
      </c>
      <c r="G178" s="75"/>
      <c r="H178" s="39" t="str">
        <f t="shared" si="30"/>
        <v/>
      </c>
      <c r="I178" s="39" t="str">
        <f t="shared" si="31"/>
        <v/>
      </c>
      <c r="J178" s="74"/>
      <c r="K178" s="74"/>
      <c r="L178" s="74"/>
      <c r="M178" s="268"/>
      <c r="N178" t="str">
        <f>IF(C178="","",'OPĆI DIO'!$C$1)</f>
        <v/>
      </c>
      <c r="O178" t="str">
        <f t="shared" si="32"/>
        <v/>
      </c>
      <c r="P178" t="str">
        <f t="shared" si="33"/>
        <v/>
      </c>
      <c r="Q178" t="str">
        <f t="shared" si="34"/>
        <v/>
      </c>
      <c r="R178" t="str">
        <f t="shared" si="35"/>
        <v/>
      </c>
      <c r="S178" t="str">
        <f t="shared" si="36"/>
        <v/>
      </c>
      <c r="AC178" t="s">
        <v>175</v>
      </c>
      <c r="AD178" t="s">
        <v>978</v>
      </c>
      <c r="AE178" t="s">
        <v>2907</v>
      </c>
      <c r="AF178" t="s">
        <v>2908</v>
      </c>
      <c r="AG178" t="s">
        <v>2925</v>
      </c>
      <c r="AH178" t="s">
        <v>2933</v>
      </c>
    </row>
    <row r="179" spans="1:34">
      <c r="A179" s="39" t="str">
        <f>IF(C179="","",VLOOKUP('OPĆI DIO'!$C$1,'OPĆI DIO'!$N$4:$W$150,10,FALSE))</f>
        <v/>
      </c>
      <c r="B179" s="39" t="str">
        <f>IF(C179="","",VLOOKUP('OPĆI DIO'!$C$1,'OPĆI DIO'!$N$4:$W$150,9,FALSE))</f>
        <v/>
      </c>
      <c r="C179" s="44"/>
      <c r="D179" s="39" t="str">
        <f t="shared" si="29"/>
        <v/>
      </c>
      <c r="E179" s="44"/>
      <c r="F179" s="39" t="str">
        <f t="shared" si="28"/>
        <v/>
      </c>
      <c r="G179" s="75"/>
      <c r="H179" s="39" t="str">
        <f t="shared" si="30"/>
        <v/>
      </c>
      <c r="I179" s="39" t="str">
        <f t="shared" si="31"/>
        <v/>
      </c>
      <c r="J179" s="74"/>
      <c r="K179" s="74"/>
      <c r="L179" s="74"/>
      <c r="M179" s="268"/>
      <c r="N179" t="str">
        <f>IF(C179="","",'OPĆI DIO'!$C$1)</f>
        <v/>
      </c>
      <c r="O179" t="str">
        <f t="shared" si="32"/>
        <v/>
      </c>
      <c r="P179" t="str">
        <f t="shared" si="33"/>
        <v/>
      </c>
      <c r="Q179" t="str">
        <f t="shared" si="34"/>
        <v/>
      </c>
      <c r="R179" t="str">
        <f t="shared" si="35"/>
        <v/>
      </c>
      <c r="S179" t="str">
        <f t="shared" si="36"/>
        <v/>
      </c>
      <c r="AC179" t="s">
        <v>178</v>
      </c>
      <c r="AD179" t="s">
        <v>979</v>
      </c>
      <c r="AE179" t="s">
        <v>2907</v>
      </c>
      <c r="AF179" t="s">
        <v>2908</v>
      </c>
      <c r="AG179" t="s">
        <v>2925</v>
      </c>
      <c r="AH179" t="s">
        <v>2933</v>
      </c>
    </row>
    <row r="180" spans="1:34">
      <c r="A180" s="39" t="str">
        <f>IF(C180="","",VLOOKUP('OPĆI DIO'!$C$1,'OPĆI DIO'!$N$4:$W$150,10,FALSE))</f>
        <v/>
      </c>
      <c r="B180" s="39" t="str">
        <f>IF(C180="","",VLOOKUP('OPĆI DIO'!$C$1,'OPĆI DIO'!$N$4:$W$150,9,FALSE))</f>
        <v/>
      </c>
      <c r="C180" s="44"/>
      <c r="D180" s="39" t="str">
        <f t="shared" si="29"/>
        <v/>
      </c>
      <c r="E180" s="44"/>
      <c r="F180" s="39" t="str">
        <f t="shared" si="28"/>
        <v/>
      </c>
      <c r="G180" s="75"/>
      <c r="H180" s="39" t="str">
        <f t="shared" si="30"/>
        <v/>
      </c>
      <c r="I180" s="39" t="str">
        <f t="shared" si="31"/>
        <v/>
      </c>
      <c r="J180" s="74"/>
      <c r="K180" s="74"/>
      <c r="L180" s="74"/>
      <c r="M180" s="268"/>
      <c r="N180" t="str">
        <f>IF(C180="","",'OPĆI DIO'!$C$1)</f>
        <v/>
      </c>
      <c r="O180" t="str">
        <f t="shared" si="32"/>
        <v/>
      </c>
      <c r="P180" t="str">
        <f t="shared" si="33"/>
        <v/>
      </c>
      <c r="Q180" t="str">
        <f t="shared" si="34"/>
        <v/>
      </c>
      <c r="R180" t="str">
        <f t="shared" si="35"/>
        <v/>
      </c>
      <c r="S180" t="str">
        <f t="shared" si="36"/>
        <v/>
      </c>
      <c r="AC180" t="s">
        <v>182</v>
      </c>
      <c r="AD180" t="s">
        <v>980</v>
      </c>
      <c r="AE180" t="s">
        <v>2907</v>
      </c>
      <c r="AF180" t="s">
        <v>2908</v>
      </c>
      <c r="AG180" t="s">
        <v>2925</v>
      </c>
      <c r="AH180" t="s">
        <v>2933</v>
      </c>
    </row>
    <row r="181" spans="1:34">
      <c r="A181" s="39" t="str">
        <f>IF(C181="","",VLOOKUP('OPĆI DIO'!$C$1,'OPĆI DIO'!$N$4:$W$150,10,FALSE))</f>
        <v/>
      </c>
      <c r="B181" s="39" t="str">
        <f>IF(C181="","",VLOOKUP('OPĆI DIO'!$C$1,'OPĆI DIO'!$N$4:$W$150,9,FALSE))</f>
        <v/>
      </c>
      <c r="C181" s="44"/>
      <c r="D181" s="39" t="str">
        <f t="shared" si="29"/>
        <v/>
      </c>
      <c r="E181" s="44"/>
      <c r="F181" s="39" t="str">
        <f t="shared" si="28"/>
        <v/>
      </c>
      <c r="G181" s="75"/>
      <c r="H181" s="39" t="str">
        <f t="shared" si="30"/>
        <v/>
      </c>
      <c r="I181" s="39" t="str">
        <f t="shared" si="31"/>
        <v/>
      </c>
      <c r="J181" s="74"/>
      <c r="K181" s="74"/>
      <c r="L181" s="74"/>
      <c r="M181" s="268"/>
      <c r="N181" t="str">
        <f>IF(C181="","",'OPĆI DIO'!$C$1)</f>
        <v/>
      </c>
      <c r="O181" t="str">
        <f t="shared" si="32"/>
        <v/>
      </c>
      <c r="P181" t="str">
        <f t="shared" si="33"/>
        <v/>
      </c>
      <c r="Q181" t="str">
        <f t="shared" si="34"/>
        <v/>
      </c>
      <c r="R181" t="str">
        <f t="shared" si="35"/>
        <v/>
      </c>
      <c r="S181" t="str">
        <f t="shared" si="36"/>
        <v/>
      </c>
      <c r="AC181" t="s">
        <v>183</v>
      </c>
      <c r="AD181" t="s">
        <v>981</v>
      </c>
      <c r="AE181" t="s">
        <v>2907</v>
      </c>
      <c r="AF181" t="s">
        <v>2908</v>
      </c>
      <c r="AG181" t="s">
        <v>2925</v>
      </c>
      <c r="AH181" t="s">
        <v>2933</v>
      </c>
    </row>
    <row r="182" spans="1:34">
      <c r="A182" s="39" t="str">
        <f>IF(C182="","",VLOOKUP('OPĆI DIO'!$C$1,'OPĆI DIO'!$N$4:$W$150,10,FALSE))</f>
        <v/>
      </c>
      <c r="B182" s="39" t="str">
        <f>IF(C182="","",VLOOKUP('OPĆI DIO'!$C$1,'OPĆI DIO'!$N$4:$W$150,9,FALSE))</f>
        <v/>
      </c>
      <c r="C182" s="44"/>
      <c r="D182" s="39" t="str">
        <f t="shared" si="29"/>
        <v/>
      </c>
      <c r="E182" s="44"/>
      <c r="F182" s="39" t="str">
        <f t="shared" si="28"/>
        <v/>
      </c>
      <c r="G182" s="75"/>
      <c r="H182" s="39" t="str">
        <f t="shared" si="30"/>
        <v/>
      </c>
      <c r="I182" s="39" t="str">
        <f t="shared" si="31"/>
        <v/>
      </c>
      <c r="J182" s="74"/>
      <c r="K182" s="74"/>
      <c r="L182" s="74"/>
      <c r="M182" s="268"/>
      <c r="N182" t="str">
        <f>IF(C182="","",'OPĆI DIO'!$C$1)</f>
        <v/>
      </c>
      <c r="O182" t="str">
        <f t="shared" si="32"/>
        <v/>
      </c>
      <c r="P182" t="str">
        <f t="shared" si="33"/>
        <v/>
      </c>
      <c r="Q182" t="str">
        <f t="shared" si="34"/>
        <v/>
      </c>
      <c r="R182" t="str">
        <f t="shared" si="35"/>
        <v/>
      </c>
      <c r="S182" t="str">
        <f t="shared" si="36"/>
        <v/>
      </c>
      <c r="AC182" t="s">
        <v>185</v>
      </c>
      <c r="AD182" t="s">
        <v>982</v>
      </c>
      <c r="AE182" t="s">
        <v>2907</v>
      </c>
      <c r="AF182" t="s">
        <v>2908</v>
      </c>
      <c r="AG182" t="s">
        <v>2925</v>
      </c>
      <c r="AH182" t="s">
        <v>2933</v>
      </c>
    </row>
    <row r="183" spans="1:34">
      <c r="A183" s="39" t="str">
        <f>IF(C183="","",VLOOKUP('OPĆI DIO'!$C$1,'OPĆI DIO'!$N$4:$W$150,10,FALSE))</f>
        <v/>
      </c>
      <c r="B183" s="39" t="str">
        <f>IF(C183="","",VLOOKUP('OPĆI DIO'!$C$1,'OPĆI DIO'!$N$4:$W$150,9,FALSE))</f>
        <v/>
      </c>
      <c r="C183" s="44"/>
      <c r="D183" s="39" t="str">
        <f t="shared" si="29"/>
        <v/>
      </c>
      <c r="E183" s="44"/>
      <c r="F183" s="39" t="str">
        <f t="shared" si="28"/>
        <v/>
      </c>
      <c r="G183" s="75"/>
      <c r="H183" s="39" t="str">
        <f t="shared" si="30"/>
        <v/>
      </c>
      <c r="I183" s="39" t="str">
        <f t="shared" si="31"/>
        <v/>
      </c>
      <c r="J183" s="74"/>
      <c r="K183" s="74"/>
      <c r="L183" s="74"/>
      <c r="M183" s="268"/>
      <c r="N183" t="str">
        <f>IF(C183="","",'OPĆI DIO'!$C$1)</f>
        <v/>
      </c>
      <c r="O183" t="str">
        <f t="shared" si="32"/>
        <v/>
      </c>
      <c r="P183" t="str">
        <f t="shared" si="33"/>
        <v/>
      </c>
      <c r="Q183" t="str">
        <f t="shared" si="34"/>
        <v/>
      </c>
      <c r="R183" t="str">
        <f t="shared" si="35"/>
        <v/>
      </c>
      <c r="S183" t="str">
        <f t="shared" si="36"/>
        <v/>
      </c>
      <c r="AC183" t="s">
        <v>191</v>
      </c>
      <c r="AD183" t="s">
        <v>983</v>
      </c>
      <c r="AE183" t="s">
        <v>2907</v>
      </c>
      <c r="AF183" t="s">
        <v>2908</v>
      </c>
      <c r="AG183" t="s">
        <v>2925</v>
      </c>
      <c r="AH183" t="s">
        <v>2933</v>
      </c>
    </row>
    <row r="184" spans="1:34">
      <c r="A184" s="39" t="str">
        <f>IF(C184="","",VLOOKUP('OPĆI DIO'!$C$1,'OPĆI DIO'!$N$4:$W$150,10,FALSE))</f>
        <v/>
      </c>
      <c r="B184" s="39" t="str">
        <f>IF(C184="","",VLOOKUP('OPĆI DIO'!$C$1,'OPĆI DIO'!$N$4:$W$150,9,FALSE))</f>
        <v/>
      </c>
      <c r="C184" s="44"/>
      <c r="D184" s="39" t="str">
        <f t="shared" si="29"/>
        <v/>
      </c>
      <c r="E184" s="44"/>
      <c r="F184" s="39" t="str">
        <f t="shared" si="28"/>
        <v/>
      </c>
      <c r="G184" s="75"/>
      <c r="H184" s="39" t="str">
        <f t="shared" si="30"/>
        <v/>
      </c>
      <c r="I184" s="39" t="str">
        <f t="shared" si="31"/>
        <v/>
      </c>
      <c r="J184" s="74"/>
      <c r="K184" s="74"/>
      <c r="L184" s="74"/>
      <c r="M184" s="268"/>
      <c r="N184" t="str">
        <f>IF(C184="","",'OPĆI DIO'!$C$1)</f>
        <v/>
      </c>
      <c r="O184" t="str">
        <f t="shared" si="32"/>
        <v/>
      </c>
      <c r="P184" t="str">
        <f t="shared" si="33"/>
        <v/>
      </c>
      <c r="Q184" t="str">
        <f t="shared" si="34"/>
        <v/>
      </c>
      <c r="R184" t="str">
        <f t="shared" si="35"/>
        <v/>
      </c>
      <c r="S184" t="str">
        <f t="shared" si="36"/>
        <v/>
      </c>
      <c r="AC184" t="s">
        <v>192</v>
      </c>
      <c r="AD184" t="s">
        <v>984</v>
      </c>
      <c r="AE184" t="s">
        <v>2907</v>
      </c>
      <c r="AF184" t="s">
        <v>2908</v>
      </c>
      <c r="AG184" t="s">
        <v>2925</v>
      </c>
      <c r="AH184" t="s">
        <v>2933</v>
      </c>
    </row>
    <row r="185" spans="1:34">
      <c r="A185" s="39" t="str">
        <f>IF(C185="","",VLOOKUP('OPĆI DIO'!$C$1,'OPĆI DIO'!$N$4:$W$150,10,FALSE))</f>
        <v/>
      </c>
      <c r="B185" s="39" t="str">
        <f>IF(C185="","",VLOOKUP('OPĆI DIO'!$C$1,'OPĆI DIO'!$N$4:$W$150,9,FALSE))</f>
        <v/>
      </c>
      <c r="C185" s="44"/>
      <c r="D185" s="39" t="str">
        <f t="shared" si="29"/>
        <v/>
      </c>
      <c r="E185" s="44"/>
      <c r="F185" s="39" t="str">
        <f t="shared" si="28"/>
        <v/>
      </c>
      <c r="G185" s="75"/>
      <c r="H185" s="39" t="str">
        <f t="shared" si="30"/>
        <v/>
      </c>
      <c r="I185" s="39" t="str">
        <f t="shared" si="31"/>
        <v/>
      </c>
      <c r="J185" s="74"/>
      <c r="K185" s="74"/>
      <c r="L185" s="74"/>
      <c r="M185" s="268"/>
      <c r="N185" t="str">
        <f>IF(C185="","",'OPĆI DIO'!$C$1)</f>
        <v/>
      </c>
      <c r="O185" t="str">
        <f t="shared" si="32"/>
        <v/>
      </c>
      <c r="P185" t="str">
        <f t="shared" si="33"/>
        <v/>
      </c>
      <c r="Q185" t="str">
        <f t="shared" si="34"/>
        <v/>
      </c>
      <c r="R185" t="str">
        <f t="shared" si="35"/>
        <v/>
      </c>
      <c r="S185" t="str">
        <f t="shared" si="36"/>
        <v/>
      </c>
      <c r="AC185" t="s">
        <v>1376</v>
      </c>
      <c r="AD185" t="s">
        <v>1377</v>
      </c>
      <c r="AE185" t="s">
        <v>2907</v>
      </c>
      <c r="AF185" t="s">
        <v>2908</v>
      </c>
      <c r="AG185" t="s">
        <v>2925</v>
      </c>
      <c r="AH185" t="s">
        <v>2933</v>
      </c>
    </row>
    <row r="186" spans="1:34">
      <c r="A186" s="39" t="str">
        <f>IF(C186="","",VLOOKUP('OPĆI DIO'!$C$1,'OPĆI DIO'!$N$4:$W$150,10,FALSE))</f>
        <v/>
      </c>
      <c r="B186" s="39" t="str">
        <f>IF(C186="","",VLOOKUP('OPĆI DIO'!$C$1,'OPĆI DIO'!$N$4:$W$150,9,FALSE))</f>
        <v/>
      </c>
      <c r="C186" s="44"/>
      <c r="D186" s="39" t="str">
        <f t="shared" si="29"/>
        <v/>
      </c>
      <c r="E186" s="44"/>
      <c r="F186" s="39" t="str">
        <f t="shared" si="28"/>
        <v/>
      </c>
      <c r="G186" s="75"/>
      <c r="H186" s="39" t="str">
        <f t="shared" si="30"/>
        <v/>
      </c>
      <c r="I186" s="39" t="str">
        <f t="shared" si="31"/>
        <v/>
      </c>
      <c r="J186" s="74"/>
      <c r="K186" s="74"/>
      <c r="L186" s="74"/>
      <c r="M186" s="268"/>
      <c r="N186" t="str">
        <f>IF(C186="","",'OPĆI DIO'!$C$1)</f>
        <v/>
      </c>
      <c r="O186" t="str">
        <f t="shared" si="32"/>
        <v/>
      </c>
      <c r="P186" t="str">
        <f t="shared" si="33"/>
        <v/>
      </c>
      <c r="Q186" t="str">
        <f t="shared" si="34"/>
        <v/>
      </c>
      <c r="R186" t="str">
        <f t="shared" si="35"/>
        <v/>
      </c>
      <c r="S186" t="str">
        <f t="shared" si="36"/>
        <v/>
      </c>
      <c r="AC186" t="s">
        <v>656</v>
      </c>
      <c r="AD186" t="s">
        <v>657</v>
      </c>
      <c r="AE186" t="s">
        <v>2907</v>
      </c>
      <c r="AF186" t="s">
        <v>2908</v>
      </c>
      <c r="AG186" t="s">
        <v>2925</v>
      </c>
      <c r="AH186" t="s">
        <v>2933</v>
      </c>
    </row>
    <row r="187" spans="1:34">
      <c r="A187" s="39" t="str">
        <f>IF(C187="","",VLOOKUP('OPĆI DIO'!$C$1,'OPĆI DIO'!$N$4:$W$150,10,FALSE))</f>
        <v/>
      </c>
      <c r="B187" s="39" t="str">
        <f>IF(C187="","",VLOOKUP('OPĆI DIO'!$C$1,'OPĆI DIO'!$N$4:$W$150,9,FALSE))</f>
        <v/>
      </c>
      <c r="C187" s="44"/>
      <c r="D187" s="39" t="str">
        <f t="shared" si="29"/>
        <v/>
      </c>
      <c r="E187" s="44"/>
      <c r="F187" s="39" t="str">
        <f t="shared" si="28"/>
        <v/>
      </c>
      <c r="G187" s="75"/>
      <c r="H187" s="39" t="str">
        <f t="shared" si="30"/>
        <v/>
      </c>
      <c r="I187" s="39" t="str">
        <f t="shared" si="31"/>
        <v/>
      </c>
      <c r="J187" s="74"/>
      <c r="K187" s="74"/>
      <c r="L187" s="74"/>
      <c r="M187" s="268"/>
      <c r="N187" t="str">
        <f>IF(C187="","",'OPĆI DIO'!$C$1)</f>
        <v/>
      </c>
      <c r="O187" t="str">
        <f t="shared" si="32"/>
        <v/>
      </c>
      <c r="P187" t="str">
        <f t="shared" si="33"/>
        <v/>
      </c>
      <c r="Q187" t="str">
        <f t="shared" si="34"/>
        <v/>
      </c>
      <c r="R187" t="str">
        <f t="shared" si="35"/>
        <v/>
      </c>
      <c r="S187" t="str">
        <f t="shared" si="36"/>
        <v/>
      </c>
      <c r="AC187" t="s">
        <v>1134</v>
      </c>
      <c r="AD187" t="s">
        <v>1378</v>
      </c>
      <c r="AE187" t="s">
        <v>2907</v>
      </c>
      <c r="AF187" t="s">
        <v>2908</v>
      </c>
      <c r="AG187" t="s">
        <v>2925</v>
      </c>
      <c r="AH187" t="s">
        <v>2933</v>
      </c>
    </row>
    <row r="188" spans="1:34">
      <c r="A188" s="39" t="str">
        <f>IF(C188="","",VLOOKUP('OPĆI DIO'!$C$1,'OPĆI DIO'!$N$4:$W$150,10,FALSE))</f>
        <v/>
      </c>
      <c r="B188" s="39" t="str">
        <f>IF(C188="","",VLOOKUP('OPĆI DIO'!$C$1,'OPĆI DIO'!$N$4:$W$150,9,FALSE))</f>
        <v/>
      </c>
      <c r="C188" s="44"/>
      <c r="D188" s="39" t="str">
        <f t="shared" si="29"/>
        <v/>
      </c>
      <c r="E188" s="44"/>
      <c r="F188" s="39" t="str">
        <f t="shared" si="28"/>
        <v/>
      </c>
      <c r="G188" s="75"/>
      <c r="H188" s="39" t="str">
        <f t="shared" si="30"/>
        <v/>
      </c>
      <c r="I188" s="39" t="str">
        <f t="shared" si="31"/>
        <v/>
      </c>
      <c r="J188" s="74"/>
      <c r="K188" s="74"/>
      <c r="L188" s="74"/>
      <c r="M188" s="268"/>
      <c r="N188" t="str">
        <f>IF(C188="","",'OPĆI DIO'!$C$1)</f>
        <v/>
      </c>
      <c r="O188" t="str">
        <f t="shared" si="32"/>
        <v/>
      </c>
      <c r="P188" t="str">
        <f t="shared" si="33"/>
        <v/>
      </c>
      <c r="Q188" t="str">
        <f t="shared" si="34"/>
        <v/>
      </c>
      <c r="R188" t="str">
        <f t="shared" si="35"/>
        <v/>
      </c>
      <c r="S188" t="str">
        <f t="shared" si="36"/>
        <v/>
      </c>
      <c r="AC188" t="s">
        <v>1214</v>
      </c>
      <c r="AD188" t="s">
        <v>1379</v>
      </c>
      <c r="AE188" t="s">
        <v>2907</v>
      </c>
      <c r="AF188" t="s">
        <v>2908</v>
      </c>
      <c r="AG188" t="s">
        <v>2925</v>
      </c>
      <c r="AH188" t="s">
        <v>2933</v>
      </c>
    </row>
    <row r="189" spans="1:34">
      <c r="A189" s="39" t="str">
        <f>IF(C189="","",VLOOKUP('OPĆI DIO'!$C$1,'OPĆI DIO'!$N$4:$W$150,10,FALSE))</f>
        <v/>
      </c>
      <c r="B189" s="39" t="str">
        <f>IF(C189="","",VLOOKUP('OPĆI DIO'!$C$1,'OPĆI DIO'!$N$4:$W$150,9,FALSE))</f>
        <v/>
      </c>
      <c r="C189" s="44"/>
      <c r="D189" s="39" t="str">
        <f t="shared" si="29"/>
        <v/>
      </c>
      <c r="E189" s="44"/>
      <c r="F189" s="39" t="str">
        <f t="shared" si="28"/>
        <v/>
      </c>
      <c r="G189" s="75"/>
      <c r="H189" s="39" t="str">
        <f t="shared" si="30"/>
        <v/>
      </c>
      <c r="I189" s="39" t="str">
        <f t="shared" si="31"/>
        <v/>
      </c>
      <c r="J189" s="74"/>
      <c r="K189" s="74"/>
      <c r="L189" s="74"/>
      <c r="M189" s="268"/>
      <c r="N189" t="str">
        <f>IF(C189="","",'OPĆI DIO'!$C$1)</f>
        <v/>
      </c>
      <c r="O189" t="str">
        <f t="shared" si="32"/>
        <v/>
      </c>
      <c r="P189" t="str">
        <f t="shared" si="33"/>
        <v/>
      </c>
      <c r="Q189" t="str">
        <f t="shared" si="34"/>
        <v/>
      </c>
      <c r="R189" t="str">
        <f t="shared" si="35"/>
        <v/>
      </c>
      <c r="S189" t="str">
        <f t="shared" si="36"/>
        <v/>
      </c>
      <c r="AC189" t="s">
        <v>1380</v>
      </c>
      <c r="AD189" t="s">
        <v>1381</v>
      </c>
      <c r="AE189" t="s">
        <v>2907</v>
      </c>
      <c r="AF189" t="s">
        <v>2908</v>
      </c>
      <c r="AG189" t="s">
        <v>2925</v>
      </c>
      <c r="AH189" t="s">
        <v>2933</v>
      </c>
    </row>
    <row r="190" spans="1:34">
      <c r="A190" s="39" t="str">
        <f>IF(C190="","",VLOOKUP('OPĆI DIO'!$C$1,'OPĆI DIO'!$N$4:$W$150,10,FALSE))</f>
        <v/>
      </c>
      <c r="B190" s="39" t="str">
        <f>IF(C190="","",VLOOKUP('OPĆI DIO'!$C$1,'OPĆI DIO'!$N$4:$W$150,9,FALSE))</f>
        <v/>
      </c>
      <c r="C190" s="44"/>
      <c r="D190" s="39" t="str">
        <f t="shared" si="29"/>
        <v/>
      </c>
      <c r="E190" s="44"/>
      <c r="F190" s="39" t="str">
        <f t="shared" si="28"/>
        <v/>
      </c>
      <c r="G190" s="75"/>
      <c r="H190" s="39" t="str">
        <f t="shared" si="30"/>
        <v/>
      </c>
      <c r="I190" s="39" t="str">
        <f t="shared" si="31"/>
        <v/>
      </c>
      <c r="J190" s="74"/>
      <c r="K190" s="74"/>
      <c r="L190" s="74"/>
      <c r="M190" s="268"/>
      <c r="N190" t="str">
        <f>IF(C190="","",'OPĆI DIO'!$C$1)</f>
        <v/>
      </c>
      <c r="O190" t="str">
        <f t="shared" si="32"/>
        <v/>
      </c>
      <c r="P190" t="str">
        <f t="shared" si="33"/>
        <v/>
      </c>
      <c r="Q190" t="str">
        <f t="shared" si="34"/>
        <v/>
      </c>
      <c r="R190" t="str">
        <f t="shared" si="35"/>
        <v/>
      </c>
      <c r="S190" t="str">
        <f t="shared" si="36"/>
        <v/>
      </c>
      <c r="AC190" t="s">
        <v>1382</v>
      </c>
      <c r="AD190" t="s">
        <v>1383</v>
      </c>
      <c r="AE190" t="s">
        <v>2907</v>
      </c>
      <c r="AF190" t="s">
        <v>2908</v>
      </c>
      <c r="AG190" t="s">
        <v>2925</v>
      </c>
      <c r="AH190" t="s">
        <v>2933</v>
      </c>
    </row>
    <row r="191" spans="1:34">
      <c r="A191" s="39" t="str">
        <f>IF(C191="","",VLOOKUP('OPĆI DIO'!$C$1,'OPĆI DIO'!$N$4:$W$150,10,FALSE))</f>
        <v/>
      </c>
      <c r="B191" s="39" t="str">
        <f>IF(C191="","",VLOOKUP('OPĆI DIO'!$C$1,'OPĆI DIO'!$N$4:$W$150,9,FALSE))</f>
        <v/>
      </c>
      <c r="C191" s="44"/>
      <c r="D191" s="39" t="str">
        <f t="shared" si="29"/>
        <v/>
      </c>
      <c r="E191" s="44"/>
      <c r="F191" s="39" t="str">
        <f t="shared" si="28"/>
        <v/>
      </c>
      <c r="G191" s="75"/>
      <c r="H191" s="39" t="str">
        <f t="shared" si="30"/>
        <v/>
      </c>
      <c r="I191" s="39" t="str">
        <f t="shared" si="31"/>
        <v/>
      </c>
      <c r="J191" s="74"/>
      <c r="K191" s="74"/>
      <c r="L191" s="74"/>
      <c r="M191" s="268"/>
      <c r="N191" t="str">
        <f>IF(C191="","",'OPĆI DIO'!$C$1)</f>
        <v/>
      </c>
      <c r="O191" t="str">
        <f t="shared" si="32"/>
        <v/>
      </c>
      <c r="P191" t="str">
        <f t="shared" si="33"/>
        <v/>
      </c>
      <c r="Q191" t="str">
        <f t="shared" si="34"/>
        <v/>
      </c>
      <c r="R191" t="str">
        <f t="shared" si="35"/>
        <v/>
      </c>
      <c r="S191" t="str">
        <f t="shared" si="36"/>
        <v/>
      </c>
      <c r="AC191" t="s">
        <v>662</v>
      </c>
      <c r="AD191" t="s">
        <v>663</v>
      </c>
      <c r="AE191" t="s">
        <v>2907</v>
      </c>
      <c r="AF191" t="s">
        <v>2908</v>
      </c>
      <c r="AG191" t="s">
        <v>2925</v>
      </c>
      <c r="AH191" t="s">
        <v>2933</v>
      </c>
    </row>
    <row r="192" spans="1:34">
      <c r="A192" s="39" t="str">
        <f>IF(C192="","",VLOOKUP('OPĆI DIO'!$C$1,'OPĆI DIO'!$N$4:$W$150,10,FALSE))</f>
        <v/>
      </c>
      <c r="B192" s="39" t="str">
        <f>IF(C192="","",VLOOKUP('OPĆI DIO'!$C$1,'OPĆI DIO'!$N$4:$W$150,9,FALSE))</f>
        <v/>
      </c>
      <c r="C192" s="44"/>
      <c r="D192" s="39" t="str">
        <f t="shared" si="29"/>
        <v/>
      </c>
      <c r="E192" s="44"/>
      <c r="F192" s="39" t="str">
        <f t="shared" si="28"/>
        <v/>
      </c>
      <c r="G192" s="75"/>
      <c r="H192" s="39" t="str">
        <f t="shared" si="30"/>
        <v/>
      </c>
      <c r="I192" s="39" t="str">
        <f t="shared" si="31"/>
        <v/>
      </c>
      <c r="J192" s="74"/>
      <c r="K192" s="74"/>
      <c r="L192" s="74"/>
      <c r="M192" s="268"/>
      <c r="N192" t="str">
        <f>IF(C192="","",'OPĆI DIO'!$C$1)</f>
        <v/>
      </c>
      <c r="O192" t="str">
        <f t="shared" si="32"/>
        <v/>
      </c>
      <c r="P192" t="str">
        <f t="shared" si="33"/>
        <v/>
      </c>
      <c r="Q192" t="str">
        <f t="shared" si="34"/>
        <v/>
      </c>
      <c r="R192" t="str">
        <f t="shared" si="35"/>
        <v/>
      </c>
      <c r="S192" t="str">
        <f t="shared" si="36"/>
        <v/>
      </c>
      <c r="AC192" t="s">
        <v>227</v>
      </c>
      <c r="AD192" t="s">
        <v>1133</v>
      </c>
      <c r="AE192" t="s">
        <v>2907</v>
      </c>
      <c r="AF192" t="s">
        <v>2908</v>
      </c>
      <c r="AG192" t="s">
        <v>2925</v>
      </c>
      <c r="AH192" t="s">
        <v>2933</v>
      </c>
    </row>
    <row r="193" spans="1:34">
      <c r="A193" s="39" t="str">
        <f>IF(C193="","",VLOOKUP('OPĆI DIO'!$C$1,'OPĆI DIO'!$N$4:$W$150,10,FALSE))</f>
        <v/>
      </c>
      <c r="B193" s="39" t="str">
        <f>IF(C193="","",VLOOKUP('OPĆI DIO'!$C$1,'OPĆI DIO'!$N$4:$W$150,9,FALSE))</f>
        <v/>
      </c>
      <c r="C193" s="44"/>
      <c r="D193" s="39" t="str">
        <f t="shared" si="29"/>
        <v/>
      </c>
      <c r="E193" s="44"/>
      <c r="F193" s="39" t="str">
        <f t="shared" si="28"/>
        <v/>
      </c>
      <c r="G193" s="75"/>
      <c r="H193" s="39" t="str">
        <f t="shared" si="30"/>
        <v/>
      </c>
      <c r="I193" s="39" t="str">
        <f t="shared" si="31"/>
        <v/>
      </c>
      <c r="J193" s="74"/>
      <c r="K193" s="74"/>
      <c r="L193" s="74"/>
      <c r="M193" s="268"/>
      <c r="N193" t="str">
        <f>IF(C193="","",'OPĆI DIO'!$C$1)</f>
        <v/>
      </c>
      <c r="O193" t="str">
        <f t="shared" si="32"/>
        <v/>
      </c>
      <c r="P193" t="str">
        <f t="shared" si="33"/>
        <v/>
      </c>
      <c r="Q193" t="str">
        <f t="shared" si="34"/>
        <v/>
      </c>
      <c r="R193" t="str">
        <f t="shared" si="35"/>
        <v/>
      </c>
      <c r="S193" t="str">
        <f t="shared" si="36"/>
        <v/>
      </c>
      <c r="AC193" t="s">
        <v>669</v>
      </c>
      <c r="AD193" t="s">
        <v>670</v>
      </c>
      <c r="AE193" t="s">
        <v>2907</v>
      </c>
      <c r="AF193" t="s">
        <v>2908</v>
      </c>
      <c r="AG193" t="s">
        <v>2925</v>
      </c>
      <c r="AH193" t="s">
        <v>2933</v>
      </c>
    </row>
    <row r="194" spans="1:34">
      <c r="A194" s="39" t="str">
        <f>IF(C194="","",VLOOKUP('OPĆI DIO'!$C$1,'OPĆI DIO'!$N$4:$W$150,10,FALSE))</f>
        <v/>
      </c>
      <c r="B194" s="39" t="str">
        <f>IF(C194="","",VLOOKUP('OPĆI DIO'!$C$1,'OPĆI DIO'!$N$4:$W$150,9,FALSE))</f>
        <v/>
      </c>
      <c r="C194" s="44"/>
      <c r="D194" s="39" t="str">
        <f t="shared" si="29"/>
        <v/>
      </c>
      <c r="E194" s="44"/>
      <c r="F194" s="39" t="str">
        <f t="shared" si="28"/>
        <v/>
      </c>
      <c r="G194" s="75"/>
      <c r="H194" s="39" t="str">
        <f t="shared" si="30"/>
        <v/>
      </c>
      <c r="I194" s="39" t="str">
        <f t="shared" si="31"/>
        <v/>
      </c>
      <c r="J194" s="74"/>
      <c r="K194" s="74"/>
      <c r="L194" s="74"/>
      <c r="M194" s="268"/>
      <c r="N194" t="str">
        <f>IF(C194="","",'OPĆI DIO'!$C$1)</f>
        <v/>
      </c>
      <c r="O194" t="str">
        <f t="shared" si="32"/>
        <v/>
      </c>
      <c r="P194" t="str">
        <f t="shared" si="33"/>
        <v/>
      </c>
      <c r="Q194" t="str">
        <f t="shared" si="34"/>
        <v/>
      </c>
      <c r="R194" t="str">
        <f t="shared" si="35"/>
        <v/>
      </c>
      <c r="S194" t="str">
        <f t="shared" si="36"/>
        <v/>
      </c>
      <c r="AC194" t="s">
        <v>1454</v>
      </c>
      <c r="AD194" t="s">
        <v>1448</v>
      </c>
      <c r="AE194" t="s">
        <v>2907</v>
      </c>
      <c r="AF194" t="s">
        <v>2908</v>
      </c>
      <c r="AG194" t="s">
        <v>2925</v>
      </c>
      <c r="AH194" t="s">
        <v>2933</v>
      </c>
    </row>
    <row r="195" spans="1:34">
      <c r="A195" s="39" t="str">
        <f>IF(C195="","",VLOOKUP('OPĆI DIO'!$C$1,'OPĆI DIO'!$N$4:$W$150,10,FALSE))</f>
        <v/>
      </c>
      <c r="B195" s="39" t="str">
        <f>IF(C195="","",VLOOKUP('OPĆI DIO'!$C$1,'OPĆI DIO'!$N$4:$W$150,9,FALSE))</f>
        <v/>
      </c>
      <c r="C195" s="44"/>
      <c r="D195" s="39" t="str">
        <f t="shared" si="29"/>
        <v/>
      </c>
      <c r="E195" s="44"/>
      <c r="F195" s="39" t="str">
        <f t="shared" ref="F195:F258" si="37">IFERROR(VLOOKUP(E195,$W$5:$Y$129,2,FALSE),"")</f>
        <v/>
      </c>
      <c r="G195" s="75"/>
      <c r="H195" s="39" t="str">
        <f t="shared" si="30"/>
        <v/>
      </c>
      <c r="I195" s="39" t="str">
        <f t="shared" si="31"/>
        <v/>
      </c>
      <c r="J195" s="74"/>
      <c r="K195" s="74"/>
      <c r="L195" s="74"/>
      <c r="M195" s="268"/>
      <c r="N195" t="str">
        <f>IF(C195="","",'OPĆI DIO'!$C$1)</f>
        <v/>
      </c>
      <c r="O195" t="str">
        <f t="shared" si="32"/>
        <v/>
      </c>
      <c r="P195" t="str">
        <f t="shared" si="33"/>
        <v/>
      </c>
      <c r="Q195" t="str">
        <f t="shared" si="34"/>
        <v/>
      </c>
      <c r="R195" t="str">
        <f t="shared" si="35"/>
        <v/>
      </c>
      <c r="S195" t="str">
        <f t="shared" si="36"/>
        <v/>
      </c>
      <c r="AC195" t="s">
        <v>1455</v>
      </c>
      <c r="AD195" t="s">
        <v>2094</v>
      </c>
      <c r="AE195" t="s">
        <v>2907</v>
      </c>
      <c r="AF195" t="s">
        <v>2908</v>
      </c>
      <c r="AG195" t="s">
        <v>2925</v>
      </c>
      <c r="AH195" t="s">
        <v>2933</v>
      </c>
    </row>
    <row r="196" spans="1:34">
      <c r="A196" s="39" t="str">
        <f>IF(C196="","",VLOOKUP('OPĆI DIO'!$C$1,'OPĆI DIO'!$N$4:$W$150,10,FALSE))</f>
        <v/>
      </c>
      <c r="B196" s="39" t="str">
        <f>IF(C196="","",VLOOKUP('OPĆI DIO'!$C$1,'OPĆI DIO'!$N$4:$W$150,9,FALSE))</f>
        <v/>
      </c>
      <c r="C196" s="44"/>
      <c r="D196" s="39" t="str">
        <f t="shared" ref="D196:D259" si="38">IFERROR(VLOOKUP(C196,$T$6:$U$23,2,FALSE),"")</f>
        <v/>
      </c>
      <c r="E196" s="44"/>
      <c r="F196" s="39" t="str">
        <f t="shared" si="37"/>
        <v/>
      </c>
      <c r="G196" s="75"/>
      <c r="H196" s="39" t="str">
        <f t="shared" ref="H196:H259" si="39">IFERROR(VLOOKUP(G196,$AC$6:$AD$353,2,FALSE),"")</f>
        <v/>
      </c>
      <c r="I196" s="39" t="str">
        <f t="shared" ref="I196:I259" si="40">IFERROR(VLOOKUP(G196,$AC$6:$AG$353,3,FALSE),"")</f>
        <v/>
      </c>
      <c r="J196" s="74"/>
      <c r="K196" s="74"/>
      <c r="L196" s="74"/>
      <c r="M196" s="268"/>
      <c r="N196" t="str">
        <f>IF(C196="","",'OPĆI DIO'!$C$1)</f>
        <v/>
      </c>
      <c r="O196" t="str">
        <f t="shared" ref="O196:O259" si="41">LEFT(E196,3)</f>
        <v/>
      </c>
      <c r="P196" t="str">
        <f t="shared" ref="P196:P259" si="42">LEFT(E196,2)</f>
        <v/>
      </c>
      <c r="Q196" t="str">
        <f t="shared" ref="Q196:Q259" si="43">LEFT(C196,3)</f>
        <v/>
      </c>
      <c r="R196" t="str">
        <f t="shared" ref="R196:R259" si="44">IF(S196="5",0,MID(I196,2,2))</f>
        <v/>
      </c>
      <c r="S196" t="str">
        <f t="shared" ref="S196:S259" si="45">LEFT(E196,1)</f>
        <v/>
      </c>
      <c r="AC196" t="s">
        <v>2105</v>
      </c>
      <c r="AD196" t="s">
        <v>3046</v>
      </c>
      <c r="AE196" t="s">
        <v>2907</v>
      </c>
      <c r="AF196" t="s">
        <v>2908</v>
      </c>
      <c r="AG196" t="s">
        <v>2925</v>
      </c>
      <c r="AH196" t="s">
        <v>2933</v>
      </c>
    </row>
    <row r="197" spans="1:34">
      <c r="A197" s="39" t="str">
        <f>IF(C197="","",VLOOKUP('OPĆI DIO'!$C$1,'OPĆI DIO'!$N$4:$W$150,10,FALSE))</f>
        <v/>
      </c>
      <c r="B197" s="39" t="str">
        <f>IF(C197="","",VLOOKUP('OPĆI DIO'!$C$1,'OPĆI DIO'!$N$4:$W$150,9,FALSE))</f>
        <v/>
      </c>
      <c r="C197" s="44"/>
      <c r="D197" s="39" t="str">
        <f t="shared" si="38"/>
        <v/>
      </c>
      <c r="E197" s="44"/>
      <c r="F197" s="39" t="str">
        <f t="shared" si="37"/>
        <v/>
      </c>
      <c r="G197" s="75"/>
      <c r="H197" s="39" t="str">
        <f t="shared" si="39"/>
        <v/>
      </c>
      <c r="I197" s="39" t="str">
        <f t="shared" si="40"/>
        <v/>
      </c>
      <c r="J197" s="74"/>
      <c r="K197" s="74"/>
      <c r="L197" s="74"/>
      <c r="M197" s="268"/>
      <c r="N197" t="str">
        <f>IF(C197="","",'OPĆI DIO'!$C$1)</f>
        <v/>
      </c>
      <c r="O197" t="str">
        <f t="shared" si="41"/>
        <v/>
      </c>
      <c r="P197" t="str">
        <f t="shared" si="42"/>
        <v/>
      </c>
      <c r="Q197" t="str">
        <f t="shared" si="43"/>
        <v/>
      </c>
      <c r="R197" t="str">
        <f t="shared" si="44"/>
        <v/>
      </c>
      <c r="S197" t="str">
        <f t="shared" si="45"/>
        <v/>
      </c>
      <c r="AC197" t="s">
        <v>4495</v>
      </c>
      <c r="AD197" t="s">
        <v>4481</v>
      </c>
      <c r="AE197" t="s">
        <v>2907</v>
      </c>
      <c r="AF197" t="s">
        <v>2908</v>
      </c>
      <c r="AG197" t="s">
        <v>2927</v>
      </c>
      <c r="AH197" t="s">
        <v>2928</v>
      </c>
    </row>
    <row r="198" spans="1:34">
      <c r="A198" s="39" t="str">
        <f>IF(C198="","",VLOOKUP('OPĆI DIO'!$C$1,'OPĆI DIO'!$N$4:$W$150,10,FALSE))</f>
        <v/>
      </c>
      <c r="B198" s="39" t="str">
        <f>IF(C198="","",VLOOKUP('OPĆI DIO'!$C$1,'OPĆI DIO'!$N$4:$W$150,9,FALSE))</f>
        <v/>
      </c>
      <c r="C198" s="44"/>
      <c r="D198" s="39" t="str">
        <f t="shared" si="38"/>
        <v/>
      </c>
      <c r="E198" s="44"/>
      <c r="F198" s="39" t="str">
        <f t="shared" si="37"/>
        <v/>
      </c>
      <c r="G198" s="75"/>
      <c r="H198" s="39" t="str">
        <f t="shared" si="39"/>
        <v/>
      </c>
      <c r="I198" s="39" t="str">
        <f t="shared" si="40"/>
        <v/>
      </c>
      <c r="J198" s="74"/>
      <c r="K198" s="74"/>
      <c r="L198" s="74"/>
      <c r="M198" s="268"/>
      <c r="N198" t="str">
        <f>IF(C198="","",'OPĆI DIO'!$C$1)</f>
        <v/>
      </c>
      <c r="O198" t="str">
        <f t="shared" si="41"/>
        <v/>
      </c>
      <c r="P198" t="str">
        <f t="shared" si="42"/>
        <v/>
      </c>
      <c r="Q198" t="str">
        <f t="shared" si="43"/>
        <v/>
      </c>
      <c r="R198" t="str">
        <f t="shared" si="44"/>
        <v/>
      </c>
      <c r="S198" t="str">
        <f t="shared" si="45"/>
        <v/>
      </c>
      <c r="AC198" t="s">
        <v>3047</v>
      </c>
      <c r="AD198" t="s">
        <v>2102</v>
      </c>
      <c r="AE198" t="s">
        <v>2907</v>
      </c>
      <c r="AF198" t="s">
        <v>2908</v>
      </c>
      <c r="AG198" t="s">
        <v>2927</v>
      </c>
      <c r="AH198" t="s">
        <v>2928</v>
      </c>
    </row>
    <row r="199" spans="1:34">
      <c r="A199" s="39" t="str">
        <f>IF(C199="","",VLOOKUP('OPĆI DIO'!$C$1,'OPĆI DIO'!$N$4:$W$150,10,FALSE))</f>
        <v/>
      </c>
      <c r="B199" s="39" t="str">
        <f>IF(C199="","",VLOOKUP('OPĆI DIO'!$C$1,'OPĆI DIO'!$N$4:$W$150,9,FALSE))</f>
        <v/>
      </c>
      <c r="C199" s="44"/>
      <c r="D199" s="39" t="str">
        <f t="shared" si="38"/>
        <v/>
      </c>
      <c r="E199" s="44"/>
      <c r="F199" s="39" t="str">
        <f t="shared" si="37"/>
        <v/>
      </c>
      <c r="G199" s="75"/>
      <c r="H199" s="39" t="str">
        <f t="shared" si="39"/>
        <v/>
      </c>
      <c r="I199" s="39" t="str">
        <f t="shared" si="40"/>
        <v/>
      </c>
      <c r="J199" s="74"/>
      <c r="K199" s="74"/>
      <c r="L199" s="74"/>
      <c r="M199" s="268"/>
      <c r="N199" t="str">
        <f>IF(C199="","",'OPĆI DIO'!$C$1)</f>
        <v/>
      </c>
      <c r="O199" t="str">
        <f t="shared" si="41"/>
        <v/>
      </c>
      <c r="P199" t="str">
        <f t="shared" si="42"/>
        <v/>
      </c>
      <c r="Q199" t="str">
        <f t="shared" si="43"/>
        <v/>
      </c>
      <c r="R199" t="str">
        <f t="shared" si="44"/>
        <v/>
      </c>
      <c r="S199" t="str">
        <f t="shared" si="45"/>
        <v/>
      </c>
      <c r="AC199" t="s">
        <v>4496</v>
      </c>
      <c r="AD199" t="s">
        <v>4492</v>
      </c>
      <c r="AE199" t="s">
        <v>2907</v>
      </c>
      <c r="AF199" t="s">
        <v>2908</v>
      </c>
      <c r="AG199" t="s">
        <v>2927</v>
      </c>
      <c r="AH199" t="s">
        <v>2928</v>
      </c>
    </row>
    <row r="200" spans="1:34">
      <c r="A200" s="39" t="str">
        <f>IF(C200="","",VLOOKUP('OPĆI DIO'!$C$1,'OPĆI DIO'!$N$4:$W$150,10,FALSE))</f>
        <v/>
      </c>
      <c r="B200" s="39" t="str">
        <f>IF(C200="","",VLOOKUP('OPĆI DIO'!$C$1,'OPĆI DIO'!$N$4:$W$150,9,FALSE))</f>
        <v/>
      </c>
      <c r="C200" s="44"/>
      <c r="D200" s="39" t="str">
        <f t="shared" si="38"/>
        <v/>
      </c>
      <c r="E200" s="44"/>
      <c r="F200" s="39" t="str">
        <f t="shared" si="37"/>
        <v/>
      </c>
      <c r="G200" s="75"/>
      <c r="H200" s="39" t="str">
        <f t="shared" si="39"/>
        <v/>
      </c>
      <c r="I200" s="39" t="str">
        <f t="shared" si="40"/>
        <v/>
      </c>
      <c r="J200" s="74"/>
      <c r="K200" s="74"/>
      <c r="L200" s="74"/>
      <c r="M200" s="268"/>
      <c r="N200" t="str">
        <f>IF(C200="","",'OPĆI DIO'!$C$1)</f>
        <v/>
      </c>
      <c r="O200" t="str">
        <f t="shared" si="41"/>
        <v/>
      </c>
      <c r="P200" t="str">
        <f t="shared" si="42"/>
        <v/>
      </c>
      <c r="Q200" t="str">
        <f t="shared" si="43"/>
        <v/>
      </c>
      <c r="R200" t="str">
        <f t="shared" si="44"/>
        <v/>
      </c>
      <c r="S200" t="str">
        <f t="shared" si="45"/>
        <v/>
      </c>
      <c r="AC200" t="s">
        <v>4497</v>
      </c>
      <c r="AD200" t="s">
        <v>2091</v>
      </c>
      <c r="AE200" t="s">
        <v>2907</v>
      </c>
      <c r="AF200" t="s">
        <v>2908</v>
      </c>
      <c r="AG200" t="s">
        <v>2927</v>
      </c>
      <c r="AH200" t="s">
        <v>2928</v>
      </c>
    </row>
    <row r="201" spans="1:34">
      <c r="A201" s="39" t="str">
        <f>IF(C201="","",VLOOKUP('OPĆI DIO'!$C$1,'OPĆI DIO'!$N$4:$W$150,10,FALSE))</f>
        <v/>
      </c>
      <c r="B201" s="39" t="str">
        <f>IF(C201="","",VLOOKUP('OPĆI DIO'!$C$1,'OPĆI DIO'!$N$4:$W$150,9,FALSE))</f>
        <v/>
      </c>
      <c r="C201" s="44"/>
      <c r="D201" s="39" t="str">
        <f t="shared" si="38"/>
        <v/>
      </c>
      <c r="E201" s="44"/>
      <c r="F201" s="39" t="str">
        <f t="shared" si="37"/>
        <v/>
      </c>
      <c r="G201" s="75"/>
      <c r="H201" s="39" t="str">
        <f t="shared" si="39"/>
        <v/>
      </c>
      <c r="I201" s="39" t="str">
        <f t="shared" si="40"/>
        <v/>
      </c>
      <c r="J201" s="74"/>
      <c r="K201" s="74"/>
      <c r="L201" s="74"/>
      <c r="M201" s="268"/>
      <c r="N201" t="str">
        <f>IF(C201="","",'OPĆI DIO'!$C$1)</f>
        <v/>
      </c>
      <c r="O201" t="str">
        <f t="shared" si="41"/>
        <v/>
      </c>
      <c r="P201" t="str">
        <f t="shared" si="42"/>
        <v/>
      </c>
      <c r="Q201" t="str">
        <f t="shared" si="43"/>
        <v/>
      </c>
      <c r="R201" t="str">
        <f t="shared" si="44"/>
        <v/>
      </c>
      <c r="S201" t="str">
        <f t="shared" si="45"/>
        <v/>
      </c>
      <c r="AC201" t="s">
        <v>4498</v>
      </c>
      <c r="AD201" t="s">
        <v>4499</v>
      </c>
      <c r="AE201" t="s">
        <v>2907</v>
      </c>
      <c r="AF201" t="s">
        <v>2908</v>
      </c>
      <c r="AG201" t="s">
        <v>2927</v>
      </c>
      <c r="AH201" t="s">
        <v>2928</v>
      </c>
    </row>
    <row r="202" spans="1:34">
      <c r="A202" s="39" t="str">
        <f>IF(C202="","",VLOOKUP('OPĆI DIO'!$C$1,'OPĆI DIO'!$N$4:$W$150,10,FALSE))</f>
        <v/>
      </c>
      <c r="B202" s="39" t="str">
        <f>IF(C202="","",VLOOKUP('OPĆI DIO'!$C$1,'OPĆI DIO'!$N$4:$W$150,9,FALSE))</f>
        <v/>
      </c>
      <c r="C202" s="44"/>
      <c r="D202" s="39" t="str">
        <f t="shared" si="38"/>
        <v/>
      </c>
      <c r="E202" s="44"/>
      <c r="F202" s="39" t="str">
        <f t="shared" si="37"/>
        <v/>
      </c>
      <c r="G202" s="75"/>
      <c r="H202" s="39" t="str">
        <f t="shared" si="39"/>
        <v/>
      </c>
      <c r="I202" s="39" t="str">
        <f t="shared" si="40"/>
        <v/>
      </c>
      <c r="J202" s="74"/>
      <c r="K202" s="74"/>
      <c r="L202" s="74"/>
      <c r="M202" s="268"/>
      <c r="N202" t="str">
        <f>IF(C202="","",'OPĆI DIO'!$C$1)</f>
        <v/>
      </c>
      <c r="O202" t="str">
        <f t="shared" si="41"/>
        <v/>
      </c>
      <c r="P202" t="str">
        <f t="shared" si="42"/>
        <v/>
      </c>
      <c r="Q202" t="str">
        <f t="shared" si="43"/>
        <v/>
      </c>
      <c r="R202" t="str">
        <f t="shared" si="44"/>
        <v/>
      </c>
      <c r="S202" t="str">
        <f t="shared" si="45"/>
        <v/>
      </c>
      <c r="AC202" t="s">
        <v>666</v>
      </c>
      <c r="AD202" t="s">
        <v>667</v>
      </c>
      <c r="AE202" t="s">
        <v>2907</v>
      </c>
      <c r="AF202" t="s">
        <v>2908</v>
      </c>
      <c r="AG202" t="s">
        <v>2927</v>
      </c>
      <c r="AH202" t="s">
        <v>2928</v>
      </c>
    </row>
    <row r="203" spans="1:34">
      <c r="A203" s="39" t="str">
        <f>IF(C203="","",VLOOKUP('OPĆI DIO'!$C$1,'OPĆI DIO'!$N$4:$W$150,10,FALSE))</f>
        <v/>
      </c>
      <c r="B203" s="39" t="str">
        <f>IF(C203="","",VLOOKUP('OPĆI DIO'!$C$1,'OPĆI DIO'!$N$4:$W$150,9,FALSE))</f>
        <v/>
      </c>
      <c r="C203" s="44"/>
      <c r="D203" s="39" t="str">
        <f t="shared" si="38"/>
        <v/>
      </c>
      <c r="E203" s="44"/>
      <c r="F203" s="39" t="str">
        <f t="shared" si="37"/>
        <v/>
      </c>
      <c r="G203" s="75"/>
      <c r="H203" s="39" t="str">
        <f t="shared" si="39"/>
        <v/>
      </c>
      <c r="I203" s="39" t="str">
        <f t="shared" si="40"/>
        <v/>
      </c>
      <c r="J203" s="74"/>
      <c r="K203" s="74"/>
      <c r="L203" s="74"/>
      <c r="M203" s="268"/>
      <c r="N203" t="str">
        <f>IF(C203="","",'OPĆI DIO'!$C$1)</f>
        <v/>
      </c>
      <c r="O203" t="str">
        <f t="shared" si="41"/>
        <v/>
      </c>
      <c r="P203" t="str">
        <f t="shared" si="42"/>
        <v/>
      </c>
      <c r="Q203" t="str">
        <f t="shared" si="43"/>
        <v/>
      </c>
      <c r="R203" t="str">
        <f t="shared" si="44"/>
        <v/>
      </c>
      <c r="S203" t="str">
        <f t="shared" si="45"/>
        <v/>
      </c>
      <c r="AC203" t="s">
        <v>671</v>
      </c>
      <c r="AD203" t="s">
        <v>672</v>
      </c>
      <c r="AE203" t="s">
        <v>2901</v>
      </c>
      <c r="AF203" t="s">
        <v>2902</v>
      </c>
      <c r="AG203" t="s">
        <v>2927</v>
      </c>
      <c r="AH203" t="s">
        <v>2928</v>
      </c>
    </row>
    <row r="204" spans="1:34">
      <c r="A204" s="39" t="str">
        <f>IF(C204="","",VLOOKUP('OPĆI DIO'!$C$1,'OPĆI DIO'!$N$4:$W$150,10,FALSE))</f>
        <v/>
      </c>
      <c r="B204" s="39" t="str">
        <f>IF(C204="","",VLOOKUP('OPĆI DIO'!$C$1,'OPĆI DIO'!$N$4:$W$150,9,FALSE))</f>
        <v/>
      </c>
      <c r="C204" s="44"/>
      <c r="D204" s="39" t="str">
        <f t="shared" si="38"/>
        <v/>
      </c>
      <c r="E204" s="44"/>
      <c r="F204" s="39" t="str">
        <f t="shared" si="37"/>
        <v/>
      </c>
      <c r="G204" s="75"/>
      <c r="H204" s="39" t="str">
        <f t="shared" si="39"/>
        <v/>
      </c>
      <c r="I204" s="39" t="str">
        <f t="shared" si="40"/>
        <v/>
      </c>
      <c r="J204" s="74"/>
      <c r="K204" s="74"/>
      <c r="L204" s="74"/>
      <c r="M204" s="268"/>
      <c r="N204" t="str">
        <f>IF(C204="","",'OPĆI DIO'!$C$1)</f>
        <v/>
      </c>
      <c r="O204" t="str">
        <f t="shared" si="41"/>
        <v/>
      </c>
      <c r="P204" t="str">
        <f t="shared" si="42"/>
        <v/>
      </c>
      <c r="Q204" t="str">
        <f t="shared" si="43"/>
        <v/>
      </c>
      <c r="R204" t="str">
        <f t="shared" si="44"/>
        <v/>
      </c>
      <c r="S204" t="str">
        <f t="shared" si="45"/>
        <v/>
      </c>
      <c r="AC204" t="s">
        <v>673</v>
      </c>
      <c r="AD204" t="s">
        <v>674</v>
      </c>
      <c r="AE204" t="s">
        <v>2901</v>
      </c>
      <c r="AF204" t="s">
        <v>2902</v>
      </c>
      <c r="AG204" t="s">
        <v>2927</v>
      </c>
      <c r="AH204" t="s">
        <v>2928</v>
      </c>
    </row>
    <row r="205" spans="1:34">
      <c r="A205" s="39" t="str">
        <f>IF(C205="","",VLOOKUP('OPĆI DIO'!$C$1,'OPĆI DIO'!$N$4:$W$150,10,FALSE))</f>
        <v/>
      </c>
      <c r="B205" s="39" t="str">
        <f>IF(C205="","",VLOOKUP('OPĆI DIO'!$C$1,'OPĆI DIO'!$N$4:$W$150,9,FALSE))</f>
        <v/>
      </c>
      <c r="C205" s="44"/>
      <c r="D205" s="39" t="str">
        <f t="shared" si="38"/>
        <v/>
      </c>
      <c r="E205" s="44"/>
      <c r="F205" s="39" t="str">
        <f t="shared" si="37"/>
        <v/>
      </c>
      <c r="G205" s="75"/>
      <c r="H205" s="39" t="str">
        <f t="shared" si="39"/>
        <v/>
      </c>
      <c r="I205" s="39" t="str">
        <f t="shared" si="40"/>
        <v/>
      </c>
      <c r="J205" s="74"/>
      <c r="K205" s="74"/>
      <c r="L205" s="74"/>
      <c r="M205" s="268"/>
      <c r="N205" t="str">
        <f>IF(C205="","",'OPĆI DIO'!$C$1)</f>
        <v/>
      </c>
      <c r="O205" t="str">
        <f t="shared" si="41"/>
        <v/>
      </c>
      <c r="P205" t="str">
        <f t="shared" si="42"/>
        <v/>
      </c>
      <c r="Q205" t="str">
        <f t="shared" si="43"/>
        <v/>
      </c>
      <c r="R205" t="str">
        <f t="shared" si="44"/>
        <v/>
      </c>
      <c r="S205" t="str">
        <f t="shared" si="45"/>
        <v/>
      </c>
      <c r="AC205" t="s">
        <v>739</v>
      </c>
      <c r="AD205" t="s">
        <v>740</v>
      </c>
      <c r="AE205" t="s">
        <v>2901</v>
      </c>
      <c r="AF205" t="s">
        <v>2902</v>
      </c>
      <c r="AG205" t="s">
        <v>2927</v>
      </c>
      <c r="AH205" t="s">
        <v>2928</v>
      </c>
    </row>
    <row r="206" spans="1:34">
      <c r="A206" s="39" t="str">
        <f>IF(C206="","",VLOOKUP('OPĆI DIO'!$C$1,'OPĆI DIO'!$N$4:$W$150,10,FALSE))</f>
        <v/>
      </c>
      <c r="B206" s="39" t="str">
        <f>IF(C206="","",VLOOKUP('OPĆI DIO'!$C$1,'OPĆI DIO'!$N$4:$W$150,9,FALSE))</f>
        <v/>
      </c>
      <c r="C206" s="44"/>
      <c r="D206" s="39" t="str">
        <f t="shared" si="38"/>
        <v/>
      </c>
      <c r="E206" s="44"/>
      <c r="F206" s="39" t="str">
        <f t="shared" si="37"/>
        <v/>
      </c>
      <c r="G206" s="75"/>
      <c r="H206" s="39" t="str">
        <f t="shared" si="39"/>
        <v/>
      </c>
      <c r="I206" s="39" t="str">
        <f t="shared" si="40"/>
        <v/>
      </c>
      <c r="J206" s="74"/>
      <c r="K206" s="74"/>
      <c r="L206" s="74"/>
      <c r="M206" s="268"/>
      <c r="N206" t="str">
        <f>IF(C206="","",'OPĆI DIO'!$C$1)</f>
        <v/>
      </c>
      <c r="O206" t="str">
        <f t="shared" si="41"/>
        <v/>
      </c>
      <c r="P206" t="str">
        <f t="shared" si="42"/>
        <v/>
      </c>
      <c r="Q206" t="str">
        <f t="shared" si="43"/>
        <v/>
      </c>
      <c r="R206" t="str">
        <f t="shared" si="44"/>
        <v/>
      </c>
      <c r="S206" t="str">
        <f t="shared" si="45"/>
        <v/>
      </c>
      <c r="AC206" t="s">
        <v>675</v>
      </c>
      <c r="AD206" t="s">
        <v>676</v>
      </c>
      <c r="AE206" t="s">
        <v>2901</v>
      </c>
      <c r="AF206" t="s">
        <v>2902</v>
      </c>
      <c r="AG206" t="s">
        <v>2927</v>
      </c>
      <c r="AH206" t="s">
        <v>2928</v>
      </c>
    </row>
    <row r="207" spans="1:34">
      <c r="A207" s="39" t="str">
        <f>IF(C207="","",VLOOKUP('OPĆI DIO'!$C$1,'OPĆI DIO'!$N$4:$W$150,10,FALSE))</f>
        <v/>
      </c>
      <c r="B207" s="39" t="str">
        <f>IF(C207="","",VLOOKUP('OPĆI DIO'!$C$1,'OPĆI DIO'!$N$4:$W$150,9,FALSE))</f>
        <v/>
      </c>
      <c r="C207" s="44"/>
      <c r="D207" s="39" t="str">
        <f t="shared" si="38"/>
        <v/>
      </c>
      <c r="E207" s="44"/>
      <c r="F207" s="39" t="str">
        <f t="shared" si="37"/>
        <v/>
      </c>
      <c r="G207" s="75"/>
      <c r="H207" s="39" t="str">
        <f t="shared" si="39"/>
        <v/>
      </c>
      <c r="I207" s="39" t="str">
        <f t="shared" si="40"/>
        <v/>
      </c>
      <c r="J207" s="74"/>
      <c r="K207" s="74"/>
      <c r="L207" s="74"/>
      <c r="M207" s="268"/>
      <c r="N207" t="str">
        <f>IF(C207="","",'OPĆI DIO'!$C$1)</f>
        <v/>
      </c>
      <c r="O207" t="str">
        <f t="shared" si="41"/>
        <v/>
      </c>
      <c r="P207" t="str">
        <f t="shared" si="42"/>
        <v/>
      </c>
      <c r="Q207" t="str">
        <f t="shared" si="43"/>
        <v/>
      </c>
      <c r="R207" t="str">
        <f t="shared" si="44"/>
        <v/>
      </c>
      <c r="S207" t="str">
        <f t="shared" si="45"/>
        <v/>
      </c>
      <c r="AC207" t="s">
        <v>741</v>
      </c>
      <c r="AD207" t="s">
        <v>735</v>
      </c>
      <c r="AE207" t="s">
        <v>2901</v>
      </c>
      <c r="AF207" t="s">
        <v>2902</v>
      </c>
      <c r="AG207" t="s">
        <v>2927</v>
      </c>
      <c r="AH207" t="s">
        <v>2928</v>
      </c>
    </row>
    <row r="208" spans="1:34">
      <c r="A208" s="39" t="str">
        <f>IF(C208="","",VLOOKUP('OPĆI DIO'!$C$1,'OPĆI DIO'!$N$4:$W$150,10,FALSE))</f>
        <v/>
      </c>
      <c r="B208" s="39" t="str">
        <f>IF(C208="","",VLOOKUP('OPĆI DIO'!$C$1,'OPĆI DIO'!$N$4:$W$150,9,FALSE))</f>
        <v/>
      </c>
      <c r="C208" s="44"/>
      <c r="D208" s="39" t="str">
        <f t="shared" si="38"/>
        <v/>
      </c>
      <c r="E208" s="44"/>
      <c r="F208" s="39" t="str">
        <f t="shared" si="37"/>
        <v/>
      </c>
      <c r="G208" s="75"/>
      <c r="H208" s="39" t="str">
        <f t="shared" si="39"/>
        <v/>
      </c>
      <c r="I208" s="39" t="str">
        <f t="shared" si="40"/>
        <v/>
      </c>
      <c r="J208" s="74"/>
      <c r="K208" s="74"/>
      <c r="L208" s="74"/>
      <c r="M208" s="268"/>
      <c r="N208" t="str">
        <f>IF(C208="","",'OPĆI DIO'!$C$1)</f>
        <v/>
      </c>
      <c r="O208" t="str">
        <f t="shared" si="41"/>
        <v/>
      </c>
      <c r="P208" t="str">
        <f t="shared" si="42"/>
        <v/>
      </c>
      <c r="Q208" t="str">
        <f t="shared" si="43"/>
        <v/>
      </c>
      <c r="R208" t="str">
        <f t="shared" si="44"/>
        <v/>
      </c>
      <c r="S208" t="str">
        <f t="shared" si="45"/>
        <v/>
      </c>
      <c r="AC208" t="s">
        <v>677</v>
      </c>
      <c r="AD208" t="s">
        <v>1213</v>
      </c>
      <c r="AE208" t="s">
        <v>2901</v>
      </c>
      <c r="AF208" t="s">
        <v>2902</v>
      </c>
      <c r="AG208" t="s">
        <v>2927</v>
      </c>
      <c r="AH208" t="s">
        <v>2928</v>
      </c>
    </row>
    <row r="209" spans="1:34">
      <c r="A209" s="39" t="str">
        <f>IF(C209="","",VLOOKUP('OPĆI DIO'!$C$1,'OPĆI DIO'!$N$4:$W$150,10,FALSE))</f>
        <v/>
      </c>
      <c r="B209" s="39" t="str">
        <f>IF(C209="","",VLOOKUP('OPĆI DIO'!$C$1,'OPĆI DIO'!$N$4:$W$150,9,FALSE))</f>
        <v/>
      </c>
      <c r="C209" s="44"/>
      <c r="D209" s="39" t="str">
        <f t="shared" si="38"/>
        <v/>
      </c>
      <c r="E209" s="44"/>
      <c r="F209" s="39" t="str">
        <f t="shared" si="37"/>
        <v/>
      </c>
      <c r="G209" s="75"/>
      <c r="H209" s="39" t="str">
        <f t="shared" si="39"/>
        <v/>
      </c>
      <c r="I209" s="39" t="str">
        <f t="shared" si="40"/>
        <v/>
      </c>
      <c r="J209" s="74"/>
      <c r="K209" s="74"/>
      <c r="L209" s="74"/>
      <c r="M209" s="268"/>
      <c r="N209" t="str">
        <f>IF(C209="","",'OPĆI DIO'!$C$1)</f>
        <v/>
      </c>
      <c r="O209" t="str">
        <f t="shared" si="41"/>
        <v/>
      </c>
      <c r="P209" t="str">
        <f t="shared" si="42"/>
        <v/>
      </c>
      <c r="Q209" t="str">
        <f t="shared" si="43"/>
        <v/>
      </c>
      <c r="R209" t="str">
        <f t="shared" si="44"/>
        <v/>
      </c>
      <c r="S209" t="str">
        <f t="shared" si="45"/>
        <v/>
      </c>
      <c r="AC209" t="s">
        <v>678</v>
      </c>
      <c r="AD209" t="s">
        <v>985</v>
      </c>
      <c r="AE209" t="s">
        <v>2901</v>
      </c>
      <c r="AF209" t="s">
        <v>2902</v>
      </c>
      <c r="AG209" t="s">
        <v>2927</v>
      </c>
      <c r="AH209" t="s">
        <v>2928</v>
      </c>
    </row>
    <row r="210" spans="1:34">
      <c r="A210" s="39" t="str">
        <f>IF(C210="","",VLOOKUP('OPĆI DIO'!$C$1,'OPĆI DIO'!$N$4:$W$150,10,FALSE))</f>
        <v/>
      </c>
      <c r="B210" s="39" t="str">
        <f>IF(C210="","",VLOOKUP('OPĆI DIO'!$C$1,'OPĆI DIO'!$N$4:$W$150,9,FALSE))</f>
        <v/>
      </c>
      <c r="C210" s="44"/>
      <c r="D210" s="39" t="str">
        <f t="shared" si="38"/>
        <v/>
      </c>
      <c r="E210" s="44"/>
      <c r="F210" s="39" t="str">
        <f t="shared" si="37"/>
        <v/>
      </c>
      <c r="G210" s="75"/>
      <c r="H210" s="39" t="str">
        <f t="shared" si="39"/>
        <v/>
      </c>
      <c r="I210" s="39" t="str">
        <f t="shared" si="40"/>
        <v/>
      </c>
      <c r="J210" s="74"/>
      <c r="K210" s="74"/>
      <c r="L210" s="74"/>
      <c r="M210" s="268"/>
      <c r="N210" t="str">
        <f>IF(C210="","",'OPĆI DIO'!$C$1)</f>
        <v/>
      </c>
      <c r="O210" t="str">
        <f t="shared" si="41"/>
        <v/>
      </c>
      <c r="P210" t="str">
        <f t="shared" si="42"/>
        <v/>
      </c>
      <c r="Q210" t="str">
        <f t="shared" si="43"/>
        <v/>
      </c>
      <c r="R210" t="str">
        <f t="shared" si="44"/>
        <v/>
      </c>
      <c r="S210" t="str">
        <f t="shared" si="45"/>
        <v/>
      </c>
      <c r="AC210" t="s">
        <v>679</v>
      </c>
      <c r="AD210" t="s">
        <v>680</v>
      </c>
      <c r="AE210" t="s">
        <v>2901</v>
      </c>
      <c r="AF210" t="s">
        <v>2902</v>
      </c>
      <c r="AG210" t="s">
        <v>2927</v>
      </c>
      <c r="AH210" t="s">
        <v>2928</v>
      </c>
    </row>
    <row r="211" spans="1:34">
      <c r="A211" s="39" t="str">
        <f>IF(C211="","",VLOOKUP('OPĆI DIO'!$C$1,'OPĆI DIO'!$N$4:$W$150,10,FALSE))</f>
        <v/>
      </c>
      <c r="B211" s="39" t="str">
        <f>IF(C211="","",VLOOKUP('OPĆI DIO'!$C$1,'OPĆI DIO'!$N$4:$W$150,9,FALSE))</f>
        <v/>
      </c>
      <c r="C211" s="44"/>
      <c r="D211" s="39" t="str">
        <f t="shared" si="38"/>
        <v/>
      </c>
      <c r="E211" s="44"/>
      <c r="F211" s="39" t="str">
        <f t="shared" si="37"/>
        <v/>
      </c>
      <c r="G211" s="75"/>
      <c r="H211" s="39" t="str">
        <f t="shared" si="39"/>
        <v/>
      </c>
      <c r="I211" s="39" t="str">
        <f t="shared" si="40"/>
        <v/>
      </c>
      <c r="J211" s="74"/>
      <c r="K211" s="74"/>
      <c r="L211" s="74"/>
      <c r="M211" s="268"/>
      <c r="N211" t="str">
        <f>IF(C211="","",'OPĆI DIO'!$C$1)</f>
        <v/>
      </c>
      <c r="O211" t="str">
        <f t="shared" si="41"/>
        <v/>
      </c>
      <c r="P211" t="str">
        <f t="shared" si="42"/>
        <v/>
      </c>
      <c r="Q211" t="str">
        <f t="shared" si="43"/>
        <v/>
      </c>
      <c r="R211" t="str">
        <f t="shared" si="44"/>
        <v/>
      </c>
      <c r="S211" t="str">
        <f t="shared" si="45"/>
        <v/>
      </c>
      <c r="AC211" t="s">
        <v>4500</v>
      </c>
      <c r="AD211" t="s">
        <v>4501</v>
      </c>
      <c r="AE211" t="s">
        <v>2901</v>
      </c>
      <c r="AF211" t="s">
        <v>2902</v>
      </c>
      <c r="AG211" t="s">
        <v>2926</v>
      </c>
      <c r="AH211" t="s">
        <v>2931</v>
      </c>
    </row>
    <row r="212" spans="1:34">
      <c r="A212" s="39" t="str">
        <f>IF(C212="","",VLOOKUP('OPĆI DIO'!$C$1,'OPĆI DIO'!$N$4:$W$150,10,FALSE))</f>
        <v/>
      </c>
      <c r="B212" s="39" t="str">
        <f>IF(C212="","",VLOOKUP('OPĆI DIO'!$C$1,'OPĆI DIO'!$N$4:$W$150,9,FALSE))</f>
        <v/>
      </c>
      <c r="C212" s="44"/>
      <c r="D212" s="39" t="str">
        <f t="shared" si="38"/>
        <v/>
      </c>
      <c r="E212" s="44"/>
      <c r="F212" s="39" t="str">
        <f t="shared" si="37"/>
        <v/>
      </c>
      <c r="G212" s="75"/>
      <c r="H212" s="39" t="str">
        <f t="shared" si="39"/>
        <v/>
      </c>
      <c r="I212" s="39" t="str">
        <f t="shared" si="40"/>
        <v/>
      </c>
      <c r="J212" s="74"/>
      <c r="K212" s="74"/>
      <c r="L212" s="74"/>
      <c r="M212" s="268"/>
      <c r="N212" t="str">
        <f>IF(C212="","",'OPĆI DIO'!$C$1)</f>
        <v/>
      </c>
      <c r="O212" t="str">
        <f t="shared" si="41"/>
        <v/>
      </c>
      <c r="P212" t="str">
        <f t="shared" si="42"/>
        <v/>
      </c>
      <c r="Q212" t="str">
        <f t="shared" si="43"/>
        <v/>
      </c>
      <c r="R212" t="str">
        <f t="shared" si="44"/>
        <v/>
      </c>
      <c r="S212" t="str">
        <f t="shared" si="45"/>
        <v/>
      </c>
      <c r="AC212" t="s">
        <v>4502</v>
      </c>
      <c r="AD212" t="s">
        <v>4503</v>
      </c>
      <c r="AE212" t="s">
        <v>2901</v>
      </c>
      <c r="AF212" t="s">
        <v>2902</v>
      </c>
      <c r="AG212" t="s">
        <v>2926</v>
      </c>
      <c r="AH212" t="s">
        <v>2931</v>
      </c>
    </row>
    <row r="213" spans="1:34">
      <c r="A213" s="39" t="str">
        <f>IF(C213="","",VLOOKUP('OPĆI DIO'!$C$1,'OPĆI DIO'!$N$4:$W$150,10,FALSE))</f>
        <v/>
      </c>
      <c r="B213" s="39" t="str">
        <f>IF(C213="","",VLOOKUP('OPĆI DIO'!$C$1,'OPĆI DIO'!$N$4:$W$150,9,FALSE))</f>
        <v/>
      </c>
      <c r="C213" s="44"/>
      <c r="D213" s="39" t="str">
        <f t="shared" si="38"/>
        <v/>
      </c>
      <c r="E213" s="44"/>
      <c r="F213" s="39" t="str">
        <f t="shared" si="37"/>
        <v/>
      </c>
      <c r="G213" s="75"/>
      <c r="H213" s="39" t="str">
        <f t="shared" si="39"/>
        <v/>
      </c>
      <c r="I213" s="39" t="str">
        <f t="shared" si="40"/>
        <v/>
      </c>
      <c r="J213" s="74"/>
      <c r="K213" s="74"/>
      <c r="L213" s="74"/>
      <c r="M213" s="268"/>
      <c r="N213" t="str">
        <f>IF(C213="","",'OPĆI DIO'!$C$1)</f>
        <v/>
      </c>
      <c r="O213" t="str">
        <f t="shared" si="41"/>
        <v/>
      </c>
      <c r="P213" t="str">
        <f t="shared" si="42"/>
        <v/>
      </c>
      <c r="Q213" t="str">
        <f t="shared" si="43"/>
        <v/>
      </c>
      <c r="R213" t="str">
        <f t="shared" si="44"/>
        <v/>
      </c>
      <c r="S213" t="str">
        <f t="shared" si="45"/>
        <v/>
      </c>
      <c r="AC213" t="s">
        <v>4504</v>
      </c>
      <c r="AD213" t="s">
        <v>4505</v>
      </c>
      <c r="AE213" t="s">
        <v>2901</v>
      </c>
      <c r="AF213" t="s">
        <v>2902</v>
      </c>
      <c r="AG213" t="s">
        <v>2926</v>
      </c>
      <c r="AH213" t="s">
        <v>2931</v>
      </c>
    </row>
    <row r="214" spans="1:34">
      <c r="A214" s="39" t="str">
        <f>IF(C214="","",VLOOKUP('OPĆI DIO'!$C$1,'OPĆI DIO'!$N$4:$W$150,10,FALSE))</f>
        <v/>
      </c>
      <c r="B214" s="39" t="str">
        <f>IF(C214="","",VLOOKUP('OPĆI DIO'!$C$1,'OPĆI DIO'!$N$4:$W$150,9,FALSE))</f>
        <v/>
      </c>
      <c r="C214" s="44"/>
      <c r="D214" s="39" t="str">
        <f t="shared" si="38"/>
        <v/>
      </c>
      <c r="E214" s="44"/>
      <c r="F214" s="39" t="str">
        <f t="shared" si="37"/>
        <v/>
      </c>
      <c r="G214" s="75"/>
      <c r="H214" s="39" t="str">
        <f t="shared" si="39"/>
        <v/>
      </c>
      <c r="I214" s="39" t="str">
        <f t="shared" si="40"/>
        <v/>
      </c>
      <c r="J214" s="74"/>
      <c r="K214" s="74"/>
      <c r="L214" s="74"/>
      <c r="M214" s="268"/>
      <c r="N214" t="str">
        <f>IF(C214="","",'OPĆI DIO'!$C$1)</f>
        <v/>
      </c>
      <c r="O214" t="str">
        <f t="shared" si="41"/>
        <v/>
      </c>
      <c r="P214" t="str">
        <f t="shared" si="42"/>
        <v/>
      </c>
      <c r="Q214" t="str">
        <f t="shared" si="43"/>
        <v/>
      </c>
      <c r="R214" t="str">
        <f t="shared" si="44"/>
        <v/>
      </c>
      <c r="S214" t="str">
        <f t="shared" si="45"/>
        <v/>
      </c>
      <c r="AC214" t="s">
        <v>4506</v>
      </c>
      <c r="AD214" t="s">
        <v>4507</v>
      </c>
      <c r="AE214" t="s">
        <v>2901</v>
      </c>
      <c r="AF214" t="s">
        <v>2902</v>
      </c>
      <c r="AG214" t="s">
        <v>2926</v>
      </c>
      <c r="AH214" t="s">
        <v>2931</v>
      </c>
    </row>
    <row r="215" spans="1:34">
      <c r="A215" s="39" t="str">
        <f>IF(C215="","",VLOOKUP('OPĆI DIO'!$C$1,'OPĆI DIO'!$N$4:$W$150,10,FALSE))</f>
        <v/>
      </c>
      <c r="B215" s="39" t="str">
        <f>IF(C215="","",VLOOKUP('OPĆI DIO'!$C$1,'OPĆI DIO'!$N$4:$W$150,9,FALSE))</f>
        <v/>
      </c>
      <c r="C215" s="44"/>
      <c r="D215" s="39" t="str">
        <f t="shared" si="38"/>
        <v/>
      </c>
      <c r="E215" s="44"/>
      <c r="F215" s="39" t="str">
        <f t="shared" si="37"/>
        <v/>
      </c>
      <c r="G215" s="75"/>
      <c r="H215" s="39" t="str">
        <f t="shared" si="39"/>
        <v/>
      </c>
      <c r="I215" s="39" t="str">
        <f t="shared" si="40"/>
        <v/>
      </c>
      <c r="J215" s="74"/>
      <c r="K215" s="74"/>
      <c r="L215" s="74"/>
      <c r="M215" s="268"/>
      <c r="N215" t="str">
        <f>IF(C215="","",'OPĆI DIO'!$C$1)</f>
        <v/>
      </c>
      <c r="O215" t="str">
        <f t="shared" si="41"/>
        <v/>
      </c>
      <c r="P215" t="str">
        <f t="shared" si="42"/>
        <v/>
      </c>
      <c r="Q215" t="str">
        <f t="shared" si="43"/>
        <v/>
      </c>
      <c r="R215" t="str">
        <f t="shared" si="44"/>
        <v/>
      </c>
      <c r="S215" t="str">
        <f t="shared" si="45"/>
        <v/>
      </c>
      <c r="AC215" t="s">
        <v>681</v>
      </c>
      <c r="AD215" t="s">
        <v>668</v>
      </c>
      <c r="AE215" t="s">
        <v>2901</v>
      </c>
      <c r="AF215" t="s">
        <v>2902</v>
      </c>
      <c r="AG215" t="s">
        <v>2927</v>
      </c>
      <c r="AH215" t="s">
        <v>2939</v>
      </c>
    </row>
    <row r="216" spans="1:34">
      <c r="A216" s="39" t="str">
        <f>IF(C216="","",VLOOKUP('OPĆI DIO'!$C$1,'OPĆI DIO'!$N$4:$W$150,10,FALSE))</f>
        <v/>
      </c>
      <c r="B216" s="39" t="str">
        <f>IF(C216="","",VLOOKUP('OPĆI DIO'!$C$1,'OPĆI DIO'!$N$4:$W$150,9,FALSE))</f>
        <v/>
      </c>
      <c r="C216" s="44"/>
      <c r="D216" s="39" t="str">
        <f t="shared" si="38"/>
        <v/>
      </c>
      <c r="E216" s="44"/>
      <c r="F216" s="39" t="str">
        <f t="shared" si="37"/>
        <v/>
      </c>
      <c r="G216" s="75"/>
      <c r="H216" s="39" t="str">
        <f t="shared" si="39"/>
        <v/>
      </c>
      <c r="I216" s="39" t="str">
        <f t="shared" si="40"/>
        <v/>
      </c>
      <c r="J216" s="74"/>
      <c r="K216" s="74"/>
      <c r="L216" s="74"/>
      <c r="M216" s="268"/>
      <c r="N216" t="str">
        <f>IF(C216="","",'OPĆI DIO'!$C$1)</f>
        <v/>
      </c>
      <c r="O216" t="str">
        <f t="shared" si="41"/>
        <v/>
      </c>
      <c r="P216" t="str">
        <f t="shared" si="42"/>
        <v/>
      </c>
      <c r="Q216" t="str">
        <f t="shared" si="43"/>
        <v/>
      </c>
      <c r="R216" t="str">
        <f t="shared" si="44"/>
        <v/>
      </c>
      <c r="S216" t="str">
        <f t="shared" si="45"/>
        <v/>
      </c>
      <c r="AC216" t="s">
        <v>1447</v>
      </c>
      <c r="AD216" t="s">
        <v>1448</v>
      </c>
      <c r="AE216" t="s">
        <v>2901</v>
      </c>
      <c r="AF216" t="s">
        <v>2902</v>
      </c>
      <c r="AG216" t="s">
        <v>2927</v>
      </c>
      <c r="AH216" t="s">
        <v>2939</v>
      </c>
    </row>
    <row r="217" spans="1:34">
      <c r="A217" s="39" t="str">
        <f>IF(C217="","",VLOOKUP('OPĆI DIO'!$C$1,'OPĆI DIO'!$N$4:$W$150,10,FALSE))</f>
        <v/>
      </c>
      <c r="B217" s="39" t="str">
        <f>IF(C217="","",VLOOKUP('OPĆI DIO'!$C$1,'OPĆI DIO'!$N$4:$W$150,9,FALSE))</f>
        <v/>
      </c>
      <c r="C217" s="44"/>
      <c r="D217" s="39" t="str">
        <f t="shared" si="38"/>
        <v/>
      </c>
      <c r="E217" s="44"/>
      <c r="F217" s="39" t="str">
        <f t="shared" si="37"/>
        <v/>
      </c>
      <c r="G217" s="75"/>
      <c r="H217" s="39" t="str">
        <f t="shared" si="39"/>
        <v/>
      </c>
      <c r="I217" s="39" t="str">
        <f t="shared" si="40"/>
        <v/>
      </c>
      <c r="J217" s="74"/>
      <c r="K217" s="74"/>
      <c r="L217" s="74"/>
      <c r="M217" s="268"/>
      <c r="N217" t="str">
        <f>IF(C217="","",'OPĆI DIO'!$C$1)</f>
        <v/>
      </c>
      <c r="O217" t="str">
        <f t="shared" si="41"/>
        <v/>
      </c>
      <c r="P217" t="str">
        <f t="shared" si="42"/>
        <v/>
      </c>
      <c r="Q217" t="str">
        <f t="shared" si="43"/>
        <v/>
      </c>
      <c r="R217" t="str">
        <f t="shared" si="44"/>
        <v/>
      </c>
      <c r="S217" t="str">
        <f t="shared" si="45"/>
        <v/>
      </c>
      <c r="AC217" t="s">
        <v>1449</v>
      </c>
      <c r="AD217" t="s">
        <v>2094</v>
      </c>
      <c r="AE217" t="s">
        <v>2901</v>
      </c>
      <c r="AF217" t="s">
        <v>2902</v>
      </c>
      <c r="AG217" t="s">
        <v>2929</v>
      </c>
      <c r="AH217" t="s">
        <v>2930</v>
      </c>
    </row>
    <row r="218" spans="1:34">
      <c r="A218" s="39" t="str">
        <f>IF(C218="","",VLOOKUP('OPĆI DIO'!$C$1,'OPĆI DIO'!$N$4:$W$150,10,FALSE))</f>
        <v/>
      </c>
      <c r="B218" s="39" t="str">
        <f>IF(C218="","",VLOOKUP('OPĆI DIO'!$C$1,'OPĆI DIO'!$N$4:$W$150,9,FALSE))</f>
        <v/>
      </c>
      <c r="C218" s="44"/>
      <c r="D218" s="39" t="str">
        <f t="shared" si="38"/>
        <v/>
      </c>
      <c r="E218" s="44"/>
      <c r="F218" s="39" t="str">
        <f t="shared" si="37"/>
        <v/>
      </c>
      <c r="G218" s="75"/>
      <c r="H218" s="39" t="str">
        <f t="shared" si="39"/>
        <v/>
      </c>
      <c r="I218" s="39" t="str">
        <f t="shared" si="40"/>
        <v/>
      </c>
      <c r="J218" s="74"/>
      <c r="K218" s="74"/>
      <c r="L218" s="74"/>
      <c r="M218" s="268"/>
      <c r="N218" t="str">
        <f>IF(C218="","",'OPĆI DIO'!$C$1)</f>
        <v/>
      </c>
      <c r="O218" t="str">
        <f t="shared" si="41"/>
        <v/>
      </c>
      <c r="P218" t="str">
        <f t="shared" si="42"/>
        <v/>
      </c>
      <c r="Q218" t="str">
        <f t="shared" si="43"/>
        <v/>
      </c>
      <c r="R218" t="str">
        <f t="shared" si="44"/>
        <v/>
      </c>
      <c r="S218" t="str">
        <f t="shared" si="45"/>
        <v/>
      </c>
      <c r="AC218" t="s">
        <v>2106</v>
      </c>
      <c r="AD218" t="s">
        <v>2107</v>
      </c>
      <c r="AE218" t="s">
        <v>2901</v>
      </c>
      <c r="AF218" t="s">
        <v>2902</v>
      </c>
      <c r="AG218" t="s">
        <v>2927</v>
      </c>
      <c r="AH218" t="s">
        <v>2939</v>
      </c>
    </row>
    <row r="219" spans="1:34">
      <c r="A219" s="39" t="str">
        <f>IF(C219="","",VLOOKUP('OPĆI DIO'!$C$1,'OPĆI DIO'!$N$4:$W$150,10,FALSE))</f>
        <v/>
      </c>
      <c r="B219" s="39" t="str">
        <f>IF(C219="","",VLOOKUP('OPĆI DIO'!$C$1,'OPĆI DIO'!$N$4:$W$150,9,FALSE))</f>
        <v/>
      </c>
      <c r="C219" s="44"/>
      <c r="D219" s="39" t="str">
        <f t="shared" si="38"/>
        <v/>
      </c>
      <c r="E219" s="44"/>
      <c r="F219" s="39" t="str">
        <f t="shared" si="37"/>
        <v/>
      </c>
      <c r="G219" s="75"/>
      <c r="H219" s="39" t="str">
        <f t="shared" si="39"/>
        <v/>
      </c>
      <c r="I219" s="39" t="str">
        <f t="shared" si="40"/>
        <v/>
      </c>
      <c r="J219" s="74"/>
      <c r="K219" s="74"/>
      <c r="L219" s="74"/>
      <c r="M219" s="268"/>
      <c r="N219" t="str">
        <f>IF(C219="","",'OPĆI DIO'!$C$1)</f>
        <v/>
      </c>
      <c r="O219" t="str">
        <f t="shared" si="41"/>
        <v/>
      </c>
      <c r="P219" t="str">
        <f t="shared" si="42"/>
        <v/>
      </c>
      <c r="Q219" t="str">
        <f t="shared" si="43"/>
        <v/>
      </c>
      <c r="R219" t="str">
        <f t="shared" si="44"/>
        <v/>
      </c>
      <c r="S219" t="str">
        <f t="shared" si="45"/>
        <v/>
      </c>
      <c r="AC219" t="s">
        <v>3048</v>
      </c>
      <c r="AD219" t="s">
        <v>2102</v>
      </c>
      <c r="AE219" t="s">
        <v>2901</v>
      </c>
      <c r="AF219" t="s">
        <v>2902</v>
      </c>
      <c r="AG219" t="s">
        <v>2927</v>
      </c>
      <c r="AH219" t="s">
        <v>2939</v>
      </c>
    </row>
    <row r="220" spans="1:34">
      <c r="A220" s="39" t="str">
        <f>IF(C220="","",VLOOKUP('OPĆI DIO'!$C$1,'OPĆI DIO'!$N$4:$W$150,10,FALSE))</f>
        <v/>
      </c>
      <c r="B220" s="39" t="str">
        <f>IF(C220="","",VLOOKUP('OPĆI DIO'!$C$1,'OPĆI DIO'!$N$4:$W$150,9,FALSE))</f>
        <v/>
      </c>
      <c r="C220" s="44"/>
      <c r="D220" s="39" t="str">
        <f t="shared" si="38"/>
        <v/>
      </c>
      <c r="E220" s="44"/>
      <c r="F220" s="39" t="str">
        <f t="shared" si="37"/>
        <v/>
      </c>
      <c r="G220" s="75"/>
      <c r="H220" s="39" t="str">
        <f t="shared" si="39"/>
        <v/>
      </c>
      <c r="I220" s="39" t="str">
        <f t="shared" si="40"/>
        <v/>
      </c>
      <c r="J220" s="74"/>
      <c r="K220" s="74"/>
      <c r="L220" s="74"/>
      <c r="M220" s="268"/>
      <c r="N220" t="str">
        <f>IF(C220="","",'OPĆI DIO'!$C$1)</f>
        <v/>
      </c>
      <c r="O220" t="str">
        <f t="shared" si="41"/>
        <v/>
      </c>
      <c r="P220" t="str">
        <f t="shared" si="42"/>
        <v/>
      </c>
      <c r="Q220" t="str">
        <f t="shared" si="43"/>
        <v/>
      </c>
      <c r="R220" t="str">
        <f t="shared" si="44"/>
        <v/>
      </c>
      <c r="S220" t="str">
        <f t="shared" si="45"/>
        <v/>
      </c>
      <c r="AC220" t="s">
        <v>4508</v>
      </c>
      <c r="AD220" t="s">
        <v>4509</v>
      </c>
      <c r="AE220" t="s">
        <v>2901</v>
      </c>
      <c r="AF220" t="s">
        <v>2902</v>
      </c>
      <c r="AG220" t="s">
        <v>2927</v>
      </c>
      <c r="AH220" t="s">
        <v>2939</v>
      </c>
    </row>
    <row r="221" spans="1:34">
      <c r="A221" s="39" t="str">
        <f>IF(C221="","",VLOOKUP('OPĆI DIO'!$C$1,'OPĆI DIO'!$N$4:$W$150,10,FALSE))</f>
        <v/>
      </c>
      <c r="B221" s="39" t="str">
        <f>IF(C221="","",VLOOKUP('OPĆI DIO'!$C$1,'OPĆI DIO'!$N$4:$W$150,9,FALSE))</f>
        <v/>
      </c>
      <c r="C221" s="44"/>
      <c r="D221" s="39" t="str">
        <f t="shared" si="38"/>
        <v/>
      </c>
      <c r="E221" s="44"/>
      <c r="F221" s="39" t="str">
        <f t="shared" si="37"/>
        <v/>
      </c>
      <c r="G221" s="75"/>
      <c r="H221" s="39" t="str">
        <f t="shared" si="39"/>
        <v/>
      </c>
      <c r="I221" s="39" t="str">
        <f t="shared" si="40"/>
        <v/>
      </c>
      <c r="J221" s="74"/>
      <c r="K221" s="74"/>
      <c r="L221" s="74"/>
      <c r="M221" s="268"/>
      <c r="N221" t="str">
        <f>IF(C221="","",'OPĆI DIO'!$C$1)</f>
        <v/>
      </c>
      <c r="O221" t="str">
        <f t="shared" si="41"/>
        <v/>
      </c>
      <c r="P221" t="str">
        <f t="shared" si="42"/>
        <v/>
      </c>
      <c r="Q221" t="str">
        <f t="shared" si="43"/>
        <v/>
      </c>
      <c r="R221" t="str">
        <f t="shared" si="44"/>
        <v/>
      </c>
      <c r="S221" t="str">
        <f t="shared" si="45"/>
        <v/>
      </c>
      <c r="AC221" t="s">
        <v>764</v>
      </c>
      <c r="AD221" t="s">
        <v>765</v>
      </c>
      <c r="AE221" t="s">
        <v>2901</v>
      </c>
      <c r="AF221" t="s">
        <v>2902</v>
      </c>
      <c r="AG221" t="s">
        <v>2927</v>
      </c>
      <c r="AH221" t="s">
        <v>2939</v>
      </c>
    </row>
    <row r="222" spans="1:34">
      <c r="A222" s="39" t="str">
        <f>IF(C222="","",VLOOKUP('OPĆI DIO'!$C$1,'OPĆI DIO'!$N$4:$W$150,10,FALSE))</f>
        <v/>
      </c>
      <c r="B222" s="39" t="str">
        <f>IF(C222="","",VLOOKUP('OPĆI DIO'!$C$1,'OPĆI DIO'!$N$4:$W$150,9,FALSE))</f>
        <v/>
      </c>
      <c r="C222" s="44"/>
      <c r="D222" s="39" t="str">
        <f t="shared" si="38"/>
        <v/>
      </c>
      <c r="E222" s="44"/>
      <c r="F222" s="39" t="str">
        <f t="shared" si="37"/>
        <v/>
      </c>
      <c r="G222" s="75"/>
      <c r="H222" s="39" t="str">
        <f t="shared" si="39"/>
        <v/>
      </c>
      <c r="I222" s="39" t="str">
        <f t="shared" si="40"/>
        <v/>
      </c>
      <c r="J222" s="74"/>
      <c r="K222" s="74"/>
      <c r="L222" s="74"/>
      <c r="M222" s="268"/>
      <c r="N222" t="str">
        <f>IF(C222="","",'OPĆI DIO'!$C$1)</f>
        <v/>
      </c>
      <c r="O222" t="str">
        <f t="shared" si="41"/>
        <v/>
      </c>
      <c r="P222" t="str">
        <f t="shared" si="42"/>
        <v/>
      </c>
      <c r="Q222" t="str">
        <f t="shared" si="43"/>
        <v/>
      </c>
      <c r="R222" t="str">
        <f t="shared" si="44"/>
        <v/>
      </c>
      <c r="S222" t="str">
        <f t="shared" si="45"/>
        <v/>
      </c>
      <c r="AC222" t="s">
        <v>766</v>
      </c>
      <c r="AD222" t="s">
        <v>2108</v>
      </c>
      <c r="AE222" t="s">
        <v>2901</v>
      </c>
      <c r="AF222" t="s">
        <v>2902</v>
      </c>
      <c r="AG222" t="s">
        <v>2925</v>
      </c>
      <c r="AH222" t="s">
        <v>2935</v>
      </c>
    </row>
    <row r="223" spans="1:34">
      <c r="A223" s="39" t="str">
        <f>IF(C223="","",VLOOKUP('OPĆI DIO'!$C$1,'OPĆI DIO'!$N$4:$W$150,10,FALSE))</f>
        <v/>
      </c>
      <c r="B223" s="39" t="str">
        <f>IF(C223="","",VLOOKUP('OPĆI DIO'!$C$1,'OPĆI DIO'!$N$4:$W$150,9,FALSE))</f>
        <v/>
      </c>
      <c r="C223" s="44"/>
      <c r="D223" s="39" t="str">
        <f t="shared" si="38"/>
        <v/>
      </c>
      <c r="E223" s="44"/>
      <c r="F223" s="39" t="str">
        <f t="shared" si="37"/>
        <v/>
      </c>
      <c r="G223" s="75"/>
      <c r="H223" s="39" t="str">
        <f t="shared" si="39"/>
        <v/>
      </c>
      <c r="I223" s="39" t="str">
        <f t="shared" si="40"/>
        <v/>
      </c>
      <c r="J223" s="74"/>
      <c r="K223" s="74"/>
      <c r="L223" s="74"/>
      <c r="M223" s="268"/>
      <c r="N223" t="str">
        <f>IF(C223="","",'OPĆI DIO'!$C$1)</f>
        <v/>
      </c>
      <c r="O223" t="str">
        <f t="shared" si="41"/>
        <v/>
      </c>
      <c r="P223" t="str">
        <f t="shared" si="42"/>
        <v/>
      </c>
      <c r="Q223" t="str">
        <f t="shared" si="43"/>
        <v/>
      </c>
      <c r="R223" t="str">
        <f t="shared" si="44"/>
        <v/>
      </c>
      <c r="S223" t="str">
        <f t="shared" si="45"/>
        <v/>
      </c>
      <c r="AC223" t="s">
        <v>769</v>
      </c>
      <c r="AD223" t="s">
        <v>770</v>
      </c>
      <c r="AE223" t="s">
        <v>2909</v>
      </c>
      <c r="AF223" t="s">
        <v>2910</v>
      </c>
      <c r="AG223" t="s">
        <v>2927</v>
      </c>
      <c r="AH223" t="s">
        <v>2939</v>
      </c>
    </row>
    <row r="224" spans="1:34">
      <c r="A224" s="39" t="str">
        <f>IF(C224="","",VLOOKUP('OPĆI DIO'!$C$1,'OPĆI DIO'!$N$4:$W$150,10,FALSE))</f>
        <v/>
      </c>
      <c r="B224" s="39" t="str">
        <f>IF(C224="","",VLOOKUP('OPĆI DIO'!$C$1,'OPĆI DIO'!$N$4:$W$150,9,FALSE))</f>
        <v/>
      </c>
      <c r="C224" s="44"/>
      <c r="D224" s="39" t="str">
        <f t="shared" si="38"/>
        <v/>
      </c>
      <c r="E224" s="44"/>
      <c r="F224" s="39" t="str">
        <f t="shared" si="37"/>
        <v/>
      </c>
      <c r="G224" s="75"/>
      <c r="H224" s="39" t="str">
        <f t="shared" si="39"/>
        <v/>
      </c>
      <c r="I224" s="39" t="str">
        <f t="shared" si="40"/>
        <v/>
      </c>
      <c r="J224" s="74"/>
      <c r="K224" s="74"/>
      <c r="L224" s="74"/>
      <c r="M224" s="268"/>
      <c r="N224" t="str">
        <f>IF(C224="","",'OPĆI DIO'!$C$1)</f>
        <v/>
      </c>
      <c r="O224" t="str">
        <f t="shared" si="41"/>
        <v/>
      </c>
      <c r="P224" t="str">
        <f t="shared" si="42"/>
        <v/>
      </c>
      <c r="Q224" t="str">
        <f t="shared" si="43"/>
        <v/>
      </c>
      <c r="R224" t="str">
        <f t="shared" si="44"/>
        <v/>
      </c>
      <c r="S224" t="str">
        <f t="shared" si="45"/>
        <v/>
      </c>
      <c r="AC224" t="s">
        <v>771</v>
      </c>
      <c r="AD224" t="s">
        <v>772</v>
      </c>
      <c r="AE224" t="s">
        <v>2909</v>
      </c>
      <c r="AF224" t="s">
        <v>2910</v>
      </c>
      <c r="AG224" t="s">
        <v>2927</v>
      </c>
      <c r="AH224" t="s">
        <v>2939</v>
      </c>
    </row>
    <row r="225" spans="1:34">
      <c r="A225" s="39" t="str">
        <f>IF(C225="","",VLOOKUP('OPĆI DIO'!$C$1,'OPĆI DIO'!$N$4:$W$150,10,FALSE))</f>
        <v/>
      </c>
      <c r="B225" s="39" t="str">
        <f>IF(C225="","",VLOOKUP('OPĆI DIO'!$C$1,'OPĆI DIO'!$N$4:$W$150,9,FALSE))</f>
        <v/>
      </c>
      <c r="C225" s="44"/>
      <c r="D225" s="39" t="str">
        <f t="shared" si="38"/>
        <v/>
      </c>
      <c r="E225" s="44"/>
      <c r="F225" s="39" t="str">
        <f t="shared" si="37"/>
        <v/>
      </c>
      <c r="G225" s="75"/>
      <c r="H225" s="39" t="str">
        <f t="shared" si="39"/>
        <v/>
      </c>
      <c r="I225" s="39" t="str">
        <f t="shared" si="40"/>
        <v/>
      </c>
      <c r="J225" s="74"/>
      <c r="K225" s="74"/>
      <c r="L225" s="74"/>
      <c r="M225" s="268"/>
      <c r="N225" t="str">
        <f>IF(C225="","",'OPĆI DIO'!$C$1)</f>
        <v/>
      </c>
      <c r="O225" t="str">
        <f t="shared" si="41"/>
        <v/>
      </c>
      <c r="P225" t="str">
        <f t="shared" si="42"/>
        <v/>
      </c>
      <c r="Q225" t="str">
        <f t="shared" si="43"/>
        <v/>
      </c>
      <c r="R225" t="str">
        <f t="shared" si="44"/>
        <v/>
      </c>
      <c r="S225" t="str">
        <f t="shared" si="45"/>
        <v/>
      </c>
      <c r="AC225" t="s">
        <v>773</v>
      </c>
      <c r="AD225" t="s">
        <v>986</v>
      </c>
      <c r="AE225" t="s">
        <v>2909</v>
      </c>
      <c r="AF225" t="s">
        <v>2910</v>
      </c>
      <c r="AG225" t="s">
        <v>2927</v>
      </c>
      <c r="AH225" t="s">
        <v>2939</v>
      </c>
    </row>
    <row r="226" spans="1:34">
      <c r="A226" s="39" t="str">
        <f>IF(C226="","",VLOOKUP('OPĆI DIO'!$C$1,'OPĆI DIO'!$N$4:$W$150,10,FALSE))</f>
        <v/>
      </c>
      <c r="B226" s="39" t="str">
        <f>IF(C226="","",VLOOKUP('OPĆI DIO'!$C$1,'OPĆI DIO'!$N$4:$W$150,9,FALSE))</f>
        <v/>
      </c>
      <c r="C226" s="44"/>
      <c r="D226" s="39" t="str">
        <f t="shared" si="38"/>
        <v/>
      </c>
      <c r="E226" s="44"/>
      <c r="F226" s="39" t="str">
        <f t="shared" si="37"/>
        <v/>
      </c>
      <c r="G226" s="75"/>
      <c r="H226" s="39" t="str">
        <f t="shared" si="39"/>
        <v/>
      </c>
      <c r="I226" s="39" t="str">
        <f t="shared" si="40"/>
        <v/>
      </c>
      <c r="J226" s="74"/>
      <c r="K226" s="74"/>
      <c r="L226" s="74"/>
      <c r="M226" s="268"/>
      <c r="N226" t="str">
        <f>IF(C226="","",'OPĆI DIO'!$C$1)</f>
        <v/>
      </c>
      <c r="O226" t="str">
        <f t="shared" si="41"/>
        <v/>
      </c>
      <c r="P226" t="str">
        <f t="shared" si="42"/>
        <v/>
      </c>
      <c r="Q226" t="str">
        <f t="shared" si="43"/>
        <v/>
      </c>
      <c r="R226" t="str">
        <f t="shared" si="44"/>
        <v/>
      </c>
      <c r="S226" t="str">
        <f t="shared" si="45"/>
        <v/>
      </c>
      <c r="AC226" t="s">
        <v>3049</v>
      </c>
      <c r="AD226" t="s">
        <v>735</v>
      </c>
      <c r="AE226" t="s">
        <v>2909</v>
      </c>
      <c r="AF226" t="s">
        <v>2910</v>
      </c>
      <c r="AG226" t="s">
        <v>2927</v>
      </c>
      <c r="AH226" t="s">
        <v>2939</v>
      </c>
    </row>
    <row r="227" spans="1:34">
      <c r="A227" s="39" t="str">
        <f>IF(C227="","",VLOOKUP('OPĆI DIO'!$C$1,'OPĆI DIO'!$N$4:$W$150,10,FALSE))</f>
        <v/>
      </c>
      <c r="B227" s="39" t="str">
        <f>IF(C227="","",VLOOKUP('OPĆI DIO'!$C$1,'OPĆI DIO'!$N$4:$W$150,9,FALSE))</f>
        <v/>
      </c>
      <c r="C227" s="44"/>
      <c r="D227" s="39" t="str">
        <f t="shared" si="38"/>
        <v/>
      </c>
      <c r="E227" s="44"/>
      <c r="F227" s="39" t="str">
        <f t="shared" si="37"/>
        <v/>
      </c>
      <c r="G227" s="75"/>
      <c r="H227" s="39" t="str">
        <f t="shared" si="39"/>
        <v/>
      </c>
      <c r="I227" s="39" t="str">
        <f t="shared" si="40"/>
        <v/>
      </c>
      <c r="J227" s="74"/>
      <c r="K227" s="74"/>
      <c r="L227" s="74"/>
      <c r="M227" s="268"/>
      <c r="N227" t="str">
        <f>IF(C227="","",'OPĆI DIO'!$C$1)</f>
        <v/>
      </c>
      <c r="O227" t="str">
        <f t="shared" si="41"/>
        <v/>
      </c>
      <c r="P227" t="str">
        <f t="shared" si="42"/>
        <v/>
      </c>
      <c r="Q227" t="str">
        <f t="shared" si="43"/>
        <v/>
      </c>
      <c r="R227" t="str">
        <f t="shared" si="44"/>
        <v/>
      </c>
      <c r="S227" t="str">
        <f t="shared" si="45"/>
        <v/>
      </c>
      <c r="AC227" t="s">
        <v>774</v>
      </c>
      <c r="AD227" t="s">
        <v>775</v>
      </c>
      <c r="AE227" t="s">
        <v>2909</v>
      </c>
      <c r="AF227" t="s">
        <v>2910</v>
      </c>
      <c r="AG227" t="s">
        <v>2925</v>
      </c>
      <c r="AH227" t="s">
        <v>2935</v>
      </c>
    </row>
    <row r="228" spans="1:34">
      <c r="A228" s="39" t="str">
        <f>IF(C228="","",VLOOKUP('OPĆI DIO'!$C$1,'OPĆI DIO'!$N$4:$W$150,10,FALSE))</f>
        <v/>
      </c>
      <c r="B228" s="39" t="str">
        <f>IF(C228="","",VLOOKUP('OPĆI DIO'!$C$1,'OPĆI DIO'!$N$4:$W$150,9,FALSE))</f>
        <v/>
      </c>
      <c r="C228" s="44"/>
      <c r="D228" s="39" t="str">
        <f t="shared" si="38"/>
        <v/>
      </c>
      <c r="E228" s="44"/>
      <c r="F228" s="39" t="str">
        <f t="shared" si="37"/>
        <v/>
      </c>
      <c r="G228" s="75"/>
      <c r="H228" s="39" t="str">
        <f t="shared" si="39"/>
        <v/>
      </c>
      <c r="I228" s="39" t="str">
        <f t="shared" si="40"/>
        <v/>
      </c>
      <c r="J228" s="74"/>
      <c r="K228" s="74"/>
      <c r="L228" s="74"/>
      <c r="M228" s="268"/>
      <c r="N228" t="str">
        <f>IF(C228="","",'OPĆI DIO'!$C$1)</f>
        <v/>
      </c>
      <c r="O228" t="str">
        <f t="shared" si="41"/>
        <v/>
      </c>
      <c r="P228" t="str">
        <f t="shared" si="42"/>
        <v/>
      </c>
      <c r="Q228" t="str">
        <f t="shared" si="43"/>
        <v/>
      </c>
      <c r="R228" t="str">
        <f t="shared" si="44"/>
        <v/>
      </c>
      <c r="S228" t="str">
        <f t="shared" si="45"/>
        <v/>
      </c>
      <c r="AC228" t="s">
        <v>3050</v>
      </c>
      <c r="AD228" t="s">
        <v>3051</v>
      </c>
      <c r="AE228" t="s">
        <v>2909</v>
      </c>
      <c r="AF228" t="s">
        <v>2910</v>
      </c>
      <c r="AG228" t="s">
        <v>2925</v>
      </c>
      <c r="AH228" t="s">
        <v>2935</v>
      </c>
    </row>
    <row r="229" spans="1:34">
      <c r="A229" s="39" t="str">
        <f>IF(C229="","",VLOOKUP('OPĆI DIO'!$C$1,'OPĆI DIO'!$N$4:$W$150,10,FALSE))</f>
        <v/>
      </c>
      <c r="B229" s="39" t="str">
        <f>IF(C229="","",VLOOKUP('OPĆI DIO'!$C$1,'OPĆI DIO'!$N$4:$W$150,9,FALSE))</f>
        <v/>
      </c>
      <c r="C229" s="44"/>
      <c r="D229" s="39" t="str">
        <f t="shared" si="38"/>
        <v/>
      </c>
      <c r="E229" s="44"/>
      <c r="F229" s="39" t="str">
        <f t="shared" si="37"/>
        <v/>
      </c>
      <c r="G229" s="75"/>
      <c r="H229" s="39" t="str">
        <f t="shared" si="39"/>
        <v/>
      </c>
      <c r="I229" s="39" t="str">
        <f t="shared" si="40"/>
        <v/>
      </c>
      <c r="J229" s="74"/>
      <c r="K229" s="74"/>
      <c r="L229" s="74"/>
      <c r="M229" s="268"/>
      <c r="N229" t="str">
        <f>IF(C229="","",'OPĆI DIO'!$C$1)</f>
        <v/>
      </c>
      <c r="O229" t="str">
        <f t="shared" si="41"/>
        <v/>
      </c>
      <c r="P229" t="str">
        <f t="shared" si="42"/>
        <v/>
      </c>
      <c r="Q229" t="str">
        <f t="shared" si="43"/>
        <v/>
      </c>
      <c r="R229" t="str">
        <f t="shared" si="44"/>
        <v/>
      </c>
      <c r="S229" t="str">
        <f t="shared" si="45"/>
        <v/>
      </c>
      <c r="AC229" t="s">
        <v>778</v>
      </c>
      <c r="AD229" t="s">
        <v>779</v>
      </c>
      <c r="AE229" t="s">
        <v>2921</v>
      </c>
      <c r="AF229" t="s">
        <v>2922</v>
      </c>
      <c r="AG229" t="s">
        <v>2927</v>
      </c>
      <c r="AH229" t="s">
        <v>2939</v>
      </c>
    </row>
    <row r="230" spans="1:34">
      <c r="A230" s="39" t="str">
        <f>IF(C230="","",VLOOKUP('OPĆI DIO'!$C$1,'OPĆI DIO'!$N$4:$W$150,10,FALSE))</f>
        <v/>
      </c>
      <c r="B230" s="39" t="str">
        <f>IF(C230="","",VLOOKUP('OPĆI DIO'!$C$1,'OPĆI DIO'!$N$4:$W$150,9,FALSE))</f>
        <v/>
      </c>
      <c r="C230" s="44"/>
      <c r="D230" s="39" t="str">
        <f t="shared" si="38"/>
        <v/>
      </c>
      <c r="E230" s="44"/>
      <c r="F230" s="39" t="str">
        <f t="shared" si="37"/>
        <v/>
      </c>
      <c r="G230" s="75"/>
      <c r="H230" s="39" t="str">
        <f t="shared" si="39"/>
        <v/>
      </c>
      <c r="I230" s="39" t="str">
        <f t="shared" si="40"/>
        <v/>
      </c>
      <c r="J230" s="74"/>
      <c r="K230" s="74"/>
      <c r="L230" s="74"/>
      <c r="M230" s="268"/>
      <c r="N230" t="str">
        <f>IF(C230="","",'OPĆI DIO'!$C$1)</f>
        <v/>
      </c>
      <c r="O230" t="str">
        <f t="shared" si="41"/>
        <v/>
      </c>
      <c r="P230" t="str">
        <f t="shared" si="42"/>
        <v/>
      </c>
      <c r="Q230" t="str">
        <f t="shared" si="43"/>
        <v/>
      </c>
      <c r="R230" t="str">
        <f t="shared" si="44"/>
        <v/>
      </c>
      <c r="S230" t="str">
        <f t="shared" si="45"/>
        <v/>
      </c>
      <c r="AC230" t="s">
        <v>780</v>
      </c>
      <c r="AD230" t="s">
        <v>781</v>
      </c>
      <c r="AE230" t="s">
        <v>2921</v>
      </c>
      <c r="AF230" t="s">
        <v>2922</v>
      </c>
      <c r="AG230" t="s">
        <v>2927</v>
      </c>
      <c r="AH230" t="s">
        <v>2928</v>
      </c>
    </row>
    <row r="231" spans="1:34">
      <c r="A231" s="39" t="str">
        <f>IF(C231="","",VLOOKUP('OPĆI DIO'!$C$1,'OPĆI DIO'!$N$4:$W$150,10,FALSE))</f>
        <v/>
      </c>
      <c r="B231" s="39" t="str">
        <f>IF(C231="","",VLOOKUP('OPĆI DIO'!$C$1,'OPĆI DIO'!$N$4:$W$150,9,FALSE))</f>
        <v/>
      </c>
      <c r="C231" s="44"/>
      <c r="D231" s="39" t="str">
        <f t="shared" si="38"/>
        <v/>
      </c>
      <c r="E231" s="44"/>
      <c r="F231" s="39" t="str">
        <f t="shared" si="37"/>
        <v/>
      </c>
      <c r="G231" s="75"/>
      <c r="H231" s="39" t="str">
        <f t="shared" si="39"/>
        <v/>
      </c>
      <c r="I231" s="39" t="str">
        <f t="shared" si="40"/>
        <v/>
      </c>
      <c r="J231" s="74"/>
      <c r="K231" s="74"/>
      <c r="L231" s="74"/>
      <c r="M231" s="268"/>
      <c r="N231" t="str">
        <f>IF(C231="","",'OPĆI DIO'!$C$1)</f>
        <v/>
      </c>
      <c r="O231" t="str">
        <f t="shared" si="41"/>
        <v/>
      </c>
      <c r="P231" t="str">
        <f t="shared" si="42"/>
        <v/>
      </c>
      <c r="Q231" t="str">
        <f t="shared" si="43"/>
        <v/>
      </c>
      <c r="R231" t="str">
        <f t="shared" si="44"/>
        <v/>
      </c>
      <c r="S231" t="str">
        <f t="shared" si="45"/>
        <v/>
      </c>
      <c r="AC231" t="s">
        <v>782</v>
      </c>
      <c r="AD231" t="s">
        <v>783</v>
      </c>
      <c r="AE231" t="s">
        <v>2923</v>
      </c>
      <c r="AF231" t="s">
        <v>2924</v>
      </c>
      <c r="AG231" t="s">
        <v>2927</v>
      </c>
      <c r="AH231" t="s">
        <v>2928</v>
      </c>
    </row>
    <row r="232" spans="1:34">
      <c r="A232" s="39" t="str">
        <f>IF(C232="","",VLOOKUP('OPĆI DIO'!$C$1,'OPĆI DIO'!$N$4:$W$150,10,FALSE))</f>
        <v/>
      </c>
      <c r="B232" s="39" t="str">
        <f>IF(C232="","",VLOOKUP('OPĆI DIO'!$C$1,'OPĆI DIO'!$N$4:$W$150,9,FALSE))</f>
        <v/>
      </c>
      <c r="C232" s="44"/>
      <c r="D232" s="39" t="str">
        <f t="shared" si="38"/>
        <v/>
      </c>
      <c r="E232" s="44"/>
      <c r="F232" s="39" t="str">
        <f t="shared" si="37"/>
        <v/>
      </c>
      <c r="G232" s="75"/>
      <c r="H232" s="39" t="str">
        <f t="shared" si="39"/>
        <v/>
      </c>
      <c r="I232" s="39" t="str">
        <f t="shared" si="40"/>
        <v/>
      </c>
      <c r="J232" s="74"/>
      <c r="K232" s="74"/>
      <c r="L232" s="74"/>
      <c r="M232" s="268"/>
      <c r="N232" t="str">
        <f>IF(C232="","",'OPĆI DIO'!$C$1)</f>
        <v/>
      </c>
      <c r="O232" t="str">
        <f t="shared" si="41"/>
        <v/>
      </c>
      <c r="P232" t="str">
        <f t="shared" si="42"/>
        <v/>
      </c>
      <c r="Q232" t="str">
        <f t="shared" si="43"/>
        <v/>
      </c>
      <c r="R232" t="str">
        <f t="shared" si="44"/>
        <v/>
      </c>
      <c r="S232" t="str">
        <f t="shared" si="45"/>
        <v/>
      </c>
      <c r="AC232" t="s">
        <v>784</v>
      </c>
      <c r="AD232" t="s">
        <v>785</v>
      </c>
      <c r="AE232" t="s">
        <v>2921</v>
      </c>
      <c r="AF232" t="s">
        <v>2922</v>
      </c>
      <c r="AG232" t="s">
        <v>2927</v>
      </c>
      <c r="AH232" t="s">
        <v>2939</v>
      </c>
    </row>
    <row r="233" spans="1:34">
      <c r="A233" s="39" t="str">
        <f>IF(C233="","",VLOOKUP('OPĆI DIO'!$C$1,'OPĆI DIO'!$N$4:$W$150,10,FALSE))</f>
        <v/>
      </c>
      <c r="B233" s="39" t="str">
        <f>IF(C233="","",VLOOKUP('OPĆI DIO'!$C$1,'OPĆI DIO'!$N$4:$W$150,9,FALSE))</f>
        <v/>
      </c>
      <c r="C233" s="44"/>
      <c r="D233" s="39" t="str">
        <f t="shared" si="38"/>
        <v/>
      </c>
      <c r="E233" s="44"/>
      <c r="F233" s="39" t="str">
        <f t="shared" si="37"/>
        <v/>
      </c>
      <c r="G233" s="75"/>
      <c r="H233" s="39" t="str">
        <f t="shared" si="39"/>
        <v/>
      </c>
      <c r="I233" s="39" t="str">
        <f t="shared" si="40"/>
        <v/>
      </c>
      <c r="J233" s="74"/>
      <c r="K233" s="74"/>
      <c r="L233" s="74"/>
      <c r="M233" s="268"/>
      <c r="N233" t="str">
        <f>IF(C233="","",'OPĆI DIO'!$C$1)</f>
        <v/>
      </c>
      <c r="O233" t="str">
        <f t="shared" si="41"/>
        <v/>
      </c>
      <c r="P233" t="str">
        <f t="shared" si="42"/>
        <v/>
      </c>
      <c r="Q233" t="str">
        <f t="shared" si="43"/>
        <v/>
      </c>
      <c r="R233" t="str">
        <f t="shared" si="44"/>
        <v/>
      </c>
      <c r="S233" t="str">
        <f t="shared" si="45"/>
        <v/>
      </c>
      <c r="AC233" t="s">
        <v>786</v>
      </c>
      <c r="AD233" t="s">
        <v>787</v>
      </c>
      <c r="AE233" t="s">
        <v>2921</v>
      </c>
      <c r="AF233" t="s">
        <v>2922</v>
      </c>
      <c r="AG233" t="s">
        <v>2927</v>
      </c>
      <c r="AH233" t="s">
        <v>2939</v>
      </c>
    </row>
    <row r="234" spans="1:34">
      <c r="A234" s="39" t="str">
        <f>IF(C234="","",VLOOKUP('OPĆI DIO'!$C$1,'OPĆI DIO'!$N$4:$W$150,10,FALSE))</f>
        <v/>
      </c>
      <c r="B234" s="39" t="str">
        <f>IF(C234="","",VLOOKUP('OPĆI DIO'!$C$1,'OPĆI DIO'!$N$4:$W$150,9,FALSE))</f>
        <v/>
      </c>
      <c r="C234" s="44"/>
      <c r="D234" s="39" t="str">
        <f t="shared" si="38"/>
        <v/>
      </c>
      <c r="E234" s="44"/>
      <c r="F234" s="39" t="str">
        <f t="shared" si="37"/>
        <v/>
      </c>
      <c r="G234" s="75"/>
      <c r="H234" s="39" t="str">
        <f t="shared" si="39"/>
        <v/>
      </c>
      <c r="I234" s="39" t="str">
        <f t="shared" si="40"/>
        <v/>
      </c>
      <c r="J234" s="74"/>
      <c r="K234" s="74"/>
      <c r="L234" s="74"/>
      <c r="M234" s="268"/>
      <c r="N234" t="str">
        <f>IF(C234="","",'OPĆI DIO'!$C$1)</f>
        <v/>
      </c>
      <c r="O234" t="str">
        <f t="shared" si="41"/>
        <v/>
      </c>
      <c r="P234" t="str">
        <f t="shared" si="42"/>
        <v/>
      </c>
      <c r="Q234" t="str">
        <f t="shared" si="43"/>
        <v/>
      </c>
      <c r="R234" t="str">
        <f t="shared" si="44"/>
        <v/>
      </c>
      <c r="S234" t="str">
        <f t="shared" si="45"/>
        <v/>
      </c>
      <c r="AC234" t="s">
        <v>788</v>
      </c>
      <c r="AD234" t="s">
        <v>789</v>
      </c>
      <c r="AE234" t="s">
        <v>2921</v>
      </c>
      <c r="AF234" t="s">
        <v>2922</v>
      </c>
      <c r="AG234" t="s">
        <v>2927</v>
      </c>
      <c r="AH234" t="s">
        <v>2939</v>
      </c>
    </row>
    <row r="235" spans="1:34">
      <c r="A235" s="39" t="str">
        <f>IF(C235="","",VLOOKUP('OPĆI DIO'!$C$1,'OPĆI DIO'!$N$4:$W$150,10,FALSE))</f>
        <v/>
      </c>
      <c r="B235" s="39" t="str">
        <f>IF(C235="","",VLOOKUP('OPĆI DIO'!$C$1,'OPĆI DIO'!$N$4:$W$150,9,FALSE))</f>
        <v/>
      </c>
      <c r="C235" s="44"/>
      <c r="D235" s="39" t="str">
        <f t="shared" si="38"/>
        <v/>
      </c>
      <c r="E235" s="44"/>
      <c r="F235" s="39" t="str">
        <f t="shared" si="37"/>
        <v/>
      </c>
      <c r="G235" s="75"/>
      <c r="H235" s="39" t="str">
        <f t="shared" si="39"/>
        <v/>
      </c>
      <c r="I235" s="39" t="str">
        <f t="shared" si="40"/>
        <v/>
      </c>
      <c r="J235" s="74"/>
      <c r="K235" s="74"/>
      <c r="L235" s="74"/>
      <c r="M235" s="268"/>
      <c r="N235" t="str">
        <f>IF(C235="","",'OPĆI DIO'!$C$1)</f>
        <v/>
      </c>
      <c r="O235" t="str">
        <f t="shared" si="41"/>
        <v/>
      </c>
      <c r="P235" t="str">
        <f t="shared" si="42"/>
        <v/>
      </c>
      <c r="Q235" t="str">
        <f t="shared" si="43"/>
        <v/>
      </c>
      <c r="R235" t="str">
        <f t="shared" si="44"/>
        <v/>
      </c>
      <c r="S235" t="str">
        <f t="shared" si="45"/>
        <v/>
      </c>
      <c r="AC235" t="s">
        <v>790</v>
      </c>
      <c r="AD235" t="s">
        <v>791</v>
      </c>
      <c r="AE235" t="s">
        <v>2921</v>
      </c>
      <c r="AF235" t="s">
        <v>2922</v>
      </c>
      <c r="AG235" t="s">
        <v>2927</v>
      </c>
      <c r="AH235" t="s">
        <v>2939</v>
      </c>
    </row>
    <row r="236" spans="1:34">
      <c r="A236" s="39" t="str">
        <f>IF(C236="","",VLOOKUP('OPĆI DIO'!$C$1,'OPĆI DIO'!$N$4:$W$150,10,FALSE))</f>
        <v/>
      </c>
      <c r="B236" s="39" t="str">
        <f>IF(C236="","",VLOOKUP('OPĆI DIO'!$C$1,'OPĆI DIO'!$N$4:$W$150,9,FALSE))</f>
        <v/>
      </c>
      <c r="C236" s="44"/>
      <c r="D236" s="39" t="str">
        <f t="shared" si="38"/>
        <v/>
      </c>
      <c r="E236" s="44"/>
      <c r="F236" s="39" t="str">
        <f t="shared" si="37"/>
        <v/>
      </c>
      <c r="G236" s="75"/>
      <c r="H236" s="39" t="str">
        <f t="shared" si="39"/>
        <v/>
      </c>
      <c r="I236" s="39" t="str">
        <f t="shared" si="40"/>
        <v/>
      </c>
      <c r="J236" s="74"/>
      <c r="K236" s="74"/>
      <c r="L236" s="74"/>
      <c r="M236" s="268"/>
      <c r="N236" t="str">
        <f>IF(C236="","",'OPĆI DIO'!$C$1)</f>
        <v/>
      </c>
      <c r="O236" t="str">
        <f t="shared" si="41"/>
        <v/>
      </c>
      <c r="P236" t="str">
        <f t="shared" si="42"/>
        <v/>
      </c>
      <c r="Q236" t="str">
        <f t="shared" si="43"/>
        <v/>
      </c>
      <c r="R236" t="str">
        <f t="shared" si="44"/>
        <v/>
      </c>
      <c r="S236" t="str">
        <f t="shared" si="45"/>
        <v/>
      </c>
      <c r="AC236" t="s">
        <v>1135</v>
      </c>
      <c r="AD236" t="s">
        <v>1136</v>
      </c>
      <c r="AE236" t="s">
        <v>2921</v>
      </c>
      <c r="AF236" t="s">
        <v>2922</v>
      </c>
      <c r="AG236" t="s">
        <v>2927</v>
      </c>
      <c r="AH236" t="s">
        <v>2939</v>
      </c>
    </row>
    <row r="237" spans="1:34">
      <c r="A237" s="39" t="str">
        <f>IF(C237="","",VLOOKUP('OPĆI DIO'!$C$1,'OPĆI DIO'!$N$4:$W$150,10,FALSE))</f>
        <v/>
      </c>
      <c r="B237" s="39" t="str">
        <f>IF(C237="","",VLOOKUP('OPĆI DIO'!$C$1,'OPĆI DIO'!$N$4:$W$150,9,FALSE))</f>
        <v/>
      </c>
      <c r="C237" s="44"/>
      <c r="D237" s="39" t="str">
        <f t="shared" si="38"/>
        <v/>
      </c>
      <c r="E237" s="44"/>
      <c r="F237" s="39" t="str">
        <f t="shared" si="37"/>
        <v/>
      </c>
      <c r="G237" s="75"/>
      <c r="H237" s="39" t="str">
        <f t="shared" si="39"/>
        <v/>
      </c>
      <c r="I237" s="39" t="str">
        <f t="shared" si="40"/>
        <v/>
      </c>
      <c r="J237" s="74"/>
      <c r="K237" s="74"/>
      <c r="L237" s="74"/>
      <c r="M237" s="268"/>
      <c r="N237" t="str">
        <f>IF(C237="","",'OPĆI DIO'!$C$1)</f>
        <v/>
      </c>
      <c r="O237" t="str">
        <f t="shared" si="41"/>
        <v/>
      </c>
      <c r="P237" t="str">
        <f t="shared" si="42"/>
        <v/>
      </c>
      <c r="Q237" t="str">
        <f t="shared" si="43"/>
        <v/>
      </c>
      <c r="R237" t="str">
        <f t="shared" si="44"/>
        <v/>
      </c>
      <c r="S237" t="str">
        <f t="shared" si="45"/>
        <v/>
      </c>
      <c r="AC237" t="s">
        <v>2109</v>
      </c>
      <c r="AD237" t="s">
        <v>2110</v>
      </c>
      <c r="AE237" t="s">
        <v>2921</v>
      </c>
      <c r="AF237" t="s">
        <v>2922</v>
      </c>
      <c r="AG237" t="s">
        <v>2927</v>
      </c>
      <c r="AH237" t="s">
        <v>2939</v>
      </c>
    </row>
    <row r="238" spans="1:34">
      <c r="A238" s="39" t="str">
        <f>IF(C238="","",VLOOKUP('OPĆI DIO'!$C$1,'OPĆI DIO'!$N$4:$W$150,10,FALSE))</f>
        <v/>
      </c>
      <c r="B238" s="39" t="str">
        <f>IF(C238="","",VLOOKUP('OPĆI DIO'!$C$1,'OPĆI DIO'!$N$4:$W$150,9,FALSE))</f>
        <v/>
      </c>
      <c r="C238" s="44"/>
      <c r="D238" s="39" t="str">
        <f t="shared" si="38"/>
        <v/>
      </c>
      <c r="E238" s="44"/>
      <c r="F238" s="39" t="str">
        <f t="shared" si="37"/>
        <v/>
      </c>
      <c r="G238" s="75"/>
      <c r="H238" s="39" t="str">
        <f t="shared" si="39"/>
        <v/>
      </c>
      <c r="I238" s="39" t="str">
        <f t="shared" si="40"/>
        <v/>
      </c>
      <c r="J238" s="74"/>
      <c r="K238" s="74"/>
      <c r="L238" s="74"/>
      <c r="M238" s="268"/>
      <c r="N238" t="str">
        <f>IF(C238="","",'OPĆI DIO'!$C$1)</f>
        <v/>
      </c>
      <c r="O238" t="str">
        <f t="shared" si="41"/>
        <v/>
      </c>
      <c r="P238" t="str">
        <f t="shared" si="42"/>
        <v/>
      </c>
      <c r="Q238" t="str">
        <f t="shared" si="43"/>
        <v/>
      </c>
      <c r="R238" t="str">
        <f t="shared" si="44"/>
        <v/>
      </c>
      <c r="S238" t="str">
        <f t="shared" si="45"/>
        <v/>
      </c>
      <c r="AC238" t="s">
        <v>792</v>
      </c>
      <c r="AD238" t="s">
        <v>793</v>
      </c>
      <c r="AE238" t="s">
        <v>2921</v>
      </c>
      <c r="AF238" t="s">
        <v>2922</v>
      </c>
      <c r="AG238" t="s">
        <v>2925</v>
      </c>
      <c r="AH238" t="s">
        <v>2935</v>
      </c>
    </row>
    <row r="239" spans="1:34">
      <c r="A239" s="39" t="str">
        <f>IF(C239="","",VLOOKUP('OPĆI DIO'!$C$1,'OPĆI DIO'!$N$4:$W$150,10,FALSE))</f>
        <v/>
      </c>
      <c r="B239" s="39" t="str">
        <f>IF(C239="","",VLOOKUP('OPĆI DIO'!$C$1,'OPĆI DIO'!$N$4:$W$150,9,FALSE))</f>
        <v/>
      </c>
      <c r="C239" s="44"/>
      <c r="D239" s="39" t="str">
        <f t="shared" si="38"/>
        <v/>
      </c>
      <c r="E239" s="44"/>
      <c r="F239" s="39" t="str">
        <f t="shared" si="37"/>
        <v/>
      </c>
      <c r="G239" s="75"/>
      <c r="H239" s="39" t="str">
        <f t="shared" si="39"/>
        <v/>
      </c>
      <c r="I239" s="39" t="str">
        <f t="shared" si="40"/>
        <v/>
      </c>
      <c r="J239" s="74"/>
      <c r="K239" s="74"/>
      <c r="L239" s="74"/>
      <c r="M239" s="268"/>
      <c r="N239" t="str">
        <f>IF(C239="","",'OPĆI DIO'!$C$1)</f>
        <v/>
      </c>
      <c r="O239" t="str">
        <f t="shared" si="41"/>
        <v/>
      </c>
      <c r="P239" t="str">
        <f t="shared" si="42"/>
        <v/>
      </c>
      <c r="Q239" t="str">
        <f t="shared" si="43"/>
        <v/>
      </c>
      <c r="R239" t="str">
        <f t="shared" si="44"/>
        <v/>
      </c>
      <c r="S239" t="str">
        <f t="shared" si="45"/>
        <v/>
      </c>
      <c r="AC239" t="s">
        <v>794</v>
      </c>
      <c r="AD239" t="s">
        <v>795</v>
      </c>
      <c r="AE239" t="s">
        <v>2921</v>
      </c>
      <c r="AF239" t="s">
        <v>2922</v>
      </c>
      <c r="AG239" t="s">
        <v>2925</v>
      </c>
      <c r="AH239" t="s">
        <v>2935</v>
      </c>
    </row>
    <row r="240" spans="1:34">
      <c r="A240" s="39" t="str">
        <f>IF(C240="","",VLOOKUP('OPĆI DIO'!$C$1,'OPĆI DIO'!$N$4:$W$150,10,FALSE))</f>
        <v/>
      </c>
      <c r="B240" s="39" t="str">
        <f>IF(C240="","",VLOOKUP('OPĆI DIO'!$C$1,'OPĆI DIO'!$N$4:$W$150,9,FALSE))</f>
        <v/>
      </c>
      <c r="C240" s="44"/>
      <c r="D240" s="39" t="str">
        <f t="shared" si="38"/>
        <v/>
      </c>
      <c r="E240" s="44"/>
      <c r="F240" s="39" t="str">
        <f t="shared" si="37"/>
        <v/>
      </c>
      <c r="G240" s="75"/>
      <c r="H240" s="39" t="str">
        <f t="shared" si="39"/>
        <v/>
      </c>
      <c r="I240" s="39" t="str">
        <f t="shared" si="40"/>
        <v/>
      </c>
      <c r="J240" s="74"/>
      <c r="K240" s="74"/>
      <c r="L240" s="74"/>
      <c r="M240" s="268"/>
      <c r="N240" t="str">
        <f>IF(C240="","",'OPĆI DIO'!$C$1)</f>
        <v/>
      </c>
      <c r="O240" t="str">
        <f t="shared" si="41"/>
        <v/>
      </c>
      <c r="P240" t="str">
        <f t="shared" si="42"/>
        <v/>
      </c>
      <c r="Q240" t="str">
        <f t="shared" si="43"/>
        <v/>
      </c>
      <c r="R240" t="str">
        <f t="shared" si="44"/>
        <v/>
      </c>
      <c r="S240" t="str">
        <f t="shared" si="45"/>
        <v/>
      </c>
      <c r="AC240" t="s">
        <v>796</v>
      </c>
      <c r="AD240" t="s">
        <v>797</v>
      </c>
      <c r="AE240" t="s">
        <v>2903</v>
      </c>
      <c r="AF240" t="s">
        <v>2904</v>
      </c>
      <c r="AG240" t="s">
        <v>2925</v>
      </c>
      <c r="AH240" t="s">
        <v>2935</v>
      </c>
    </row>
    <row r="241" spans="1:34">
      <c r="A241" s="39" t="str">
        <f>IF(C241="","",VLOOKUP('OPĆI DIO'!$C$1,'OPĆI DIO'!$N$4:$W$150,10,FALSE))</f>
        <v/>
      </c>
      <c r="B241" s="39" t="str">
        <f>IF(C241="","",VLOOKUP('OPĆI DIO'!$C$1,'OPĆI DIO'!$N$4:$W$150,9,FALSE))</f>
        <v/>
      </c>
      <c r="C241" s="44"/>
      <c r="D241" s="39" t="str">
        <f t="shared" si="38"/>
        <v/>
      </c>
      <c r="E241" s="44"/>
      <c r="F241" s="39" t="str">
        <f t="shared" si="37"/>
        <v/>
      </c>
      <c r="G241" s="75"/>
      <c r="H241" s="39" t="str">
        <f t="shared" si="39"/>
        <v/>
      </c>
      <c r="I241" s="39" t="str">
        <f t="shared" si="40"/>
        <v/>
      </c>
      <c r="J241" s="74"/>
      <c r="K241" s="74"/>
      <c r="L241" s="74"/>
      <c r="M241" s="268"/>
      <c r="N241" t="str">
        <f>IF(C241="","",'OPĆI DIO'!$C$1)</f>
        <v/>
      </c>
      <c r="O241" t="str">
        <f t="shared" si="41"/>
        <v/>
      </c>
      <c r="P241" t="str">
        <f t="shared" si="42"/>
        <v/>
      </c>
      <c r="Q241" t="str">
        <f t="shared" si="43"/>
        <v/>
      </c>
      <c r="R241" t="str">
        <f t="shared" si="44"/>
        <v/>
      </c>
      <c r="S241" t="str">
        <f t="shared" si="45"/>
        <v/>
      </c>
      <c r="AC241" t="s">
        <v>798</v>
      </c>
      <c r="AD241" t="s">
        <v>799</v>
      </c>
      <c r="AE241" t="s">
        <v>2903</v>
      </c>
      <c r="AF241" t="s">
        <v>2904</v>
      </c>
      <c r="AG241" t="s">
        <v>2925</v>
      </c>
      <c r="AH241" t="s">
        <v>2935</v>
      </c>
    </row>
    <row r="242" spans="1:34">
      <c r="A242" s="39" t="str">
        <f>IF(C242="","",VLOOKUP('OPĆI DIO'!$C$1,'OPĆI DIO'!$N$4:$W$150,10,FALSE))</f>
        <v/>
      </c>
      <c r="B242" s="39" t="str">
        <f>IF(C242="","",VLOOKUP('OPĆI DIO'!$C$1,'OPĆI DIO'!$N$4:$W$150,9,FALSE))</f>
        <v/>
      </c>
      <c r="C242" s="44"/>
      <c r="D242" s="39" t="str">
        <f t="shared" si="38"/>
        <v/>
      </c>
      <c r="E242" s="44"/>
      <c r="F242" s="39" t="str">
        <f t="shared" si="37"/>
        <v/>
      </c>
      <c r="G242" s="75"/>
      <c r="H242" s="39" t="str">
        <f t="shared" si="39"/>
        <v/>
      </c>
      <c r="I242" s="39" t="str">
        <f t="shared" si="40"/>
        <v/>
      </c>
      <c r="J242" s="74"/>
      <c r="K242" s="74"/>
      <c r="L242" s="74"/>
      <c r="M242" s="268"/>
      <c r="N242" t="str">
        <f>IF(C242="","",'OPĆI DIO'!$C$1)</f>
        <v/>
      </c>
      <c r="O242" t="str">
        <f t="shared" si="41"/>
        <v/>
      </c>
      <c r="P242" t="str">
        <f t="shared" si="42"/>
        <v/>
      </c>
      <c r="Q242" t="str">
        <f t="shared" si="43"/>
        <v/>
      </c>
      <c r="R242" t="str">
        <f t="shared" si="44"/>
        <v/>
      </c>
      <c r="S242" t="str">
        <f t="shared" si="45"/>
        <v/>
      </c>
      <c r="AC242" t="s">
        <v>2111</v>
      </c>
      <c r="AD242" t="s">
        <v>3052</v>
      </c>
      <c r="AE242" t="s">
        <v>2921</v>
      </c>
      <c r="AF242" t="s">
        <v>2922</v>
      </c>
      <c r="AG242" t="s">
        <v>2925</v>
      </c>
      <c r="AH242" t="s">
        <v>2935</v>
      </c>
    </row>
    <row r="243" spans="1:34">
      <c r="A243" s="39" t="str">
        <f>IF(C243="","",VLOOKUP('OPĆI DIO'!$C$1,'OPĆI DIO'!$N$4:$W$150,10,FALSE))</f>
        <v/>
      </c>
      <c r="B243" s="39" t="str">
        <f>IF(C243="","",VLOOKUP('OPĆI DIO'!$C$1,'OPĆI DIO'!$N$4:$W$150,9,FALSE))</f>
        <v/>
      </c>
      <c r="C243" s="44"/>
      <c r="D243" s="39" t="str">
        <f t="shared" si="38"/>
        <v/>
      </c>
      <c r="E243" s="44"/>
      <c r="F243" s="39" t="str">
        <f t="shared" si="37"/>
        <v/>
      </c>
      <c r="G243" s="75"/>
      <c r="H243" s="39" t="str">
        <f t="shared" si="39"/>
        <v/>
      </c>
      <c r="I243" s="39" t="str">
        <f t="shared" si="40"/>
        <v/>
      </c>
      <c r="J243" s="74"/>
      <c r="K243" s="74"/>
      <c r="L243" s="74"/>
      <c r="M243" s="268"/>
      <c r="N243" t="str">
        <f>IF(C243="","",'OPĆI DIO'!$C$1)</f>
        <v/>
      </c>
      <c r="O243" t="str">
        <f t="shared" si="41"/>
        <v/>
      </c>
      <c r="P243" t="str">
        <f t="shared" si="42"/>
        <v/>
      </c>
      <c r="Q243" t="str">
        <f t="shared" si="43"/>
        <v/>
      </c>
      <c r="R243" t="str">
        <f t="shared" si="44"/>
        <v/>
      </c>
      <c r="S243" t="str">
        <f t="shared" si="45"/>
        <v/>
      </c>
      <c r="AC243" t="s">
        <v>3053</v>
      </c>
      <c r="AD243" t="s">
        <v>3054</v>
      </c>
      <c r="AE243" t="s">
        <v>2921</v>
      </c>
      <c r="AF243" t="s">
        <v>2922</v>
      </c>
      <c r="AG243" t="s">
        <v>2925</v>
      </c>
      <c r="AH243" t="s">
        <v>2935</v>
      </c>
    </row>
    <row r="244" spans="1:34">
      <c r="A244" s="39" t="str">
        <f>IF(C244="","",VLOOKUP('OPĆI DIO'!$C$1,'OPĆI DIO'!$N$4:$W$150,10,FALSE))</f>
        <v/>
      </c>
      <c r="B244" s="39" t="str">
        <f>IF(C244="","",VLOOKUP('OPĆI DIO'!$C$1,'OPĆI DIO'!$N$4:$W$150,9,FALSE))</f>
        <v/>
      </c>
      <c r="C244" s="44"/>
      <c r="D244" s="39" t="str">
        <f t="shared" si="38"/>
        <v/>
      </c>
      <c r="E244" s="44"/>
      <c r="F244" s="39" t="str">
        <f t="shared" si="37"/>
        <v/>
      </c>
      <c r="G244" s="75"/>
      <c r="H244" s="39" t="str">
        <f t="shared" si="39"/>
        <v/>
      </c>
      <c r="I244" s="39" t="str">
        <f t="shared" si="40"/>
        <v/>
      </c>
      <c r="J244" s="74"/>
      <c r="K244" s="74"/>
      <c r="L244" s="74"/>
      <c r="M244" s="268"/>
      <c r="N244" t="str">
        <f>IF(C244="","",'OPĆI DIO'!$C$1)</f>
        <v/>
      </c>
      <c r="O244" t="str">
        <f t="shared" si="41"/>
        <v/>
      </c>
      <c r="P244" t="str">
        <f t="shared" si="42"/>
        <v/>
      </c>
      <c r="Q244" t="str">
        <f t="shared" si="43"/>
        <v/>
      </c>
      <c r="R244" t="str">
        <f t="shared" si="44"/>
        <v/>
      </c>
      <c r="S244" t="str">
        <f t="shared" si="45"/>
        <v/>
      </c>
      <c r="AC244" t="s">
        <v>4510</v>
      </c>
      <c r="AD244" t="s">
        <v>4481</v>
      </c>
      <c r="AE244" t="s">
        <v>2921</v>
      </c>
      <c r="AF244" t="s">
        <v>2922</v>
      </c>
      <c r="AG244" t="s">
        <v>2925</v>
      </c>
      <c r="AH244" t="s">
        <v>2935</v>
      </c>
    </row>
    <row r="245" spans="1:34">
      <c r="A245" s="39" t="str">
        <f>IF(C245="","",VLOOKUP('OPĆI DIO'!$C$1,'OPĆI DIO'!$N$4:$W$150,10,FALSE))</f>
        <v/>
      </c>
      <c r="B245" s="39" t="str">
        <f>IF(C245="","",VLOOKUP('OPĆI DIO'!$C$1,'OPĆI DIO'!$N$4:$W$150,9,FALSE))</f>
        <v/>
      </c>
      <c r="C245" s="44"/>
      <c r="D245" s="39" t="str">
        <f t="shared" si="38"/>
        <v/>
      </c>
      <c r="E245" s="44"/>
      <c r="F245" s="39" t="str">
        <f t="shared" si="37"/>
        <v/>
      </c>
      <c r="G245" s="75"/>
      <c r="H245" s="39" t="str">
        <f t="shared" si="39"/>
        <v/>
      </c>
      <c r="I245" s="39" t="str">
        <f t="shared" si="40"/>
        <v/>
      </c>
      <c r="J245" s="74"/>
      <c r="K245" s="74"/>
      <c r="L245" s="74"/>
      <c r="M245" s="268"/>
      <c r="N245" t="str">
        <f>IF(C245="","",'OPĆI DIO'!$C$1)</f>
        <v/>
      </c>
      <c r="O245" t="str">
        <f t="shared" si="41"/>
        <v/>
      </c>
      <c r="P245" t="str">
        <f t="shared" si="42"/>
        <v/>
      </c>
      <c r="Q245" t="str">
        <f t="shared" si="43"/>
        <v/>
      </c>
      <c r="R245" t="str">
        <f t="shared" si="44"/>
        <v/>
      </c>
      <c r="S245" t="str">
        <f t="shared" si="45"/>
        <v/>
      </c>
      <c r="AC245" t="s">
        <v>4510</v>
      </c>
      <c r="AD245" t="s">
        <v>4481</v>
      </c>
      <c r="AE245" t="s">
        <v>2903</v>
      </c>
      <c r="AF245" t="s">
        <v>2904</v>
      </c>
      <c r="AG245" t="s">
        <v>2925</v>
      </c>
      <c r="AH245" t="s">
        <v>2935</v>
      </c>
    </row>
    <row r="246" spans="1:34">
      <c r="A246" s="39" t="str">
        <f>IF(C246="","",VLOOKUP('OPĆI DIO'!$C$1,'OPĆI DIO'!$N$4:$W$150,10,FALSE))</f>
        <v/>
      </c>
      <c r="B246" s="39" t="str">
        <f>IF(C246="","",VLOOKUP('OPĆI DIO'!$C$1,'OPĆI DIO'!$N$4:$W$150,9,FALSE))</f>
        <v/>
      </c>
      <c r="C246" s="44"/>
      <c r="D246" s="39" t="str">
        <f t="shared" si="38"/>
        <v/>
      </c>
      <c r="E246" s="44"/>
      <c r="F246" s="39" t="str">
        <f t="shared" si="37"/>
        <v/>
      </c>
      <c r="G246" s="75"/>
      <c r="H246" s="39" t="str">
        <f t="shared" si="39"/>
        <v/>
      </c>
      <c r="I246" s="39" t="str">
        <f t="shared" si="40"/>
        <v/>
      </c>
      <c r="J246" s="74"/>
      <c r="K246" s="74"/>
      <c r="L246" s="74"/>
      <c r="M246" s="268"/>
      <c r="N246" t="str">
        <f>IF(C246="","",'OPĆI DIO'!$C$1)</f>
        <v/>
      </c>
      <c r="O246" t="str">
        <f t="shared" si="41"/>
        <v/>
      </c>
      <c r="P246" t="str">
        <f t="shared" si="42"/>
        <v/>
      </c>
      <c r="Q246" t="str">
        <f t="shared" si="43"/>
        <v/>
      </c>
      <c r="R246" t="str">
        <f t="shared" si="44"/>
        <v/>
      </c>
      <c r="S246" t="str">
        <f t="shared" si="45"/>
        <v/>
      </c>
      <c r="AC246" t="s">
        <v>802</v>
      </c>
      <c r="AD246" t="s">
        <v>803</v>
      </c>
      <c r="AE246" t="s">
        <v>2901</v>
      </c>
      <c r="AF246" t="s">
        <v>2902</v>
      </c>
      <c r="AG246" t="s">
        <v>2925</v>
      </c>
      <c r="AH246" t="s">
        <v>2933</v>
      </c>
    </row>
    <row r="247" spans="1:34">
      <c r="A247" s="39" t="str">
        <f>IF(C247="","",VLOOKUP('OPĆI DIO'!$C$1,'OPĆI DIO'!$N$4:$W$150,10,FALSE))</f>
        <v/>
      </c>
      <c r="B247" s="39" t="str">
        <f>IF(C247="","",VLOOKUP('OPĆI DIO'!$C$1,'OPĆI DIO'!$N$4:$W$150,9,FALSE))</f>
        <v/>
      </c>
      <c r="C247" s="44"/>
      <c r="D247" s="39" t="str">
        <f t="shared" si="38"/>
        <v/>
      </c>
      <c r="E247" s="44"/>
      <c r="F247" s="39" t="str">
        <f t="shared" si="37"/>
        <v/>
      </c>
      <c r="G247" s="75"/>
      <c r="H247" s="39" t="str">
        <f t="shared" si="39"/>
        <v/>
      </c>
      <c r="I247" s="39" t="str">
        <f t="shared" si="40"/>
        <v/>
      </c>
      <c r="J247" s="74"/>
      <c r="K247" s="74"/>
      <c r="L247" s="74"/>
      <c r="M247" s="268"/>
      <c r="N247" t="str">
        <f>IF(C247="","",'OPĆI DIO'!$C$1)</f>
        <v/>
      </c>
      <c r="O247" t="str">
        <f t="shared" si="41"/>
        <v/>
      </c>
      <c r="P247" t="str">
        <f t="shared" si="42"/>
        <v/>
      </c>
      <c r="Q247" t="str">
        <f t="shared" si="43"/>
        <v/>
      </c>
      <c r="R247" t="str">
        <f t="shared" si="44"/>
        <v/>
      </c>
      <c r="S247" t="str">
        <f t="shared" si="45"/>
        <v/>
      </c>
      <c r="AC247" t="s">
        <v>804</v>
      </c>
      <c r="AD247" t="s">
        <v>988</v>
      </c>
      <c r="AE247" t="s">
        <v>2901</v>
      </c>
      <c r="AF247" t="s">
        <v>2902</v>
      </c>
      <c r="AG247" t="s">
        <v>2927</v>
      </c>
      <c r="AH247" t="s">
        <v>2928</v>
      </c>
    </row>
    <row r="248" spans="1:34">
      <c r="A248" s="39" t="str">
        <f>IF(C248="","",VLOOKUP('OPĆI DIO'!$C$1,'OPĆI DIO'!$N$4:$W$150,10,FALSE))</f>
        <v/>
      </c>
      <c r="B248" s="39" t="str">
        <f>IF(C248="","",VLOOKUP('OPĆI DIO'!$C$1,'OPĆI DIO'!$N$4:$W$150,9,FALSE))</f>
        <v/>
      </c>
      <c r="C248" s="44"/>
      <c r="D248" s="39" t="str">
        <f t="shared" si="38"/>
        <v/>
      </c>
      <c r="E248" s="44"/>
      <c r="F248" s="39" t="str">
        <f t="shared" si="37"/>
        <v/>
      </c>
      <c r="G248" s="75"/>
      <c r="H248" s="39" t="str">
        <f t="shared" si="39"/>
        <v/>
      </c>
      <c r="I248" s="39" t="str">
        <f t="shared" si="40"/>
        <v/>
      </c>
      <c r="J248" s="74"/>
      <c r="K248" s="74"/>
      <c r="L248" s="74"/>
      <c r="M248" s="268"/>
      <c r="N248" t="str">
        <f>IF(C248="","",'OPĆI DIO'!$C$1)</f>
        <v/>
      </c>
      <c r="O248" t="str">
        <f t="shared" si="41"/>
        <v/>
      </c>
      <c r="P248" t="str">
        <f t="shared" si="42"/>
        <v/>
      </c>
      <c r="Q248" t="str">
        <f t="shared" si="43"/>
        <v/>
      </c>
      <c r="R248" t="str">
        <f t="shared" si="44"/>
        <v/>
      </c>
      <c r="S248" t="str">
        <f t="shared" si="45"/>
        <v/>
      </c>
      <c r="AC248" t="s">
        <v>3055</v>
      </c>
      <c r="AD248" t="s">
        <v>735</v>
      </c>
      <c r="AE248" t="s">
        <v>2901</v>
      </c>
      <c r="AF248" t="s">
        <v>2902</v>
      </c>
      <c r="AG248" t="s">
        <v>2925</v>
      </c>
      <c r="AH248" t="s">
        <v>2933</v>
      </c>
    </row>
    <row r="249" spans="1:34">
      <c r="A249" s="39" t="str">
        <f>IF(C249="","",VLOOKUP('OPĆI DIO'!$C$1,'OPĆI DIO'!$N$4:$W$150,10,FALSE))</f>
        <v/>
      </c>
      <c r="B249" s="39" t="str">
        <f>IF(C249="","",VLOOKUP('OPĆI DIO'!$C$1,'OPĆI DIO'!$N$4:$W$150,9,FALSE))</f>
        <v/>
      </c>
      <c r="C249" s="44"/>
      <c r="D249" s="39" t="str">
        <f t="shared" si="38"/>
        <v/>
      </c>
      <c r="E249" s="44"/>
      <c r="F249" s="39" t="str">
        <f t="shared" si="37"/>
        <v/>
      </c>
      <c r="G249" s="75"/>
      <c r="H249" s="39" t="str">
        <f t="shared" si="39"/>
        <v/>
      </c>
      <c r="I249" s="39" t="str">
        <f t="shared" si="40"/>
        <v/>
      </c>
      <c r="J249" s="74"/>
      <c r="K249" s="74"/>
      <c r="L249" s="74"/>
      <c r="M249" s="268"/>
      <c r="N249" t="str">
        <f>IF(C249="","",'OPĆI DIO'!$C$1)</f>
        <v/>
      </c>
      <c r="O249" t="str">
        <f t="shared" si="41"/>
        <v/>
      </c>
      <c r="P249" t="str">
        <f t="shared" si="42"/>
        <v/>
      </c>
      <c r="Q249" t="str">
        <f t="shared" si="43"/>
        <v/>
      </c>
      <c r="R249" t="str">
        <f t="shared" si="44"/>
        <v/>
      </c>
      <c r="S249" t="str">
        <f t="shared" si="45"/>
        <v/>
      </c>
      <c r="AC249" t="s">
        <v>807</v>
      </c>
      <c r="AD249" t="s">
        <v>808</v>
      </c>
      <c r="AE249" t="s">
        <v>2921</v>
      </c>
      <c r="AF249" t="s">
        <v>2922</v>
      </c>
      <c r="AG249" t="s">
        <v>2925</v>
      </c>
      <c r="AH249" t="s">
        <v>2933</v>
      </c>
    </row>
    <row r="250" spans="1:34">
      <c r="A250" s="39" t="str">
        <f>IF(C250="","",VLOOKUP('OPĆI DIO'!$C$1,'OPĆI DIO'!$N$4:$W$150,10,FALSE))</f>
        <v/>
      </c>
      <c r="B250" s="39" t="str">
        <f>IF(C250="","",VLOOKUP('OPĆI DIO'!$C$1,'OPĆI DIO'!$N$4:$W$150,9,FALSE))</f>
        <v/>
      </c>
      <c r="C250" s="44"/>
      <c r="D250" s="39" t="str">
        <f t="shared" si="38"/>
        <v/>
      </c>
      <c r="E250" s="44"/>
      <c r="F250" s="39" t="str">
        <f t="shared" si="37"/>
        <v/>
      </c>
      <c r="G250" s="75"/>
      <c r="H250" s="39" t="str">
        <f t="shared" si="39"/>
        <v/>
      </c>
      <c r="I250" s="39" t="str">
        <f t="shared" si="40"/>
        <v/>
      </c>
      <c r="J250" s="74"/>
      <c r="K250" s="74"/>
      <c r="L250" s="74"/>
      <c r="M250" s="268"/>
      <c r="N250" t="str">
        <f>IF(C250="","",'OPĆI DIO'!$C$1)</f>
        <v/>
      </c>
      <c r="O250" t="str">
        <f t="shared" si="41"/>
        <v/>
      </c>
      <c r="P250" t="str">
        <f t="shared" si="42"/>
        <v/>
      </c>
      <c r="Q250" t="str">
        <f t="shared" si="43"/>
        <v/>
      </c>
      <c r="R250" t="str">
        <f t="shared" si="44"/>
        <v/>
      </c>
      <c r="S250" t="str">
        <f t="shared" si="45"/>
        <v/>
      </c>
      <c r="AC250" t="s">
        <v>809</v>
      </c>
      <c r="AD250" t="s">
        <v>987</v>
      </c>
      <c r="AE250" t="s">
        <v>2921</v>
      </c>
      <c r="AF250" t="s">
        <v>2922</v>
      </c>
      <c r="AG250" t="s">
        <v>2925</v>
      </c>
      <c r="AH250" t="s">
        <v>2933</v>
      </c>
    </row>
    <row r="251" spans="1:34">
      <c r="A251" s="39" t="str">
        <f>IF(C251="","",VLOOKUP('OPĆI DIO'!$C$1,'OPĆI DIO'!$N$4:$W$150,10,FALSE))</f>
        <v/>
      </c>
      <c r="B251" s="39" t="str">
        <f>IF(C251="","",VLOOKUP('OPĆI DIO'!$C$1,'OPĆI DIO'!$N$4:$W$150,9,FALSE))</f>
        <v/>
      </c>
      <c r="C251" s="44"/>
      <c r="D251" s="39" t="str">
        <f t="shared" si="38"/>
        <v/>
      </c>
      <c r="E251" s="44"/>
      <c r="F251" s="39" t="str">
        <f t="shared" si="37"/>
        <v/>
      </c>
      <c r="G251" s="75"/>
      <c r="H251" s="39" t="str">
        <f t="shared" si="39"/>
        <v/>
      </c>
      <c r="I251" s="39" t="str">
        <f t="shared" si="40"/>
        <v/>
      </c>
      <c r="J251" s="74"/>
      <c r="K251" s="74"/>
      <c r="L251" s="74"/>
      <c r="M251" s="268"/>
      <c r="N251" t="str">
        <f>IF(C251="","",'OPĆI DIO'!$C$1)</f>
        <v/>
      </c>
      <c r="O251" t="str">
        <f t="shared" si="41"/>
        <v/>
      </c>
      <c r="P251" t="str">
        <f t="shared" si="42"/>
        <v/>
      </c>
      <c r="Q251" t="str">
        <f t="shared" si="43"/>
        <v/>
      </c>
      <c r="R251" t="str">
        <f t="shared" si="44"/>
        <v/>
      </c>
      <c r="S251" t="str">
        <f t="shared" si="45"/>
        <v/>
      </c>
      <c r="AC251" t="s">
        <v>3056</v>
      </c>
      <c r="AD251" t="s">
        <v>735</v>
      </c>
      <c r="AE251" t="s">
        <v>2921</v>
      </c>
      <c r="AF251" t="s">
        <v>2922</v>
      </c>
      <c r="AG251" t="s">
        <v>2925</v>
      </c>
      <c r="AH251" t="s">
        <v>2933</v>
      </c>
    </row>
    <row r="252" spans="1:34">
      <c r="A252" s="39" t="str">
        <f>IF(C252="","",VLOOKUP('OPĆI DIO'!$C$1,'OPĆI DIO'!$N$4:$W$150,10,FALSE))</f>
        <v/>
      </c>
      <c r="B252" s="39" t="str">
        <f>IF(C252="","",VLOOKUP('OPĆI DIO'!$C$1,'OPĆI DIO'!$N$4:$W$150,9,FALSE))</f>
        <v/>
      </c>
      <c r="C252" s="44"/>
      <c r="D252" s="39" t="str">
        <f t="shared" si="38"/>
        <v/>
      </c>
      <c r="E252" s="44"/>
      <c r="F252" s="39" t="str">
        <f t="shared" si="37"/>
        <v/>
      </c>
      <c r="G252" s="75"/>
      <c r="H252" s="39" t="str">
        <f t="shared" si="39"/>
        <v/>
      </c>
      <c r="I252" s="39" t="str">
        <f t="shared" si="40"/>
        <v/>
      </c>
      <c r="J252" s="74"/>
      <c r="K252" s="74"/>
      <c r="L252" s="74"/>
      <c r="M252" s="268"/>
      <c r="N252" t="str">
        <f>IF(C252="","",'OPĆI DIO'!$C$1)</f>
        <v/>
      </c>
      <c r="O252" t="str">
        <f t="shared" si="41"/>
        <v/>
      </c>
      <c r="P252" t="str">
        <f t="shared" si="42"/>
        <v/>
      </c>
      <c r="Q252" t="str">
        <f t="shared" si="43"/>
        <v/>
      </c>
      <c r="R252" t="str">
        <f t="shared" si="44"/>
        <v/>
      </c>
      <c r="S252" t="str">
        <f t="shared" si="45"/>
        <v/>
      </c>
      <c r="AC252" t="s">
        <v>4511</v>
      </c>
      <c r="AD252" t="s">
        <v>4512</v>
      </c>
      <c r="AE252" t="s">
        <v>2921</v>
      </c>
      <c r="AF252" t="s">
        <v>2922</v>
      </c>
      <c r="AG252" t="s">
        <v>2925</v>
      </c>
      <c r="AH252" t="s">
        <v>2933</v>
      </c>
    </row>
    <row r="253" spans="1:34">
      <c r="A253" s="39" t="str">
        <f>IF(C253="","",VLOOKUP('OPĆI DIO'!$C$1,'OPĆI DIO'!$N$4:$W$150,10,FALSE))</f>
        <v/>
      </c>
      <c r="B253" s="39" t="str">
        <f>IF(C253="","",VLOOKUP('OPĆI DIO'!$C$1,'OPĆI DIO'!$N$4:$W$150,9,FALSE))</f>
        <v/>
      </c>
      <c r="C253" s="44"/>
      <c r="D253" s="39" t="str">
        <f t="shared" si="38"/>
        <v/>
      </c>
      <c r="E253" s="44"/>
      <c r="F253" s="39" t="str">
        <f t="shared" si="37"/>
        <v/>
      </c>
      <c r="G253" s="75"/>
      <c r="H253" s="39" t="str">
        <f t="shared" si="39"/>
        <v/>
      </c>
      <c r="I253" s="39" t="str">
        <f t="shared" si="40"/>
        <v/>
      </c>
      <c r="J253" s="74"/>
      <c r="K253" s="74"/>
      <c r="L253" s="74"/>
      <c r="M253" s="268"/>
      <c r="N253" t="str">
        <f>IF(C253="","",'OPĆI DIO'!$C$1)</f>
        <v/>
      </c>
      <c r="O253" t="str">
        <f t="shared" si="41"/>
        <v/>
      </c>
      <c r="P253" t="str">
        <f t="shared" si="42"/>
        <v/>
      </c>
      <c r="Q253" t="str">
        <f t="shared" si="43"/>
        <v/>
      </c>
      <c r="R253" t="str">
        <f t="shared" si="44"/>
        <v/>
      </c>
      <c r="S253" t="str">
        <f t="shared" si="45"/>
        <v/>
      </c>
      <c r="AC253" t="s">
        <v>810</v>
      </c>
      <c r="AD253" t="s">
        <v>811</v>
      </c>
      <c r="AE253" t="s">
        <v>2921</v>
      </c>
      <c r="AF253" t="s">
        <v>2922</v>
      </c>
      <c r="AG253" t="s">
        <v>2925</v>
      </c>
      <c r="AH253" t="s">
        <v>2933</v>
      </c>
    </row>
    <row r="254" spans="1:34">
      <c r="A254" s="39" t="str">
        <f>IF(C254="","",VLOOKUP('OPĆI DIO'!$C$1,'OPĆI DIO'!$N$4:$W$150,10,FALSE))</f>
        <v/>
      </c>
      <c r="B254" s="39" t="str">
        <f>IF(C254="","",VLOOKUP('OPĆI DIO'!$C$1,'OPĆI DIO'!$N$4:$W$150,9,FALSE))</f>
        <v/>
      </c>
      <c r="C254" s="44"/>
      <c r="D254" s="39" t="str">
        <f t="shared" si="38"/>
        <v/>
      </c>
      <c r="E254" s="44"/>
      <c r="F254" s="39" t="str">
        <f t="shared" si="37"/>
        <v/>
      </c>
      <c r="G254" s="75"/>
      <c r="H254" s="39" t="str">
        <f t="shared" si="39"/>
        <v/>
      </c>
      <c r="I254" s="39" t="str">
        <f t="shared" si="40"/>
        <v/>
      </c>
      <c r="J254" s="74"/>
      <c r="K254" s="74"/>
      <c r="L254" s="74"/>
      <c r="M254" s="268"/>
      <c r="N254" t="str">
        <f>IF(C254="","",'OPĆI DIO'!$C$1)</f>
        <v/>
      </c>
      <c r="O254" t="str">
        <f t="shared" si="41"/>
        <v/>
      </c>
      <c r="P254" t="str">
        <f t="shared" si="42"/>
        <v/>
      </c>
      <c r="Q254" t="str">
        <f t="shared" si="43"/>
        <v/>
      </c>
      <c r="R254" t="str">
        <f t="shared" si="44"/>
        <v/>
      </c>
      <c r="S254" t="str">
        <f t="shared" si="45"/>
        <v/>
      </c>
      <c r="AC254" t="s">
        <v>812</v>
      </c>
      <c r="AD254" t="s">
        <v>813</v>
      </c>
      <c r="AE254" t="s">
        <v>2921</v>
      </c>
      <c r="AF254" t="s">
        <v>2922</v>
      </c>
      <c r="AG254" t="s">
        <v>2925</v>
      </c>
      <c r="AH254" t="s">
        <v>2933</v>
      </c>
    </row>
    <row r="255" spans="1:34">
      <c r="A255" s="39" t="str">
        <f>IF(C255="","",VLOOKUP('OPĆI DIO'!$C$1,'OPĆI DIO'!$N$4:$W$150,10,FALSE))</f>
        <v/>
      </c>
      <c r="B255" s="39" t="str">
        <f>IF(C255="","",VLOOKUP('OPĆI DIO'!$C$1,'OPĆI DIO'!$N$4:$W$150,9,FALSE))</f>
        <v/>
      </c>
      <c r="C255" s="44"/>
      <c r="D255" s="39" t="str">
        <f t="shared" si="38"/>
        <v/>
      </c>
      <c r="E255" s="44"/>
      <c r="F255" s="39" t="str">
        <f t="shared" si="37"/>
        <v/>
      </c>
      <c r="G255" s="75"/>
      <c r="H255" s="39" t="str">
        <f t="shared" si="39"/>
        <v/>
      </c>
      <c r="I255" s="39" t="str">
        <f t="shared" si="40"/>
        <v/>
      </c>
      <c r="J255" s="74"/>
      <c r="K255" s="74"/>
      <c r="L255" s="74"/>
      <c r="M255" s="268"/>
      <c r="N255" t="str">
        <f>IF(C255="","",'OPĆI DIO'!$C$1)</f>
        <v/>
      </c>
      <c r="O255" t="str">
        <f t="shared" si="41"/>
        <v/>
      </c>
      <c r="P255" t="str">
        <f t="shared" si="42"/>
        <v/>
      </c>
      <c r="Q255" t="str">
        <f t="shared" si="43"/>
        <v/>
      </c>
      <c r="R255" t="str">
        <f t="shared" si="44"/>
        <v/>
      </c>
      <c r="S255" t="str">
        <f t="shared" si="45"/>
        <v/>
      </c>
      <c r="AC255" t="s">
        <v>2112</v>
      </c>
      <c r="AD255" t="s">
        <v>3057</v>
      </c>
      <c r="AE255" t="s">
        <v>2921</v>
      </c>
      <c r="AF255" t="s">
        <v>2922</v>
      </c>
      <c r="AG255" t="s">
        <v>2925</v>
      </c>
      <c r="AH255" t="s">
        <v>2933</v>
      </c>
    </row>
    <row r="256" spans="1:34">
      <c r="A256" s="39" t="str">
        <f>IF(C256="","",VLOOKUP('OPĆI DIO'!$C$1,'OPĆI DIO'!$N$4:$W$150,10,FALSE))</f>
        <v/>
      </c>
      <c r="B256" s="39" t="str">
        <f>IF(C256="","",VLOOKUP('OPĆI DIO'!$C$1,'OPĆI DIO'!$N$4:$W$150,9,FALSE))</f>
        <v/>
      </c>
      <c r="C256" s="44"/>
      <c r="D256" s="39" t="str">
        <f t="shared" si="38"/>
        <v/>
      </c>
      <c r="E256" s="44"/>
      <c r="F256" s="39" t="str">
        <f t="shared" si="37"/>
        <v/>
      </c>
      <c r="G256" s="75"/>
      <c r="H256" s="39" t="str">
        <f t="shared" si="39"/>
        <v/>
      </c>
      <c r="I256" s="39" t="str">
        <f t="shared" si="40"/>
        <v/>
      </c>
      <c r="J256" s="74"/>
      <c r="K256" s="74"/>
      <c r="L256" s="74"/>
      <c r="M256" s="268"/>
      <c r="N256" t="str">
        <f>IF(C256="","",'OPĆI DIO'!$C$1)</f>
        <v/>
      </c>
      <c r="O256" t="str">
        <f t="shared" si="41"/>
        <v/>
      </c>
      <c r="P256" t="str">
        <f t="shared" si="42"/>
        <v/>
      </c>
      <c r="Q256" t="str">
        <f t="shared" si="43"/>
        <v/>
      </c>
      <c r="R256" t="str">
        <f t="shared" si="44"/>
        <v/>
      </c>
      <c r="S256" t="str">
        <f t="shared" si="45"/>
        <v/>
      </c>
      <c r="AC256" t="s">
        <v>3058</v>
      </c>
      <c r="AD256" t="s">
        <v>3054</v>
      </c>
      <c r="AE256" t="s">
        <v>2921</v>
      </c>
      <c r="AF256" t="s">
        <v>2922</v>
      </c>
      <c r="AG256" t="s">
        <v>2925</v>
      </c>
      <c r="AH256" t="s">
        <v>2933</v>
      </c>
    </row>
    <row r="257" spans="1:34">
      <c r="A257" s="39" t="str">
        <f>IF(C257="","",VLOOKUP('OPĆI DIO'!$C$1,'OPĆI DIO'!$N$4:$W$150,10,FALSE))</f>
        <v/>
      </c>
      <c r="B257" s="39" t="str">
        <f>IF(C257="","",VLOOKUP('OPĆI DIO'!$C$1,'OPĆI DIO'!$N$4:$W$150,9,FALSE))</f>
        <v/>
      </c>
      <c r="C257" s="44"/>
      <c r="D257" s="39" t="str">
        <f t="shared" si="38"/>
        <v/>
      </c>
      <c r="E257" s="44"/>
      <c r="F257" s="39" t="str">
        <f t="shared" si="37"/>
        <v/>
      </c>
      <c r="G257" s="75"/>
      <c r="H257" s="39" t="str">
        <f t="shared" si="39"/>
        <v/>
      </c>
      <c r="I257" s="39" t="str">
        <f t="shared" si="40"/>
        <v/>
      </c>
      <c r="J257" s="74"/>
      <c r="K257" s="74"/>
      <c r="L257" s="74"/>
      <c r="M257" s="268"/>
      <c r="N257" t="str">
        <f>IF(C257="","",'OPĆI DIO'!$C$1)</f>
        <v/>
      </c>
      <c r="O257" t="str">
        <f t="shared" si="41"/>
        <v/>
      </c>
      <c r="P257" t="str">
        <f t="shared" si="42"/>
        <v/>
      </c>
      <c r="Q257" t="str">
        <f t="shared" si="43"/>
        <v/>
      </c>
      <c r="R257" t="str">
        <f t="shared" si="44"/>
        <v/>
      </c>
      <c r="S257" t="str">
        <f t="shared" si="45"/>
        <v/>
      </c>
      <c r="AC257" t="s">
        <v>3059</v>
      </c>
      <c r="AD257" t="s">
        <v>3060</v>
      </c>
      <c r="AE257" t="s">
        <v>2903</v>
      </c>
      <c r="AF257" t="s">
        <v>2904</v>
      </c>
      <c r="AG257" t="s">
        <v>2925</v>
      </c>
      <c r="AH257" t="s">
        <v>2933</v>
      </c>
    </row>
    <row r="258" spans="1:34">
      <c r="A258" s="39" t="str">
        <f>IF(C258="","",VLOOKUP('OPĆI DIO'!$C$1,'OPĆI DIO'!$N$4:$W$150,10,FALSE))</f>
        <v/>
      </c>
      <c r="B258" s="39" t="str">
        <f>IF(C258="","",VLOOKUP('OPĆI DIO'!$C$1,'OPĆI DIO'!$N$4:$W$150,9,FALSE))</f>
        <v/>
      </c>
      <c r="C258" s="44"/>
      <c r="D258" s="39" t="str">
        <f t="shared" si="38"/>
        <v/>
      </c>
      <c r="E258" s="44"/>
      <c r="F258" s="39" t="str">
        <f t="shared" si="37"/>
        <v/>
      </c>
      <c r="G258" s="75"/>
      <c r="H258" s="39" t="str">
        <f t="shared" si="39"/>
        <v/>
      </c>
      <c r="I258" s="39" t="str">
        <f t="shared" si="40"/>
        <v/>
      </c>
      <c r="J258" s="74"/>
      <c r="K258" s="74"/>
      <c r="L258" s="74"/>
      <c r="M258" s="268"/>
      <c r="N258" t="str">
        <f>IF(C258="","",'OPĆI DIO'!$C$1)</f>
        <v/>
      </c>
      <c r="O258" t="str">
        <f t="shared" si="41"/>
        <v/>
      </c>
      <c r="P258" t="str">
        <f t="shared" si="42"/>
        <v/>
      </c>
      <c r="Q258" t="str">
        <f t="shared" si="43"/>
        <v/>
      </c>
      <c r="R258" t="str">
        <f t="shared" si="44"/>
        <v/>
      </c>
      <c r="S258" t="str">
        <f t="shared" si="45"/>
        <v/>
      </c>
      <c r="AC258" t="s">
        <v>816</v>
      </c>
      <c r="AD258" t="s">
        <v>3061</v>
      </c>
      <c r="AE258" t="s">
        <v>2903</v>
      </c>
      <c r="AF258" t="s">
        <v>2904</v>
      </c>
      <c r="AG258" t="s">
        <v>2925</v>
      </c>
      <c r="AH258" t="s">
        <v>2933</v>
      </c>
    </row>
    <row r="259" spans="1:34">
      <c r="A259" s="39" t="str">
        <f>IF(C259="","",VLOOKUP('OPĆI DIO'!$C$1,'OPĆI DIO'!$N$4:$W$150,10,FALSE))</f>
        <v/>
      </c>
      <c r="B259" s="39" t="str">
        <f>IF(C259="","",VLOOKUP('OPĆI DIO'!$C$1,'OPĆI DIO'!$N$4:$W$150,9,FALSE))</f>
        <v/>
      </c>
      <c r="C259" s="44"/>
      <c r="D259" s="39" t="str">
        <f t="shared" si="38"/>
        <v/>
      </c>
      <c r="E259" s="44"/>
      <c r="F259" s="39" t="str">
        <f t="shared" ref="F259:F322" si="46">IFERROR(VLOOKUP(E259,$W$5:$Y$129,2,FALSE),"")</f>
        <v/>
      </c>
      <c r="G259" s="75"/>
      <c r="H259" s="39" t="str">
        <f t="shared" si="39"/>
        <v/>
      </c>
      <c r="I259" s="39" t="str">
        <f t="shared" si="40"/>
        <v/>
      </c>
      <c r="J259" s="74"/>
      <c r="K259" s="74"/>
      <c r="L259" s="74"/>
      <c r="M259" s="268"/>
      <c r="N259" t="str">
        <f>IF(C259="","",'OPĆI DIO'!$C$1)</f>
        <v/>
      </c>
      <c r="O259" t="str">
        <f t="shared" si="41"/>
        <v/>
      </c>
      <c r="P259" t="str">
        <f t="shared" si="42"/>
        <v/>
      </c>
      <c r="Q259" t="str">
        <f t="shared" si="43"/>
        <v/>
      </c>
      <c r="R259" t="str">
        <f t="shared" si="44"/>
        <v/>
      </c>
      <c r="S259" t="str">
        <f t="shared" si="45"/>
        <v/>
      </c>
      <c r="AC259" t="s">
        <v>3062</v>
      </c>
      <c r="AD259" t="s">
        <v>3032</v>
      </c>
      <c r="AE259" t="s">
        <v>2903</v>
      </c>
      <c r="AF259" t="s">
        <v>2904</v>
      </c>
      <c r="AG259" t="s">
        <v>2925</v>
      </c>
      <c r="AH259" t="s">
        <v>2933</v>
      </c>
    </row>
    <row r="260" spans="1:34">
      <c r="A260" s="39" t="str">
        <f>IF(C260="","",VLOOKUP('OPĆI DIO'!$C$1,'OPĆI DIO'!$N$4:$W$150,10,FALSE))</f>
        <v/>
      </c>
      <c r="B260" s="39" t="str">
        <f>IF(C260="","",VLOOKUP('OPĆI DIO'!$C$1,'OPĆI DIO'!$N$4:$W$150,9,FALSE))</f>
        <v/>
      </c>
      <c r="C260" s="44"/>
      <c r="D260" s="39" t="str">
        <f t="shared" ref="D260:D323" si="47">IFERROR(VLOOKUP(C260,$T$6:$U$23,2,FALSE),"")</f>
        <v/>
      </c>
      <c r="E260" s="44"/>
      <c r="F260" s="39" t="str">
        <f t="shared" si="46"/>
        <v/>
      </c>
      <c r="G260" s="75"/>
      <c r="H260" s="39" t="str">
        <f t="shared" ref="H260:H323" si="48">IFERROR(VLOOKUP(G260,$AC$6:$AD$353,2,FALSE),"")</f>
        <v/>
      </c>
      <c r="I260" s="39" t="str">
        <f t="shared" ref="I260:I323" si="49">IFERROR(VLOOKUP(G260,$AC$6:$AG$353,3,FALSE),"")</f>
        <v/>
      </c>
      <c r="J260" s="74"/>
      <c r="K260" s="74"/>
      <c r="L260" s="74"/>
      <c r="M260" s="268"/>
      <c r="N260" t="str">
        <f>IF(C260="","",'OPĆI DIO'!$C$1)</f>
        <v/>
      </c>
      <c r="O260" t="str">
        <f t="shared" ref="O260:O323" si="50">LEFT(E260,3)</f>
        <v/>
      </c>
      <c r="P260" t="str">
        <f t="shared" ref="P260:P323" si="51">LEFT(E260,2)</f>
        <v/>
      </c>
      <c r="Q260" t="str">
        <f t="shared" ref="Q260:Q323" si="52">LEFT(C260,3)</f>
        <v/>
      </c>
      <c r="R260" t="str">
        <f t="shared" ref="R260:R323" si="53">IF(S260="5",0,MID(I260,2,2))</f>
        <v/>
      </c>
      <c r="S260" t="str">
        <f t="shared" ref="S260:S323" si="54">LEFT(E260,1)</f>
        <v/>
      </c>
      <c r="AC260" t="s">
        <v>817</v>
      </c>
      <c r="AD260" t="s">
        <v>818</v>
      </c>
      <c r="AE260" t="s">
        <v>2903</v>
      </c>
      <c r="AF260" t="s">
        <v>2904</v>
      </c>
      <c r="AG260" t="s">
        <v>2925</v>
      </c>
      <c r="AH260" t="s">
        <v>2933</v>
      </c>
    </row>
    <row r="261" spans="1:34">
      <c r="A261" s="39" t="str">
        <f>IF(C261="","",VLOOKUP('OPĆI DIO'!$C$1,'OPĆI DIO'!$N$4:$W$150,10,FALSE))</f>
        <v/>
      </c>
      <c r="B261" s="39" t="str">
        <f>IF(C261="","",VLOOKUP('OPĆI DIO'!$C$1,'OPĆI DIO'!$N$4:$W$150,9,FALSE))</f>
        <v/>
      </c>
      <c r="C261" s="44"/>
      <c r="D261" s="39" t="str">
        <f t="shared" si="47"/>
        <v/>
      </c>
      <c r="E261" s="44"/>
      <c r="F261" s="39" t="str">
        <f t="shared" si="46"/>
        <v/>
      </c>
      <c r="G261" s="75"/>
      <c r="H261" s="39" t="str">
        <f t="shared" si="48"/>
        <v/>
      </c>
      <c r="I261" s="39" t="str">
        <f t="shared" si="49"/>
        <v/>
      </c>
      <c r="J261" s="74"/>
      <c r="K261" s="74"/>
      <c r="L261" s="74"/>
      <c r="M261" s="268"/>
      <c r="N261" t="str">
        <f>IF(C261="","",'OPĆI DIO'!$C$1)</f>
        <v/>
      </c>
      <c r="O261" t="str">
        <f t="shared" si="50"/>
        <v/>
      </c>
      <c r="P261" t="str">
        <f t="shared" si="51"/>
        <v/>
      </c>
      <c r="Q261" t="str">
        <f t="shared" si="52"/>
        <v/>
      </c>
      <c r="R261" t="str">
        <f t="shared" si="53"/>
        <v/>
      </c>
      <c r="S261" t="str">
        <f t="shared" si="54"/>
        <v/>
      </c>
      <c r="AC261" t="s">
        <v>819</v>
      </c>
      <c r="AD261" t="s">
        <v>3063</v>
      </c>
      <c r="AE261" t="s">
        <v>2903</v>
      </c>
      <c r="AF261" t="s">
        <v>2904</v>
      </c>
      <c r="AG261" t="s">
        <v>2925</v>
      </c>
      <c r="AH261" t="s">
        <v>2933</v>
      </c>
    </row>
    <row r="262" spans="1:34">
      <c r="A262" s="39" t="str">
        <f>IF(C262="","",VLOOKUP('OPĆI DIO'!$C$1,'OPĆI DIO'!$N$4:$W$150,10,FALSE))</f>
        <v/>
      </c>
      <c r="B262" s="39" t="str">
        <f>IF(C262="","",VLOOKUP('OPĆI DIO'!$C$1,'OPĆI DIO'!$N$4:$W$150,9,FALSE))</f>
        <v/>
      </c>
      <c r="C262" s="44"/>
      <c r="D262" s="39" t="str">
        <f t="shared" si="47"/>
        <v/>
      </c>
      <c r="E262" s="44"/>
      <c r="F262" s="39" t="str">
        <f t="shared" si="46"/>
        <v/>
      </c>
      <c r="G262" s="75"/>
      <c r="H262" s="39" t="str">
        <f t="shared" si="48"/>
        <v/>
      </c>
      <c r="I262" s="39" t="str">
        <f t="shared" si="49"/>
        <v/>
      </c>
      <c r="J262" s="74"/>
      <c r="K262" s="74"/>
      <c r="L262" s="74"/>
      <c r="M262" s="268"/>
      <c r="N262" t="str">
        <f>IF(C262="","",'OPĆI DIO'!$C$1)</f>
        <v/>
      </c>
      <c r="O262" t="str">
        <f t="shared" si="50"/>
        <v/>
      </c>
      <c r="P262" t="str">
        <f t="shared" si="51"/>
        <v/>
      </c>
      <c r="Q262" t="str">
        <f t="shared" si="52"/>
        <v/>
      </c>
      <c r="R262" t="str">
        <f t="shared" si="53"/>
        <v/>
      </c>
      <c r="S262" t="str">
        <f t="shared" si="54"/>
        <v/>
      </c>
      <c r="AC262" t="s">
        <v>820</v>
      </c>
      <c r="AD262" t="s">
        <v>821</v>
      </c>
      <c r="AE262" t="s">
        <v>2903</v>
      </c>
      <c r="AF262" t="s">
        <v>2904</v>
      </c>
      <c r="AG262" t="s">
        <v>2925</v>
      </c>
      <c r="AH262" t="s">
        <v>2933</v>
      </c>
    </row>
    <row r="263" spans="1:34">
      <c r="A263" s="39" t="str">
        <f>IF(C263="","",VLOOKUP('OPĆI DIO'!$C$1,'OPĆI DIO'!$N$4:$W$150,10,FALSE))</f>
        <v/>
      </c>
      <c r="B263" s="39" t="str">
        <f>IF(C263="","",VLOOKUP('OPĆI DIO'!$C$1,'OPĆI DIO'!$N$4:$W$150,9,FALSE))</f>
        <v/>
      </c>
      <c r="C263" s="44"/>
      <c r="D263" s="39" t="str">
        <f t="shared" si="47"/>
        <v/>
      </c>
      <c r="E263" s="44"/>
      <c r="F263" s="39" t="str">
        <f t="shared" si="46"/>
        <v/>
      </c>
      <c r="G263" s="75"/>
      <c r="H263" s="39" t="str">
        <f t="shared" si="48"/>
        <v/>
      </c>
      <c r="I263" s="39" t="str">
        <f t="shared" si="49"/>
        <v/>
      </c>
      <c r="J263" s="74"/>
      <c r="K263" s="74"/>
      <c r="L263" s="74"/>
      <c r="M263" s="268"/>
      <c r="N263" t="str">
        <f>IF(C263="","",'OPĆI DIO'!$C$1)</f>
        <v/>
      </c>
      <c r="O263" t="str">
        <f t="shared" si="50"/>
        <v/>
      </c>
      <c r="P263" t="str">
        <f t="shared" si="51"/>
        <v/>
      </c>
      <c r="Q263" t="str">
        <f t="shared" si="52"/>
        <v/>
      </c>
      <c r="R263" t="str">
        <f t="shared" si="53"/>
        <v/>
      </c>
      <c r="S263" t="str">
        <f t="shared" si="54"/>
        <v/>
      </c>
      <c r="AC263" t="s">
        <v>822</v>
      </c>
      <c r="AD263" t="s">
        <v>823</v>
      </c>
      <c r="AE263" t="s">
        <v>2903</v>
      </c>
      <c r="AF263" t="s">
        <v>2904</v>
      </c>
      <c r="AG263" t="s">
        <v>2925</v>
      </c>
      <c r="AH263" t="s">
        <v>2933</v>
      </c>
    </row>
    <row r="264" spans="1:34">
      <c r="A264" s="39" t="str">
        <f>IF(C264="","",VLOOKUP('OPĆI DIO'!$C$1,'OPĆI DIO'!$N$4:$W$150,10,FALSE))</f>
        <v/>
      </c>
      <c r="B264" s="39" t="str">
        <f>IF(C264="","",VLOOKUP('OPĆI DIO'!$C$1,'OPĆI DIO'!$N$4:$W$150,9,FALSE))</f>
        <v/>
      </c>
      <c r="C264" s="44"/>
      <c r="D264" s="39" t="str">
        <f t="shared" si="47"/>
        <v/>
      </c>
      <c r="E264" s="44"/>
      <c r="F264" s="39" t="str">
        <f t="shared" si="46"/>
        <v/>
      </c>
      <c r="G264" s="75"/>
      <c r="H264" s="39" t="str">
        <f t="shared" si="48"/>
        <v/>
      </c>
      <c r="I264" s="39" t="str">
        <f t="shared" si="49"/>
        <v/>
      </c>
      <c r="J264" s="74"/>
      <c r="K264" s="74"/>
      <c r="L264" s="74"/>
      <c r="M264" s="268"/>
      <c r="N264" t="str">
        <f>IF(C264="","",'OPĆI DIO'!$C$1)</f>
        <v/>
      </c>
      <c r="O264" t="str">
        <f t="shared" si="50"/>
        <v/>
      </c>
      <c r="P264" t="str">
        <f t="shared" si="51"/>
        <v/>
      </c>
      <c r="Q264" t="str">
        <f t="shared" si="52"/>
        <v/>
      </c>
      <c r="R264" t="str">
        <f t="shared" si="53"/>
        <v/>
      </c>
      <c r="S264" t="str">
        <f t="shared" si="54"/>
        <v/>
      </c>
      <c r="AC264" t="s">
        <v>4513</v>
      </c>
      <c r="AD264" t="s">
        <v>4514</v>
      </c>
      <c r="AE264" t="s">
        <v>2903</v>
      </c>
      <c r="AF264" t="s">
        <v>2904</v>
      </c>
      <c r="AG264" t="s">
        <v>2925</v>
      </c>
      <c r="AH264" t="s">
        <v>2933</v>
      </c>
    </row>
    <row r="265" spans="1:34">
      <c r="A265" s="39" t="str">
        <f>IF(C265="","",VLOOKUP('OPĆI DIO'!$C$1,'OPĆI DIO'!$N$4:$W$150,10,FALSE))</f>
        <v/>
      </c>
      <c r="B265" s="39" t="str">
        <f>IF(C265="","",VLOOKUP('OPĆI DIO'!$C$1,'OPĆI DIO'!$N$4:$W$150,9,FALSE))</f>
        <v/>
      </c>
      <c r="C265" s="44"/>
      <c r="D265" s="39" t="str">
        <f t="shared" si="47"/>
        <v/>
      </c>
      <c r="E265" s="44"/>
      <c r="F265" s="39" t="str">
        <f t="shared" si="46"/>
        <v/>
      </c>
      <c r="G265" s="75"/>
      <c r="H265" s="39" t="str">
        <f t="shared" si="48"/>
        <v/>
      </c>
      <c r="I265" s="39" t="str">
        <f t="shared" si="49"/>
        <v/>
      </c>
      <c r="J265" s="74"/>
      <c r="K265" s="74"/>
      <c r="L265" s="74"/>
      <c r="M265" s="268"/>
      <c r="N265" t="str">
        <f>IF(C265="","",'OPĆI DIO'!$C$1)</f>
        <v/>
      </c>
      <c r="O265" t="str">
        <f t="shared" si="50"/>
        <v/>
      </c>
      <c r="P265" t="str">
        <f t="shared" si="51"/>
        <v/>
      </c>
      <c r="Q265" t="str">
        <f t="shared" si="52"/>
        <v/>
      </c>
      <c r="R265" t="str">
        <f t="shared" si="53"/>
        <v/>
      </c>
      <c r="S265" t="str">
        <f t="shared" si="54"/>
        <v/>
      </c>
      <c r="AC265" t="s">
        <v>1137</v>
      </c>
      <c r="AD265" t="s">
        <v>670</v>
      </c>
      <c r="AE265" t="s">
        <v>2903</v>
      </c>
      <c r="AF265" t="s">
        <v>2904</v>
      </c>
      <c r="AG265" t="s">
        <v>2925</v>
      </c>
      <c r="AH265" t="s">
        <v>2933</v>
      </c>
    </row>
    <row r="266" spans="1:34">
      <c r="A266" s="39" t="str">
        <f>IF(C266="","",VLOOKUP('OPĆI DIO'!$C$1,'OPĆI DIO'!$N$4:$W$150,10,FALSE))</f>
        <v/>
      </c>
      <c r="B266" s="39" t="str">
        <f>IF(C266="","",VLOOKUP('OPĆI DIO'!$C$1,'OPĆI DIO'!$N$4:$W$150,9,FALSE))</f>
        <v/>
      </c>
      <c r="C266" s="44"/>
      <c r="D266" s="39" t="str">
        <f t="shared" si="47"/>
        <v/>
      </c>
      <c r="E266" s="44"/>
      <c r="F266" s="39" t="str">
        <f t="shared" si="46"/>
        <v/>
      </c>
      <c r="G266" s="75"/>
      <c r="H266" s="39" t="str">
        <f t="shared" si="48"/>
        <v/>
      </c>
      <c r="I266" s="39" t="str">
        <f t="shared" si="49"/>
        <v/>
      </c>
      <c r="J266" s="74"/>
      <c r="K266" s="74"/>
      <c r="L266" s="74"/>
      <c r="M266" s="268"/>
      <c r="N266" t="str">
        <f>IF(C266="","",'OPĆI DIO'!$C$1)</f>
        <v/>
      </c>
      <c r="O266" t="str">
        <f t="shared" si="50"/>
        <v/>
      </c>
      <c r="P266" t="str">
        <f t="shared" si="51"/>
        <v/>
      </c>
      <c r="Q266" t="str">
        <f t="shared" si="52"/>
        <v/>
      </c>
      <c r="R266" t="str">
        <f t="shared" si="53"/>
        <v/>
      </c>
      <c r="S266" t="str">
        <f t="shared" si="54"/>
        <v/>
      </c>
      <c r="AC266" t="s">
        <v>826</v>
      </c>
      <c r="AD266" t="s">
        <v>827</v>
      </c>
      <c r="AE266" t="s">
        <v>2907</v>
      </c>
      <c r="AF266" t="s">
        <v>2908</v>
      </c>
      <c r="AG266" t="s">
        <v>2925</v>
      </c>
      <c r="AH266" t="s">
        <v>2933</v>
      </c>
    </row>
    <row r="267" spans="1:34">
      <c r="A267" s="39" t="str">
        <f>IF(C267="","",VLOOKUP('OPĆI DIO'!$C$1,'OPĆI DIO'!$N$4:$W$150,10,FALSE))</f>
        <v/>
      </c>
      <c r="B267" s="39" t="str">
        <f>IF(C267="","",VLOOKUP('OPĆI DIO'!$C$1,'OPĆI DIO'!$N$4:$W$150,9,FALSE))</f>
        <v/>
      </c>
      <c r="C267" s="44"/>
      <c r="D267" s="39" t="str">
        <f t="shared" si="47"/>
        <v/>
      </c>
      <c r="E267" s="44"/>
      <c r="F267" s="39" t="str">
        <f t="shared" si="46"/>
        <v/>
      </c>
      <c r="G267" s="75"/>
      <c r="H267" s="39" t="str">
        <f t="shared" si="48"/>
        <v/>
      </c>
      <c r="I267" s="39" t="str">
        <f t="shared" si="49"/>
        <v/>
      </c>
      <c r="J267" s="74"/>
      <c r="K267" s="74"/>
      <c r="L267" s="74"/>
      <c r="M267" s="268"/>
      <c r="N267" t="str">
        <f>IF(C267="","",'OPĆI DIO'!$C$1)</f>
        <v/>
      </c>
      <c r="O267" t="str">
        <f t="shared" si="50"/>
        <v/>
      </c>
      <c r="P267" t="str">
        <f t="shared" si="51"/>
        <v/>
      </c>
      <c r="Q267" t="str">
        <f t="shared" si="52"/>
        <v/>
      </c>
      <c r="R267" t="str">
        <f t="shared" si="53"/>
        <v/>
      </c>
      <c r="S267" t="str">
        <f t="shared" si="54"/>
        <v/>
      </c>
      <c r="AC267" t="s">
        <v>829</v>
      </c>
      <c r="AD267" t="s">
        <v>4515</v>
      </c>
      <c r="AE267" t="s">
        <v>2907</v>
      </c>
      <c r="AF267" t="s">
        <v>2908</v>
      </c>
      <c r="AG267" t="s">
        <v>2925</v>
      </c>
      <c r="AH267" t="s">
        <v>2933</v>
      </c>
    </row>
    <row r="268" spans="1:34">
      <c r="A268" s="39" t="str">
        <f>IF(C268="","",VLOOKUP('OPĆI DIO'!$C$1,'OPĆI DIO'!$N$4:$W$150,10,FALSE))</f>
        <v/>
      </c>
      <c r="B268" s="39" t="str">
        <f>IF(C268="","",VLOOKUP('OPĆI DIO'!$C$1,'OPĆI DIO'!$N$4:$W$150,9,FALSE))</f>
        <v/>
      </c>
      <c r="C268" s="44"/>
      <c r="D268" s="39" t="str">
        <f t="shared" si="47"/>
        <v/>
      </c>
      <c r="E268" s="44"/>
      <c r="F268" s="39" t="str">
        <f t="shared" si="46"/>
        <v/>
      </c>
      <c r="G268" s="75"/>
      <c r="H268" s="39" t="str">
        <f t="shared" si="48"/>
        <v/>
      </c>
      <c r="I268" s="39" t="str">
        <f t="shared" si="49"/>
        <v/>
      </c>
      <c r="J268" s="74"/>
      <c r="K268" s="74"/>
      <c r="L268" s="74"/>
      <c r="M268" s="268"/>
      <c r="N268" t="str">
        <f>IF(C268="","",'OPĆI DIO'!$C$1)</f>
        <v/>
      </c>
      <c r="O268" t="str">
        <f t="shared" si="50"/>
        <v/>
      </c>
      <c r="P268" t="str">
        <f t="shared" si="51"/>
        <v/>
      </c>
      <c r="Q268" t="str">
        <f t="shared" si="52"/>
        <v/>
      </c>
      <c r="R268" t="str">
        <f t="shared" si="53"/>
        <v/>
      </c>
      <c r="S268" t="str">
        <f t="shared" si="54"/>
        <v/>
      </c>
      <c r="AC268" t="s">
        <v>830</v>
      </c>
      <c r="AD268" t="s">
        <v>831</v>
      </c>
      <c r="AE268" t="s">
        <v>2907</v>
      </c>
      <c r="AF268" t="s">
        <v>2908</v>
      </c>
      <c r="AG268" t="s">
        <v>2925</v>
      </c>
      <c r="AH268" t="s">
        <v>2935</v>
      </c>
    </row>
    <row r="269" spans="1:34">
      <c r="A269" s="39" t="str">
        <f>IF(C269="","",VLOOKUP('OPĆI DIO'!$C$1,'OPĆI DIO'!$N$4:$W$150,10,FALSE))</f>
        <v/>
      </c>
      <c r="B269" s="39" t="str">
        <f>IF(C269="","",VLOOKUP('OPĆI DIO'!$C$1,'OPĆI DIO'!$N$4:$W$150,9,FALSE))</f>
        <v/>
      </c>
      <c r="C269" s="44"/>
      <c r="D269" s="39" t="str">
        <f t="shared" si="47"/>
        <v/>
      </c>
      <c r="E269" s="44"/>
      <c r="F269" s="39" t="str">
        <f t="shared" si="46"/>
        <v/>
      </c>
      <c r="G269" s="75"/>
      <c r="H269" s="39" t="str">
        <f t="shared" si="48"/>
        <v/>
      </c>
      <c r="I269" s="39" t="str">
        <f t="shared" si="49"/>
        <v/>
      </c>
      <c r="J269" s="74"/>
      <c r="K269" s="74"/>
      <c r="L269" s="74"/>
      <c r="M269" s="268"/>
      <c r="N269" t="str">
        <f>IF(C269="","",'OPĆI DIO'!$C$1)</f>
        <v/>
      </c>
      <c r="O269" t="str">
        <f t="shared" si="50"/>
        <v/>
      </c>
      <c r="P269" t="str">
        <f t="shared" si="51"/>
        <v/>
      </c>
      <c r="Q269" t="str">
        <f t="shared" si="52"/>
        <v/>
      </c>
      <c r="R269" t="str">
        <f t="shared" si="53"/>
        <v/>
      </c>
      <c r="S269" t="str">
        <f t="shared" si="54"/>
        <v/>
      </c>
      <c r="AC269" t="s">
        <v>832</v>
      </c>
      <c r="AD269" t="s">
        <v>833</v>
      </c>
      <c r="AE269" t="s">
        <v>2907</v>
      </c>
      <c r="AF269" t="s">
        <v>2908</v>
      </c>
      <c r="AG269" t="s">
        <v>2925</v>
      </c>
      <c r="AH269" t="s">
        <v>2935</v>
      </c>
    </row>
    <row r="270" spans="1:34">
      <c r="A270" s="39" t="str">
        <f>IF(C270="","",VLOOKUP('OPĆI DIO'!$C$1,'OPĆI DIO'!$N$4:$W$150,10,FALSE))</f>
        <v/>
      </c>
      <c r="B270" s="39" t="str">
        <f>IF(C270="","",VLOOKUP('OPĆI DIO'!$C$1,'OPĆI DIO'!$N$4:$W$150,9,FALSE))</f>
        <v/>
      </c>
      <c r="C270" s="44"/>
      <c r="D270" s="39" t="str">
        <f t="shared" si="47"/>
        <v/>
      </c>
      <c r="E270" s="44"/>
      <c r="F270" s="39" t="str">
        <f t="shared" si="46"/>
        <v/>
      </c>
      <c r="G270" s="75"/>
      <c r="H270" s="39" t="str">
        <f t="shared" si="48"/>
        <v/>
      </c>
      <c r="I270" s="39" t="str">
        <f t="shared" si="49"/>
        <v/>
      </c>
      <c r="J270" s="74"/>
      <c r="K270" s="74"/>
      <c r="L270" s="74"/>
      <c r="M270" s="268"/>
      <c r="N270" t="str">
        <f>IF(C270="","",'OPĆI DIO'!$C$1)</f>
        <v/>
      </c>
      <c r="O270" t="str">
        <f t="shared" si="50"/>
        <v/>
      </c>
      <c r="P270" t="str">
        <f t="shared" si="51"/>
        <v/>
      </c>
      <c r="Q270" t="str">
        <f t="shared" si="52"/>
        <v/>
      </c>
      <c r="R270" t="str">
        <f t="shared" si="53"/>
        <v/>
      </c>
      <c r="S270" t="str">
        <f t="shared" si="54"/>
        <v/>
      </c>
      <c r="AC270" t="s">
        <v>834</v>
      </c>
      <c r="AD270" t="s">
        <v>835</v>
      </c>
      <c r="AE270" t="s">
        <v>2907</v>
      </c>
      <c r="AF270" t="s">
        <v>2908</v>
      </c>
      <c r="AG270" t="s">
        <v>2925</v>
      </c>
      <c r="AH270" t="s">
        <v>2935</v>
      </c>
    </row>
    <row r="271" spans="1:34">
      <c r="A271" s="39" t="str">
        <f>IF(C271="","",VLOOKUP('OPĆI DIO'!$C$1,'OPĆI DIO'!$N$4:$W$150,10,FALSE))</f>
        <v/>
      </c>
      <c r="B271" s="39" t="str">
        <f>IF(C271="","",VLOOKUP('OPĆI DIO'!$C$1,'OPĆI DIO'!$N$4:$W$150,9,FALSE))</f>
        <v/>
      </c>
      <c r="C271" s="44"/>
      <c r="D271" s="39" t="str">
        <f t="shared" si="47"/>
        <v/>
      </c>
      <c r="E271" s="44"/>
      <c r="F271" s="39" t="str">
        <f t="shared" si="46"/>
        <v/>
      </c>
      <c r="G271" s="75"/>
      <c r="H271" s="39" t="str">
        <f t="shared" si="48"/>
        <v/>
      </c>
      <c r="I271" s="39" t="str">
        <f t="shared" si="49"/>
        <v/>
      </c>
      <c r="J271" s="74"/>
      <c r="K271" s="74"/>
      <c r="L271" s="74"/>
      <c r="M271" s="268"/>
      <c r="N271" t="str">
        <f>IF(C271="","",'OPĆI DIO'!$C$1)</f>
        <v/>
      </c>
      <c r="O271" t="str">
        <f t="shared" si="50"/>
        <v/>
      </c>
      <c r="P271" t="str">
        <f t="shared" si="51"/>
        <v/>
      </c>
      <c r="Q271" t="str">
        <f t="shared" si="52"/>
        <v/>
      </c>
      <c r="R271" t="str">
        <f t="shared" si="53"/>
        <v/>
      </c>
      <c r="S271" t="str">
        <f t="shared" si="54"/>
        <v/>
      </c>
      <c r="AC271" t="s">
        <v>836</v>
      </c>
      <c r="AD271" t="s">
        <v>837</v>
      </c>
      <c r="AE271" t="s">
        <v>2907</v>
      </c>
      <c r="AF271" t="s">
        <v>2908</v>
      </c>
      <c r="AG271" t="s">
        <v>2925</v>
      </c>
      <c r="AH271" t="s">
        <v>2935</v>
      </c>
    </row>
    <row r="272" spans="1:34">
      <c r="A272" s="39" t="str">
        <f>IF(C272="","",VLOOKUP('OPĆI DIO'!$C$1,'OPĆI DIO'!$N$4:$W$150,10,FALSE))</f>
        <v/>
      </c>
      <c r="B272" s="39" t="str">
        <f>IF(C272="","",VLOOKUP('OPĆI DIO'!$C$1,'OPĆI DIO'!$N$4:$W$150,9,FALSE))</f>
        <v/>
      </c>
      <c r="C272" s="44"/>
      <c r="D272" s="39" t="str">
        <f t="shared" si="47"/>
        <v/>
      </c>
      <c r="E272" s="44"/>
      <c r="F272" s="39" t="str">
        <f t="shared" si="46"/>
        <v/>
      </c>
      <c r="G272" s="75"/>
      <c r="H272" s="39" t="str">
        <f t="shared" si="48"/>
        <v/>
      </c>
      <c r="I272" s="39" t="str">
        <f t="shared" si="49"/>
        <v/>
      </c>
      <c r="J272" s="74"/>
      <c r="K272" s="74"/>
      <c r="L272" s="74"/>
      <c r="M272" s="268"/>
      <c r="N272" t="str">
        <f>IF(C272="","",'OPĆI DIO'!$C$1)</f>
        <v/>
      </c>
      <c r="O272" t="str">
        <f t="shared" si="50"/>
        <v/>
      </c>
      <c r="P272" t="str">
        <f t="shared" si="51"/>
        <v/>
      </c>
      <c r="Q272" t="str">
        <f t="shared" si="52"/>
        <v/>
      </c>
      <c r="R272" t="str">
        <f t="shared" si="53"/>
        <v/>
      </c>
      <c r="S272" t="str">
        <f t="shared" si="54"/>
        <v/>
      </c>
      <c r="AC272" t="s">
        <v>838</v>
      </c>
      <c r="AD272" t="s">
        <v>839</v>
      </c>
      <c r="AE272" t="s">
        <v>2907</v>
      </c>
      <c r="AF272" t="s">
        <v>2908</v>
      </c>
      <c r="AG272" t="s">
        <v>2925</v>
      </c>
      <c r="AH272" t="s">
        <v>2935</v>
      </c>
    </row>
    <row r="273" spans="1:34">
      <c r="A273" s="39" t="str">
        <f>IF(C273="","",VLOOKUP('OPĆI DIO'!$C$1,'OPĆI DIO'!$N$4:$W$150,10,FALSE))</f>
        <v/>
      </c>
      <c r="B273" s="39" t="str">
        <f>IF(C273="","",VLOOKUP('OPĆI DIO'!$C$1,'OPĆI DIO'!$N$4:$W$150,9,FALSE))</f>
        <v/>
      </c>
      <c r="C273" s="44"/>
      <c r="D273" s="39" t="str">
        <f t="shared" si="47"/>
        <v/>
      </c>
      <c r="E273" s="44"/>
      <c r="F273" s="39" t="str">
        <f t="shared" si="46"/>
        <v/>
      </c>
      <c r="G273" s="75"/>
      <c r="H273" s="39" t="str">
        <f t="shared" si="48"/>
        <v/>
      </c>
      <c r="I273" s="39" t="str">
        <f t="shared" si="49"/>
        <v/>
      </c>
      <c r="J273" s="74"/>
      <c r="K273" s="74"/>
      <c r="L273" s="74"/>
      <c r="M273" s="268"/>
      <c r="N273" t="str">
        <f>IF(C273="","",'OPĆI DIO'!$C$1)</f>
        <v/>
      </c>
      <c r="O273" t="str">
        <f t="shared" si="50"/>
        <v/>
      </c>
      <c r="P273" t="str">
        <f t="shared" si="51"/>
        <v/>
      </c>
      <c r="Q273" t="str">
        <f t="shared" si="52"/>
        <v/>
      </c>
      <c r="R273" t="str">
        <f t="shared" si="53"/>
        <v/>
      </c>
      <c r="S273" t="str">
        <f t="shared" si="54"/>
        <v/>
      </c>
      <c r="AC273" t="s">
        <v>840</v>
      </c>
      <c r="AD273" t="s">
        <v>841</v>
      </c>
      <c r="AE273" t="s">
        <v>2907</v>
      </c>
      <c r="AF273" t="s">
        <v>2908</v>
      </c>
      <c r="AG273" t="s">
        <v>2925</v>
      </c>
      <c r="AH273" t="s">
        <v>2935</v>
      </c>
    </row>
    <row r="274" spans="1:34">
      <c r="A274" s="39" t="str">
        <f>IF(C274="","",VLOOKUP('OPĆI DIO'!$C$1,'OPĆI DIO'!$N$4:$W$150,10,FALSE))</f>
        <v/>
      </c>
      <c r="B274" s="39" t="str">
        <f>IF(C274="","",VLOOKUP('OPĆI DIO'!$C$1,'OPĆI DIO'!$N$4:$W$150,9,FALSE))</f>
        <v/>
      </c>
      <c r="C274" s="44"/>
      <c r="D274" s="39" t="str">
        <f t="shared" si="47"/>
        <v/>
      </c>
      <c r="E274" s="44"/>
      <c r="F274" s="39" t="str">
        <f t="shared" si="46"/>
        <v/>
      </c>
      <c r="G274" s="75"/>
      <c r="H274" s="39" t="str">
        <f t="shared" si="48"/>
        <v/>
      </c>
      <c r="I274" s="39" t="str">
        <f t="shared" si="49"/>
        <v/>
      </c>
      <c r="J274" s="74"/>
      <c r="K274" s="74"/>
      <c r="L274" s="74"/>
      <c r="M274" s="268"/>
      <c r="N274" t="str">
        <f>IF(C274="","",'OPĆI DIO'!$C$1)</f>
        <v/>
      </c>
      <c r="O274" t="str">
        <f t="shared" si="50"/>
        <v/>
      </c>
      <c r="P274" t="str">
        <f t="shared" si="51"/>
        <v/>
      </c>
      <c r="Q274" t="str">
        <f t="shared" si="52"/>
        <v/>
      </c>
      <c r="R274" t="str">
        <f t="shared" si="53"/>
        <v/>
      </c>
      <c r="S274" t="str">
        <f t="shared" si="54"/>
        <v/>
      </c>
      <c r="AC274" t="s">
        <v>842</v>
      </c>
      <c r="AD274" t="s">
        <v>843</v>
      </c>
      <c r="AE274" t="s">
        <v>2907</v>
      </c>
      <c r="AF274" t="s">
        <v>2908</v>
      </c>
      <c r="AG274" t="s">
        <v>2925</v>
      </c>
      <c r="AH274" t="s">
        <v>2935</v>
      </c>
    </row>
    <row r="275" spans="1:34">
      <c r="A275" s="39" t="str">
        <f>IF(C275="","",VLOOKUP('OPĆI DIO'!$C$1,'OPĆI DIO'!$N$4:$W$150,10,FALSE))</f>
        <v/>
      </c>
      <c r="B275" s="39" t="str">
        <f>IF(C275="","",VLOOKUP('OPĆI DIO'!$C$1,'OPĆI DIO'!$N$4:$W$150,9,FALSE))</f>
        <v/>
      </c>
      <c r="C275" s="44"/>
      <c r="D275" s="39" t="str">
        <f t="shared" si="47"/>
        <v/>
      </c>
      <c r="E275" s="44"/>
      <c r="F275" s="39" t="str">
        <f t="shared" si="46"/>
        <v/>
      </c>
      <c r="G275" s="75"/>
      <c r="H275" s="39" t="str">
        <f t="shared" si="48"/>
        <v/>
      </c>
      <c r="I275" s="39" t="str">
        <f t="shared" si="49"/>
        <v/>
      </c>
      <c r="J275" s="74"/>
      <c r="K275" s="74"/>
      <c r="L275" s="74"/>
      <c r="M275" s="268"/>
      <c r="N275" t="str">
        <f>IF(C275="","",'OPĆI DIO'!$C$1)</f>
        <v/>
      </c>
      <c r="O275" t="str">
        <f t="shared" si="50"/>
        <v/>
      </c>
      <c r="P275" t="str">
        <f t="shared" si="51"/>
        <v/>
      </c>
      <c r="Q275" t="str">
        <f t="shared" si="52"/>
        <v/>
      </c>
      <c r="R275" t="str">
        <f t="shared" si="53"/>
        <v/>
      </c>
      <c r="S275" t="str">
        <f t="shared" si="54"/>
        <v/>
      </c>
      <c r="AC275" t="s">
        <v>844</v>
      </c>
      <c r="AD275" t="s">
        <v>845</v>
      </c>
      <c r="AE275" t="s">
        <v>2907</v>
      </c>
      <c r="AF275" t="s">
        <v>2908</v>
      </c>
      <c r="AG275" t="s">
        <v>2925</v>
      </c>
      <c r="AH275" t="s">
        <v>2935</v>
      </c>
    </row>
    <row r="276" spans="1:34">
      <c r="A276" s="39" t="str">
        <f>IF(C276="","",VLOOKUP('OPĆI DIO'!$C$1,'OPĆI DIO'!$N$4:$W$150,10,FALSE))</f>
        <v/>
      </c>
      <c r="B276" s="39" t="str">
        <f>IF(C276="","",VLOOKUP('OPĆI DIO'!$C$1,'OPĆI DIO'!$N$4:$W$150,9,FALSE))</f>
        <v/>
      </c>
      <c r="C276" s="44"/>
      <c r="D276" s="39" t="str">
        <f t="shared" si="47"/>
        <v/>
      </c>
      <c r="E276" s="44"/>
      <c r="F276" s="39" t="str">
        <f t="shared" si="46"/>
        <v/>
      </c>
      <c r="G276" s="75"/>
      <c r="H276" s="39" t="str">
        <f t="shared" si="48"/>
        <v/>
      </c>
      <c r="I276" s="39" t="str">
        <f t="shared" si="49"/>
        <v/>
      </c>
      <c r="J276" s="74"/>
      <c r="K276" s="74"/>
      <c r="L276" s="74"/>
      <c r="M276" s="268"/>
      <c r="N276" t="str">
        <f>IF(C276="","",'OPĆI DIO'!$C$1)</f>
        <v/>
      </c>
      <c r="O276" t="str">
        <f t="shared" si="50"/>
        <v/>
      </c>
      <c r="P276" t="str">
        <f t="shared" si="51"/>
        <v/>
      </c>
      <c r="Q276" t="str">
        <f t="shared" si="52"/>
        <v/>
      </c>
      <c r="R276" t="str">
        <f t="shared" si="53"/>
        <v/>
      </c>
      <c r="S276" t="str">
        <f t="shared" si="54"/>
        <v/>
      </c>
      <c r="AC276" t="s">
        <v>846</v>
      </c>
      <c r="AD276" t="s">
        <v>847</v>
      </c>
      <c r="AE276" t="s">
        <v>2907</v>
      </c>
      <c r="AF276" t="s">
        <v>2908</v>
      </c>
      <c r="AG276" t="s">
        <v>2925</v>
      </c>
      <c r="AH276" t="s">
        <v>2935</v>
      </c>
    </row>
    <row r="277" spans="1:34">
      <c r="A277" s="39" t="str">
        <f>IF(C277="","",VLOOKUP('OPĆI DIO'!$C$1,'OPĆI DIO'!$N$4:$W$150,10,FALSE))</f>
        <v/>
      </c>
      <c r="B277" s="39" t="str">
        <f>IF(C277="","",VLOOKUP('OPĆI DIO'!$C$1,'OPĆI DIO'!$N$4:$W$150,9,FALSE))</f>
        <v/>
      </c>
      <c r="C277" s="44"/>
      <c r="D277" s="39" t="str">
        <f t="shared" si="47"/>
        <v/>
      </c>
      <c r="E277" s="44"/>
      <c r="F277" s="39" t="str">
        <f t="shared" si="46"/>
        <v/>
      </c>
      <c r="G277" s="75"/>
      <c r="H277" s="39" t="str">
        <f t="shared" si="48"/>
        <v/>
      </c>
      <c r="I277" s="39" t="str">
        <f t="shared" si="49"/>
        <v/>
      </c>
      <c r="J277" s="74"/>
      <c r="K277" s="74"/>
      <c r="L277" s="74"/>
      <c r="M277" s="268"/>
      <c r="N277" t="str">
        <f>IF(C277="","",'OPĆI DIO'!$C$1)</f>
        <v/>
      </c>
      <c r="O277" t="str">
        <f t="shared" si="50"/>
        <v/>
      </c>
      <c r="P277" t="str">
        <f t="shared" si="51"/>
        <v/>
      </c>
      <c r="Q277" t="str">
        <f t="shared" si="52"/>
        <v/>
      </c>
      <c r="R277" t="str">
        <f t="shared" si="53"/>
        <v/>
      </c>
      <c r="S277" t="str">
        <f t="shared" si="54"/>
        <v/>
      </c>
      <c r="AC277" t="s">
        <v>1138</v>
      </c>
      <c r="AD277" t="s">
        <v>1139</v>
      </c>
      <c r="AE277" t="s">
        <v>2907</v>
      </c>
      <c r="AF277" t="s">
        <v>2908</v>
      </c>
      <c r="AG277" t="s">
        <v>2925</v>
      </c>
      <c r="AH277" t="s">
        <v>2935</v>
      </c>
    </row>
    <row r="278" spans="1:34">
      <c r="A278" s="39" t="str">
        <f>IF(C278="","",VLOOKUP('OPĆI DIO'!$C$1,'OPĆI DIO'!$N$4:$W$150,10,FALSE))</f>
        <v/>
      </c>
      <c r="B278" s="39" t="str">
        <f>IF(C278="","",VLOOKUP('OPĆI DIO'!$C$1,'OPĆI DIO'!$N$4:$W$150,9,FALSE))</f>
        <v/>
      </c>
      <c r="C278" s="44"/>
      <c r="D278" s="39" t="str">
        <f t="shared" si="47"/>
        <v/>
      </c>
      <c r="E278" s="44"/>
      <c r="F278" s="39" t="str">
        <f t="shared" si="46"/>
        <v/>
      </c>
      <c r="G278" s="75"/>
      <c r="H278" s="39" t="str">
        <f t="shared" si="48"/>
        <v/>
      </c>
      <c r="I278" s="39" t="str">
        <f t="shared" si="49"/>
        <v/>
      </c>
      <c r="J278" s="74"/>
      <c r="K278" s="74"/>
      <c r="L278" s="74"/>
      <c r="M278" s="268"/>
      <c r="N278" t="str">
        <f>IF(C278="","",'OPĆI DIO'!$C$1)</f>
        <v/>
      </c>
      <c r="O278" t="str">
        <f t="shared" si="50"/>
        <v/>
      </c>
      <c r="P278" t="str">
        <f t="shared" si="51"/>
        <v/>
      </c>
      <c r="Q278" t="str">
        <f t="shared" si="52"/>
        <v/>
      </c>
      <c r="R278" t="str">
        <f t="shared" si="53"/>
        <v/>
      </c>
      <c r="S278" t="str">
        <f t="shared" si="54"/>
        <v/>
      </c>
      <c r="AC278" t="s">
        <v>1427</v>
      </c>
      <c r="AD278" t="s">
        <v>1428</v>
      </c>
      <c r="AE278" t="s">
        <v>2907</v>
      </c>
      <c r="AF278" t="s">
        <v>2908</v>
      </c>
      <c r="AG278" t="s">
        <v>2925</v>
      </c>
      <c r="AH278" t="s">
        <v>2935</v>
      </c>
    </row>
    <row r="279" spans="1:34">
      <c r="A279" s="39" t="str">
        <f>IF(C279="","",VLOOKUP('OPĆI DIO'!$C$1,'OPĆI DIO'!$N$4:$W$150,10,FALSE))</f>
        <v/>
      </c>
      <c r="B279" s="39" t="str">
        <f>IF(C279="","",VLOOKUP('OPĆI DIO'!$C$1,'OPĆI DIO'!$N$4:$W$150,9,FALSE))</f>
        <v/>
      </c>
      <c r="C279" s="44"/>
      <c r="D279" s="39" t="str">
        <f t="shared" si="47"/>
        <v/>
      </c>
      <c r="E279" s="44"/>
      <c r="F279" s="39" t="str">
        <f t="shared" si="46"/>
        <v/>
      </c>
      <c r="G279" s="75"/>
      <c r="H279" s="39" t="str">
        <f t="shared" si="48"/>
        <v/>
      </c>
      <c r="I279" s="39" t="str">
        <f t="shared" si="49"/>
        <v/>
      </c>
      <c r="J279" s="74"/>
      <c r="K279" s="74"/>
      <c r="L279" s="74"/>
      <c r="M279" s="268"/>
      <c r="N279" t="str">
        <f>IF(C279="","",'OPĆI DIO'!$C$1)</f>
        <v/>
      </c>
      <c r="O279" t="str">
        <f t="shared" si="50"/>
        <v/>
      </c>
      <c r="P279" t="str">
        <f t="shared" si="51"/>
        <v/>
      </c>
      <c r="Q279" t="str">
        <f t="shared" si="52"/>
        <v/>
      </c>
      <c r="R279" t="str">
        <f t="shared" si="53"/>
        <v/>
      </c>
      <c r="S279" t="str">
        <f t="shared" si="54"/>
        <v/>
      </c>
      <c r="AC279" t="s">
        <v>2113</v>
      </c>
      <c r="AD279" t="s">
        <v>2114</v>
      </c>
      <c r="AE279" t="s">
        <v>2907</v>
      </c>
      <c r="AF279" t="s">
        <v>2908</v>
      </c>
      <c r="AG279" t="s">
        <v>2925</v>
      </c>
      <c r="AH279" t="s">
        <v>2935</v>
      </c>
    </row>
    <row r="280" spans="1:34">
      <c r="A280" s="39" t="str">
        <f>IF(C280="","",VLOOKUP('OPĆI DIO'!$C$1,'OPĆI DIO'!$N$4:$W$150,10,FALSE))</f>
        <v/>
      </c>
      <c r="B280" s="39" t="str">
        <f>IF(C280="","",VLOOKUP('OPĆI DIO'!$C$1,'OPĆI DIO'!$N$4:$W$150,9,FALSE))</f>
        <v/>
      </c>
      <c r="C280" s="44"/>
      <c r="D280" s="39" t="str">
        <f t="shared" si="47"/>
        <v/>
      </c>
      <c r="E280" s="44"/>
      <c r="F280" s="39" t="str">
        <f t="shared" si="46"/>
        <v/>
      </c>
      <c r="G280" s="75"/>
      <c r="H280" s="39" t="str">
        <f t="shared" si="48"/>
        <v/>
      </c>
      <c r="I280" s="39" t="str">
        <f t="shared" si="49"/>
        <v/>
      </c>
      <c r="J280" s="74"/>
      <c r="K280" s="74"/>
      <c r="L280" s="74"/>
      <c r="M280" s="268"/>
      <c r="N280" t="str">
        <f>IF(C280="","",'OPĆI DIO'!$C$1)</f>
        <v/>
      </c>
      <c r="O280" t="str">
        <f t="shared" si="50"/>
        <v/>
      </c>
      <c r="P280" t="str">
        <f t="shared" si="51"/>
        <v/>
      </c>
      <c r="Q280" t="str">
        <f t="shared" si="52"/>
        <v/>
      </c>
      <c r="R280" t="str">
        <f t="shared" si="53"/>
        <v/>
      </c>
      <c r="S280" t="str">
        <f t="shared" si="54"/>
        <v/>
      </c>
      <c r="AC280" t="s">
        <v>1429</v>
      </c>
      <c r="AD280" t="s">
        <v>1430</v>
      </c>
      <c r="AE280" t="s">
        <v>2907</v>
      </c>
      <c r="AF280" t="s">
        <v>2908</v>
      </c>
      <c r="AG280" t="s">
        <v>2925</v>
      </c>
      <c r="AH280" t="s">
        <v>2935</v>
      </c>
    </row>
    <row r="281" spans="1:34">
      <c r="A281" s="39" t="str">
        <f>IF(C281="","",VLOOKUP('OPĆI DIO'!$C$1,'OPĆI DIO'!$N$4:$W$150,10,FALSE))</f>
        <v/>
      </c>
      <c r="B281" s="39" t="str">
        <f>IF(C281="","",VLOOKUP('OPĆI DIO'!$C$1,'OPĆI DIO'!$N$4:$W$150,9,FALSE))</f>
        <v/>
      </c>
      <c r="C281" s="44"/>
      <c r="D281" s="39" t="str">
        <f t="shared" si="47"/>
        <v/>
      </c>
      <c r="E281" s="44"/>
      <c r="F281" s="39" t="str">
        <f t="shared" si="46"/>
        <v/>
      </c>
      <c r="G281" s="75"/>
      <c r="H281" s="39" t="str">
        <f t="shared" si="48"/>
        <v/>
      </c>
      <c r="I281" s="39" t="str">
        <f t="shared" si="49"/>
        <v/>
      </c>
      <c r="J281" s="74"/>
      <c r="K281" s="74"/>
      <c r="L281" s="74"/>
      <c r="M281" s="268"/>
      <c r="N281" t="str">
        <f>IF(C281="","",'OPĆI DIO'!$C$1)</f>
        <v/>
      </c>
      <c r="O281" t="str">
        <f t="shared" si="50"/>
        <v/>
      </c>
      <c r="P281" t="str">
        <f t="shared" si="51"/>
        <v/>
      </c>
      <c r="Q281" t="str">
        <f t="shared" si="52"/>
        <v/>
      </c>
      <c r="R281" t="str">
        <f t="shared" si="53"/>
        <v/>
      </c>
      <c r="S281" t="str">
        <f t="shared" si="54"/>
        <v/>
      </c>
      <c r="AC281" t="s">
        <v>3064</v>
      </c>
      <c r="AD281" t="s">
        <v>3065</v>
      </c>
      <c r="AE281" t="s">
        <v>2907</v>
      </c>
      <c r="AF281" t="s">
        <v>2908</v>
      </c>
      <c r="AG281" t="s">
        <v>2925</v>
      </c>
      <c r="AH281" t="s">
        <v>2935</v>
      </c>
    </row>
    <row r="282" spans="1:34">
      <c r="A282" s="39" t="str">
        <f>IF(C282="","",VLOOKUP('OPĆI DIO'!$C$1,'OPĆI DIO'!$N$4:$W$150,10,FALSE))</f>
        <v/>
      </c>
      <c r="B282" s="39" t="str">
        <f>IF(C282="","",VLOOKUP('OPĆI DIO'!$C$1,'OPĆI DIO'!$N$4:$W$150,9,FALSE))</f>
        <v/>
      </c>
      <c r="C282" s="44"/>
      <c r="D282" s="39" t="str">
        <f t="shared" si="47"/>
        <v/>
      </c>
      <c r="E282" s="44"/>
      <c r="F282" s="39" t="str">
        <f t="shared" si="46"/>
        <v/>
      </c>
      <c r="G282" s="75"/>
      <c r="H282" s="39" t="str">
        <f t="shared" si="48"/>
        <v/>
      </c>
      <c r="I282" s="39" t="str">
        <f t="shared" si="49"/>
        <v/>
      </c>
      <c r="J282" s="74"/>
      <c r="K282" s="74"/>
      <c r="L282" s="74"/>
      <c r="M282" s="268"/>
      <c r="N282" t="str">
        <f>IF(C282="","",'OPĆI DIO'!$C$1)</f>
        <v/>
      </c>
      <c r="O282" t="str">
        <f t="shared" si="50"/>
        <v/>
      </c>
      <c r="P282" t="str">
        <f t="shared" si="51"/>
        <v/>
      </c>
      <c r="Q282" t="str">
        <f t="shared" si="52"/>
        <v/>
      </c>
      <c r="R282" t="str">
        <f t="shared" si="53"/>
        <v/>
      </c>
      <c r="S282" t="str">
        <f t="shared" si="54"/>
        <v/>
      </c>
      <c r="AC282" t="s">
        <v>3066</v>
      </c>
      <c r="AD282" t="s">
        <v>3032</v>
      </c>
      <c r="AE282" t="s">
        <v>2907</v>
      </c>
      <c r="AF282" t="s">
        <v>2908</v>
      </c>
      <c r="AG282" t="s">
        <v>2925</v>
      </c>
      <c r="AH282" t="s">
        <v>2935</v>
      </c>
    </row>
    <row r="283" spans="1:34">
      <c r="A283" s="39" t="str">
        <f>IF(C283="","",VLOOKUP('OPĆI DIO'!$C$1,'OPĆI DIO'!$N$4:$W$150,10,FALSE))</f>
        <v/>
      </c>
      <c r="B283" s="39" t="str">
        <f>IF(C283="","",VLOOKUP('OPĆI DIO'!$C$1,'OPĆI DIO'!$N$4:$W$150,9,FALSE))</f>
        <v/>
      </c>
      <c r="C283" s="44"/>
      <c r="D283" s="39" t="str">
        <f t="shared" si="47"/>
        <v/>
      </c>
      <c r="E283" s="44"/>
      <c r="F283" s="39" t="str">
        <f t="shared" si="46"/>
        <v/>
      </c>
      <c r="G283" s="75"/>
      <c r="H283" s="39" t="str">
        <f t="shared" si="48"/>
        <v/>
      </c>
      <c r="I283" s="39" t="str">
        <f t="shared" si="49"/>
        <v/>
      </c>
      <c r="J283" s="74"/>
      <c r="K283" s="74"/>
      <c r="L283" s="74"/>
      <c r="M283" s="268"/>
      <c r="N283" t="str">
        <f>IF(C283="","",'OPĆI DIO'!$C$1)</f>
        <v/>
      </c>
      <c r="O283" t="str">
        <f t="shared" si="50"/>
        <v/>
      </c>
      <c r="P283" t="str">
        <f t="shared" si="51"/>
        <v/>
      </c>
      <c r="Q283" t="str">
        <f t="shared" si="52"/>
        <v/>
      </c>
      <c r="R283" t="str">
        <f t="shared" si="53"/>
        <v/>
      </c>
      <c r="S283" t="str">
        <f t="shared" si="54"/>
        <v/>
      </c>
      <c r="AC283" t="s">
        <v>4516</v>
      </c>
      <c r="AD283" t="s">
        <v>4517</v>
      </c>
      <c r="AE283" t="s">
        <v>2907</v>
      </c>
      <c r="AF283" t="s">
        <v>2908</v>
      </c>
      <c r="AG283" t="s">
        <v>2925</v>
      </c>
      <c r="AH283" t="s">
        <v>2935</v>
      </c>
    </row>
    <row r="284" spans="1:34">
      <c r="A284" s="39" t="str">
        <f>IF(C284="","",VLOOKUP('OPĆI DIO'!$C$1,'OPĆI DIO'!$N$4:$W$150,10,FALSE))</f>
        <v/>
      </c>
      <c r="B284" s="39" t="str">
        <f>IF(C284="","",VLOOKUP('OPĆI DIO'!$C$1,'OPĆI DIO'!$N$4:$W$150,9,FALSE))</f>
        <v/>
      </c>
      <c r="C284" s="44"/>
      <c r="D284" s="39" t="str">
        <f t="shared" si="47"/>
        <v/>
      </c>
      <c r="E284" s="44"/>
      <c r="F284" s="39" t="str">
        <f t="shared" si="46"/>
        <v/>
      </c>
      <c r="G284" s="75"/>
      <c r="H284" s="39" t="str">
        <f t="shared" si="48"/>
        <v/>
      </c>
      <c r="I284" s="39" t="str">
        <f t="shared" si="49"/>
        <v/>
      </c>
      <c r="J284" s="74"/>
      <c r="K284" s="74"/>
      <c r="L284" s="74"/>
      <c r="M284" s="268"/>
      <c r="N284" t="str">
        <f>IF(C284="","",'OPĆI DIO'!$C$1)</f>
        <v/>
      </c>
      <c r="O284" t="str">
        <f t="shared" si="50"/>
        <v/>
      </c>
      <c r="P284" t="str">
        <f t="shared" si="51"/>
        <v/>
      </c>
      <c r="Q284" t="str">
        <f t="shared" si="52"/>
        <v/>
      </c>
      <c r="R284" t="str">
        <f t="shared" si="53"/>
        <v/>
      </c>
      <c r="S284" t="str">
        <f t="shared" si="54"/>
        <v/>
      </c>
      <c r="AC284" t="s">
        <v>848</v>
      </c>
      <c r="AD284" t="s">
        <v>849</v>
      </c>
      <c r="AE284" t="s">
        <v>2907</v>
      </c>
      <c r="AF284" t="s">
        <v>2908</v>
      </c>
      <c r="AG284" t="s">
        <v>2925</v>
      </c>
      <c r="AH284" t="s">
        <v>2935</v>
      </c>
    </row>
    <row r="285" spans="1:34">
      <c r="A285" s="39" t="str">
        <f>IF(C285="","",VLOOKUP('OPĆI DIO'!$C$1,'OPĆI DIO'!$N$4:$W$150,10,FALSE))</f>
        <v/>
      </c>
      <c r="B285" s="39" t="str">
        <f>IF(C285="","",VLOOKUP('OPĆI DIO'!$C$1,'OPĆI DIO'!$N$4:$W$150,9,FALSE))</f>
        <v/>
      </c>
      <c r="C285" s="44"/>
      <c r="D285" s="39" t="str">
        <f t="shared" si="47"/>
        <v/>
      </c>
      <c r="E285" s="44"/>
      <c r="F285" s="39" t="str">
        <f t="shared" si="46"/>
        <v/>
      </c>
      <c r="G285" s="75"/>
      <c r="H285" s="39" t="str">
        <f t="shared" si="48"/>
        <v/>
      </c>
      <c r="I285" s="39" t="str">
        <f t="shared" si="49"/>
        <v/>
      </c>
      <c r="J285" s="74"/>
      <c r="K285" s="74"/>
      <c r="L285" s="74"/>
      <c r="M285" s="268"/>
      <c r="N285" t="str">
        <f>IF(C285="","",'OPĆI DIO'!$C$1)</f>
        <v/>
      </c>
      <c r="O285" t="str">
        <f t="shared" si="50"/>
        <v/>
      </c>
      <c r="P285" t="str">
        <f t="shared" si="51"/>
        <v/>
      </c>
      <c r="Q285" t="str">
        <f t="shared" si="52"/>
        <v/>
      </c>
      <c r="R285" t="str">
        <f t="shared" si="53"/>
        <v/>
      </c>
      <c r="S285" t="str">
        <f t="shared" si="54"/>
        <v/>
      </c>
      <c r="AC285" t="s">
        <v>850</v>
      </c>
      <c r="AD285" t="s">
        <v>851</v>
      </c>
      <c r="AE285" t="s">
        <v>2907</v>
      </c>
      <c r="AF285" t="s">
        <v>2908</v>
      </c>
      <c r="AG285" t="s">
        <v>2925</v>
      </c>
      <c r="AH285" t="s">
        <v>2935</v>
      </c>
    </row>
    <row r="286" spans="1:34">
      <c r="A286" s="39" t="str">
        <f>IF(C286="","",VLOOKUP('OPĆI DIO'!$C$1,'OPĆI DIO'!$N$4:$W$150,10,FALSE))</f>
        <v/>
      </c>
      <c r="B286" s="39" t="str">
        <f>IF(C286="","",VLOOKUP('OPĆI DIO'!$C$1,'OPĆI DIO'!$N$4:$W$150,9,FALSE))</f>
        <v/>
      </c>
      <c r="C286" s="44"/>
      <c r="D286" s="39" t="str">
        <f t="shared" si="47"/>
        <v/>
      </c>
      <c r="E286" s="44"/>
      <c r="F286" s="39" t="str">
        <f t="shared" si="46"/>
        <v/>
      </c>
      <c r="G286" s="75"/>
      <c r="H286" s="39" t="str">
        <f t="shared" si="48"/>
        <v/>
      </c>
      <c r="I286" s="39" t="str">
        <f t="shared" si="49"/>
        <v/>
      </c>
      <c r="J286" s="74"/>
      <c r="K286" s="74"/>
      <c r="L286" s="74"/>
      <c r="M286" s="268"/>
      <c r="N286" t="str">
        <f>IF(C286="","",'OPĆI DIO'!$C$1)</f>
        <v/>
      </c>
      <c r="O286" t="str">
        <f t="shared" si="50"/>
        <v/>
      </c>
      <c r="P286" t="str">
        <f t="shared" si="51"/>
        <v/>
      </c>
      <c r="Q286" t="str">
        <f t="shared" si="52"/>
        <v/>
      </c>
      <c r="R286" t="str">
        <f t="shared" si="53"/>
        <v/>
      </c>
      <c r="S286" t="str">
        <f t="shared" si="54"/>
        <v/>
      </c>
      <c r="AC286" t="s">
        <v>852</v>
      </c>
      <c r="AD286" t="s">
        <v>670</v>
      </c>
      <c r="AE286" t="s">
        <v>2907</v>
      </c>
      <c r="AF286" t="s">
        <v>2908</v>
      </c>
      <c r="AG286" t="s">
        <v>2925</v>
      </c>
      <c r="AH286" t="s">
        <v>2935</v>
      </c>
    </row>
    <row r="287" spans="1:34">
      <c r="A287" s="39" t="str">
        <f>IF(C287="","",VLOOKUP('OPĆI DIO'!$C$1,'OPĆI DIO'!$N$4:$W$150,10,FALSE))</f>
        <v/>
      </c>
      <c r="B287" s="39" t="str">
        <f>IF(C287="","",VLOOKUP('OPĆI DIO'!$C$1,'OPĆI DIO'!$N$4:$W$150,9,FALSE))</f>
        <v/>
      </c>
      <c r="C287" s="44"/>
      <c r="D287" s="39" t="str">
        <f t="shared" si="47"/>
        <v/>
      </c>
      <c r="E287" s="44"/>
      <c r="F287" s="39" t="str">
        <f t="shared" si="46"/>
        <v/>
      </c>
      <c r="G287" s="75"/>
      <c r="H287" s="39" t="str">
        <f t="shared" si="48"/>
        <v/>
      </c>
      <c r="I287" s="39" t="str">
        <f t="shared" si="49"/>
        <v/>
      </c>
      <c r="J287" s="74"/>
      <c r="K287" s="74"/>
      <c r="L287" s="74"/>
      <c r="M287" s="268"/>
      <c r="N287" t="str">
        <f>IF(C287="","",'OPĆI DIO'!$C$1)</f>
        <v/>
      </c>
      <c r="O287" t="str">
        <f t="shared" si="50"/>
        <v/>
      </c>
      <c r="P287" t="str">
        <f t="shared" si="51"/>
        <v/>
      </c>
      <c r="Q287" t="str">
        <f t="shared" si="52"/>
        <v/>
      </c>
      <c r="R287" t="str">
        <f t="shared" si="53"/>
        <v/>
      </c>
      <c r="S287" t="str">
        <f t="shared" si="54"/>
        <v/>
      </c>
      <c r="AC287" t="s">
        <v>3067</v>
      </c>
      <c r="AD287" t="s">
        <v>4518</v>
      </c>
      <c r="AE287" t="s">
        <v>2907</v>
      </c>
      <c r="AF287" t="s">
        <v>2908</v>
      </c>
      <c r="AG287" t="s">
        <v>2925</v>
      </c>
      <c r="AH287" t="s">
        <v>2935</v>
      </c>
    </row>
    <row r="288" spans="1:34">
      <c r="A288" s="39" t="str">
        <f>IF(C288="","",VLOOKUP('OPĆI DIO'!$C$1,'OPĆI DIO'!$N$4:$W$150,10,FALSE))</f>
        <v/>
      </c>
      <c r="B288" s="39" t="str">
        <f>IF(C288="","",VLOOKUP('OPĆI DIO'!$C$1,'OPĆI DIO'!$N$4:$W$150,9,FALSE))</f>
        <v/>
      </c>
      <c r="C288" s="44"/>
      <c r="D288" s="39" t="str">
        <f t="shared" si="47"/>
        <v/>
      </c>
      <c r="E288" s="44"/>
      <c r="F288" s="39" t="str">
        <f t="shared" si="46"/>
        <v/>
      </c>
      <c r="G288" s="75"/>
      <c r="H288" s="39" t="str">
        <f t="shared" si="48"/>
        <v/>
      </c>
      <c r="I288" s="39" t="str">
        <f t="shared" si="49"/>
        <v/>
      </c>
      <c r="J288" s="74"/>
      <c r="K288" s="74"/>
      <c r="L288" s="74"/>
      <c r="M288" s="268"/>
      <c r="N288" t="str">
        <f>IF(C288="","",'OPĆI DIO'!$C$1)</f>
        <v/>
      </c>
      <c r="O288" t="str">
        <f t="shared" si="50"/>
        <v/>
      </c>
      <c r="P288" t="str">
        <f t="shared" si="51"/>
        <v/>
      </c>
      <c r="Q288" t="str">
        <f t="shared" si="52"/>
        <v/>
      </c>
      <c r="R288" t="str">
        <f t="shared" si="53"/>
        <v/>
      </c>
      <c r="S288" t="str">
        <f t="shared" si="54"/>
        <v/>
      </c>
      <c r="AC288" t="s">
        <v>4519</v>
      </c>
      <c r="AD288" t="s">
        <v>4520</v>
      </c>
      <c r="AE288" t="s">
        <v>2907</v>
      </c>
      <c r="AF288" t="s">
        <v>2908</v>
      </c>
      <c r="AG288" t="s">
        <v>2925</v>
      </c>
      <c r="AH288" t="s">
        <v>2935</v>
      </c>
    </row>
    <row r="289" spans="1:34">
      <c r="A289" s="39" t="str">
        <f>IF(C289="","",VLOOKUP('OPĆI DIO'!$C$1,'OPĆI DIO'!$N$4:$W$150,10,FALSE))</f>
        <v/>
      </c>
      <c r="B289" s="39" t="str">
        <f>IF(C289="","",VLOOKUP('OPĆI DIO'!$C$1,'OPĆI DIO'!$N$4:$W$150,9,FALSE))</f>
        <v/>
      </c>
      <c r="C289" s="44"/>
      <c r="D289" s="39" t="str">
        <f t="shared" si="47"/>
        <v/>
      </c>
      <c r="E289" s="44"/>
      <c r="F289" s="39" t="str">
        <f t="shared" si="46"/>
        <v/>
      </c>
      <c r="G289" s="75"/>
      <c r="H289" s="39" t="str">
        <f t="shared" si="48"/>
        <v/>
      </c>
      <c r="I289" s="39" t="str">
        <f t="shared" si="49"/>
        <v/>
      </c>
      <c r="J289" s="74"/>
      <c r="K289" s="74"/>
      <c r="L289" s="74"/>
      <c r="M289" s="268"/>
      <c r="N289" t="str">
        <f>IF(C289="","",'OPĆI DIO'!$C$1)</f>
        <v/>
      </c>
      <c r="O289" t="str">
        <f t="shared" si="50"/>
        <v/>
      </c>
      <c r="P289" t="str">
        <f t="shared" si="51"/>
        <v/>
      </c>
      <c r="Q289" t="str">
        <f t="shared" si="52"/>
        <v/>
      </c>
      <c r="R289" t="str">
        <f t="shared" si="53"/>
        <v/>
      </c>
      <c r="S289" t="str">
        <f t="shared" si="54"/>
        <v/>
      </c>
      <c r="AC289" t="s">
        <v>828</v>
      </c>
      <c r="AD289" t="s">
        <v>3043</v>
      </c>
      <c r="AE289" t="s">
        <v>2901</v>
      </c>
      <c r="AF289" t="s">
        <v>2902</v>
      </c>
      <c r="AG289" t="s">
        <v>2925</v>
      </c>
      <c r="AH289" t="s">
        <v>2935</v>
      </c>
    </row>
    <row r="290" spans="1:34">
      <c r="A290" s="39" t="str">
        <f>IF(C290="","",VLOOKUP('OPĆI DIO'!$C$1,'OPĆI DIO'!$N$4:$W$150,10,FALSE))</f>
        <v/>
      </c>
      <c r="B290" s="39" t="str">
        <f>IF(C290="","",VLOOKUP('OPĆI DIO'!$C$1,'OPĆI DIO'!$N$4:$W$150,9,FALSE))</f>
        <v/>
      </c>
      <c r="C290" s="44"/>
      <c r="D290" s="39" t="str">
        <f t="shared" si="47"/>
        <v/>
      </c>
      <c r="E290" s="44"/>
      <c r="F290" s="39" t="str">
        <f t="shared" si="46"/>
        <v/>
      </c>
      <c r="G290" s="75"/>
      <c r="H290" s="39" t="str">
        <f t="shared" si="48"/>
        <v/>
      </c>
      <c r="I290" s="39" t="str">
        <f t="shared" si="49"/>
        <v/>
      </c>
      <c r="J290" s="74"/>
      <c r="K290" s="74"/>
      <c r="L290" s="74"/>
      <c r="M290" s="268"/>
      <c r="N290" t="str">
        <f>IF(C290="","",'OPĆI DIO'!$C$1)</f>
        <v/>
      </c>
      <c r="O290" t="str">
        <f t="shared" si="50"/>
        <v/>
      </c>
      <c r="P290" t="str">
        <f t="shared" si="51"/>
        <v/>
      </c>
      <c r="Q290" t="str">
        <f t="shared" si="52"/>
        <v/>
      </c>
      <c r="R290" t="str">
        <f t="shared" si="53"/>
        <v/>
      </c>
      <c r="S290" t="str">
        <f t="shared" si="54"/>
        <v/>
      </c>
      <c r="AC290" t="s">
        <v>855</v>
      </c>
      <c r="AD290" t="s">
        <v>856</v>
      </c>
      <c r="AE290" t="s">
        <v>2903</v>
      </c>
      <c r="AF290" t="s">
        <v>2904</v>
      </c>
      <c r="AG290" t="s">
        <v>2925</v>
      </c>
      <c r="AH290" t="s">
        <v>2935</v>
      </c>
    </row>
    <row r="291" spans="1:34">
      <c r="A291" s="39" t="str">
        <f>IF(C291="","",VLOOKUP('OPĆI DIO'!$C$1,'OPĆI DIO'!$N$4:$W$150,10,FALSE))</f>
        <v/>
      </c>
      <c r="B291" s="39" t="str">
        <f>IF(C291="","",VLOOKUP('OPĆI DIO'!$C$1,'OPĆI DIO'!$N$4:$W$150,9,FALSE))</f>
        <v/>
      </c>
      <c r="C291" s="44"/>
      <c r="D291" s="39" t="str">
        <f t="shared" si="47"/>
        <v/>
      </c>
      <c r="E291" s="44"/>
      <c r="F291" s="39" t="str">
        <f t="shared" si="46"/>
        <v/>
      </c>
      <c r="G291" s="75"/>
      <c r="H291" s="39" t="str">
        <f t="shared" si="48"/>
        <v/>
      </c>
      <c r="I291" s="39" t="str">
        <f t="shared" si="49"/>
        <v/>
      </c>
      <c r="J291" s="74"/>
      <c r="K291" s="74"/>
      <c r="L291" s="74"/>
      <c r="M291" s="268"/>
      <c r="N291" t="str">
        <f>IF(C291="","",'OPĆI DIO'!$C$1)</f>
        <v/>
      </c>
      <c r="O291" t="str">
        <f t="shared" si="50"/>
        <v/>
      </c>
      <c r="P291" t="str">
        <f t="shared" si="51"/>
        <v/>
      </c>
      <c r="Q291" t="str">
        <f t="shared" si="52"/>
        <v/>
      </c>
      <c r="R291" t="str">
        <f t="shared" si="53"/>
        <v/>
      </c>
      <c r="S291" t="str">
        <f t="shared" si="54"/>
        <v/>
      </c>
      <c r="AC291" t="s">
        <v>857</v>
      </c>
      <c r="AD291" t="s">
        <v>1140</v>
      </c>
      <c r="AE291" t="s">
        <v>2903</v>
      </c>
      <c r="AF291" t="s">
        <v>2904</v>
      </c>
      <c r="AG291" t="s">
        <v>2925</v>
      </c>
      <c r="AH291" t="s">
        <v>2935</v>
      </c>
    </row>
    <row r="292" spans="1:34">
      <c r="A292" s="39" t="str">
        <f>IF(C292="","",VLOOKUP('OPĆI DIO'!$C$1,'OPĆI DIO'!$N$4:$W$150,10,FALSE))</f>
        <v/>
      </c>
      <c r="B292" s="39" t="str">
        <f>IF(C292="","",VLOOKUP('OPĆI DIO'!$C$1,'OPĆI DIO'!$N$4:$W$150,9,FALSE))</f>
        <v/>
      </c>
      <c r="C292" s="44"/>
      <c r="D292" s="39" t="str">
        <f t="shared" si="47"/>
        <v/>
      </c>
      <c r="E292" s="44"/>
      <c r="F292" s="39" t="str">
        <f t="shared" si="46"/>
        <v/>
      </c>
      <c r="G292" s="75"/>
      <c r="H292" s="39" t="str">
        <f t="shared" si="48"/>
        <v/>
      </c>
      <c r="I292" s="39" t="str">
        <f t="shared" si="49"/>
        <v/>
      </c>
      <c r="J292" s="74"/>
      <c r="K292" s="74"/>
      <c r="L292" s="74"/>
      <c r="M292" s="268"/>
      <c r="N292" t="str">
        <f>IF(C292="","",'OPĆI DIO'!$C$1)</f>
        <v/>
      </c>
      <c r="O292" t="str">
        <f t="shared" si="50"/>
        <v/>
      </c>
      <c r="P292" t="str">
        <f t="shared" si="51"/>
        <v/>
      </c>
      <c r="Q292" t="str">
        <f t="shared" si="52"/>
        <v/>
      </c>
      <c r="R292" t="str">
        <f t="shared" si="53"/>
        <v/>
      </c>
      <c r="S292" t="str">
        <f t="shared" si="54"/>
        <v/>
      </c>
      <c r="AC292" t="s">
        <v>858</v>
      </c>
      <c r="AD292" t="s">
        <v>859</v>
      </c>
      <c r="AE292" t="s">
        <v>2903</v>
      </c>
      <c r="AF292" t="s">
        <v>2904</v>
      </c>
      <c r="AG292" t="s">
        <v>2925</v>
      </c>
      <c r="AH292" t="s">
        <v>2935</v>
      </c>
    </row>
    <row r="293" spans="1:34">
      <c r="A293" s="39" t="str">
        <f>IF(C293="","",VLOOKUP('OPĆI DIO'!$C$1,'OPĆI DIO'!$N$4:$W$150,10,FALSE))</f>
        <v/>
      </c>
      <c r="B293" s="39" t="str">
        <f>IF(C293="","",VLOOKUP('OPĆI DIO'!$C$1,'OPĆI DIO'!$N$4:$W$150,9,FALSE))</f>
        <v/>
      </c>
      <c r="C293" s="44"/>
      <c r="D293" s="39" t="str">
        <f t="shared" si="47"/>
        <v/>
      </c>
      <c r="E293" s="44"/>
      <c r="F293" s="39" t="str">
        <f t="shared" si="46"/>
        <v/>
      </c>
      <c r="G293" s="75"/>
      <c r="H293" s="39" t="str">
        <f t="shared" si="48"/>
        <v/>
      </c>
      <c r="I293" s="39" t="str">
        <f t="shared" si="49"/>
        <v/>
      </c>
      <c r="J293" s="74"/>
      <c r="K293" s="74"/>
      <c r="L293" s="74"/>
      <c r="M293" s="268"/>
      <c r="N293" t="str">
        <f>IF(C293="","",'OPĆI DIO'!$C$1)</f>
        <v/>
      </c>
      <c r="O293" t="str">
        <f t="shared" si="50"/>
        <v/>
      </c>
      <c r="P293" t="str">
        <f t="shared" si="51"/>
        <v/>
      </c>
      <c r="Q293" t="str">
        <f t="shared" si="52"/>
        <v/>
      </c>
      <c r="R293" t="str">
        <f t="shared" si="53"/>
        <v/>
      </c>
      <c r="S293" t="str">
        <f t="shared" si="54"/>
        <v/>
      </c>
      <c r="AC293" t="s">
        <v>2115</v>
      </c>
      <c r="AD293" t="s">
        <v>2116</v>
      </c>
      <c r="AE293" t="s">
        <v>2903</v>
      </c>
      <c r="AF293" t="s">
        <v>2904</v>
      </c>
      <c r="AG293" t="s">
        <v>2925</v>
      </c>
      <c r="AH293" t="s">
        <v>2935</v>
      </c>
    </row>
    <row r="294" spans="1:34">
      <c r="A294" s="39" t="str">
        <f>IF(C294="","",VLOOKUP('OPĆI DIO'!$C$1,'OPĆI DIO'!$N$4:$W$150,10,FALSE))</f>
        <v/>
      </c>
      <c r="B294" s="39" t="str">
        <f>IF(C294="","",VLOOKUP('OPĆI DIO'!$C$1,'OPĆI DIO'!$N$4:$W$150,9,FALSE))</f>
        <v/>
      </c>
      <c r="C294" s="44"/>
      <c r="D294" s="39" t="str">
        <f t="shared" si="47"/>
        <v/>
      </c>
      <c r="E294" s="44"/>
      <c r="F294" s="39" t="str">
        <f t="shared" si="46"/>
        <v/>
      </c>
      <c r="G294" s="75"/>
      <c r="H294" s="39" t="str">
        <f t="shared" si="48"/>
        <v/>
      </c>
      <c r="I294" s="39" t="str">
        <f t="shared" si="49"/>
        <v/>
      </c>
      <c r="J294" s="74"/>
      <c r="K294" s="74"/>
      <c r="L294" s="74"/>
      <c r="M294" s="268"/>
      <c r="N294" t="str">
        <f>IF(C294="","",'OPĆI DIO'!$C$1)</f>
        <v/>
      </c>
      <c r="O294" t="str">
        <f t="shared" si="50"/>
        <v/>
      </c>
      <c r="P294" t="str">
        <f t="shared" si="51"/>
        <v/>
      </c>
      <c r="Q294" t="str">
        <f t="shared" si="52"/>
        <v/>
      </c>
      <c r="R294" t="str">
        <f t="shared" si="53"/>
        <v/>
      </c>
      <c r="S294" t="str">
        <f t="shared" si="54"/>
        <v/>
      </c>
      <c r="AC294" t="s">
        <v>860</v>
      </c>
      <c r="AD294" t="s">
        <v>861</v>
      </c>
      <c r="AE294" t="s">
        <v>2903</v>
      </c>
      <c r="AF294" t="s">
        <v>2904</v>
      </c>
      <c r="AG294" t="s">
        <v>2925</v>
      </c>
      <c r="AH294" t="s">
        <v>2935</v>
      </c>
    </row>
    <row r="295" spans="1:34">
      <c r="A295" s="39" t="str">
        <f>IF(C295="","",VLOOKUP('OPĆI DIO'!$C$1,'OPĆI DIO'!$N$4:$W$150,10,FALSE))</f>
        <v/>
      </c>
      <c r="B295" s="39" t="str">
        <f>IF(C295="","",VLOOKUP('OPĆI DIO'!$C$1,'OPĆI DIO'!$N$4:$W$150,9,FALSE))</f>
        <v/>
      </c>
      <c r="C295" s="44"/>
      <c r="D295" s="39" t="str">
        <f t="shared" si="47"/>
        <v/>
      </c>
      <c r="E295" s="44"/>
      <c r="F295" s="39" t="str">
        <f t="shared" si="46"/>
        <v/>
      </c>
      <c r="G295" s="75"/>
      <c r="H295" s="39" t="str">
        <f t="shared" si="48"/>
        <v/>
      </c>
      <c r="I295" s="39" t="str">
        <f t="shared" si="49"/>
        <v/>
      </c>
      <c r="J295" s="74"/>
      <c r="K295" s="74"/>
      <c r="L295" s="74"/>
      <c r="M295" s="268"/>
      <c r="N295" t="str">
        <f>IF(C295="","",'OPĆI DIO'!$C$1)</f>
        <v/>
      </c>
      <c r="O295" t="str">
        <f t="shared" si="50"/>
        <v/>
      </c>
      <c r="P295" t="str">
        <f t="shared" si="51"/>
        <v/>
      </c>
      <c r="Q295" t="str">
        <f t="shared" si="52"/>
        <v/>
      </c>
      <c r="R295" t="str">
        <f t="shared" si="53"/>
        <v/>
      </c>
      <c r="S295" t="str">
        <f t="shared" si="54"/>
        <v/>
      </c>
      <c r="AC295" t="s">
        <v>1464</v>
      </c>
      <c r="AD295" t="s">
        <v>3069</v>
      </c>
      <c r="AE295" t="s">
        <v>2903</v>
      </c>
      <c r="AF295" t="s">
        <v>2904</v>
      </c>
      <c r="AG295" t="s">
        <v>2925</v>
      </c>
      <c r="AH295" t="s">
        <v>2935</v>
      </c>
    </row>
    <row r="296" spans="1:34">
      <c r="A296" s="39" t="str">
        <f>IF(C296="","",VLOOKUP('OPĆI DIO'!$C$1,'OPĆI DIO'!$N$4:$W$150,10,FALSE))</f>
        <v/>
      </c>
      <c r="B296" s="39" t="str">
        <f>IF(C296="","",VLOOKUP('OPĆI DIO'!$C$1,'OPĆI DIO'!$N$4:$W$150,9,FALSE))</f>
        <v/>
      </c>
      <c r="C296" s="44"/>
      <c r="D296" s="39" t="str">
        <f t="shared" si="47"/>
        <v/>
      </c>
      <c r="E296" s="44"/>
      <c r="F296" s="39" t="str">
        <f t="shared" si="46"/>
        <v/>
      </c>
      <c r="G296" s="75"/>
      <c r="H296" s="39" t="str">
        <f t="shared" si="48"/>
        <v/>
      </c>
      <c r="I296" s="39" t="str">
        <f t="shared" si="49"/>
        <v/>
      </c>
      <c r="J296" s="74"/>
      <c r="K296" s="74"/>
      <c r="L296" s="74"/>
      <c r="M296" s="268"/>
      <c r="N296" t="str">
        <f>IF(C296="","",'OPĆI DIO'!$C$1)</f>
        <v/>
      </c>
      <c r="O296" t="str">
        <f t="shared" si="50"/>
        <v/>
      </c>
      <c r="P296" t="str">
        <f t="shared" si="51"/>
        <v/>
      </c>
      <c r="Q296" t="str">
        <f t="shared" si="52"/>
        <v/>
      </c>
      <c r="R296" t="str">
        <f t="shared" si="53"/>
        <v/>
      </c>
      <c r="S296" t="str">
        <f t="shared" si="54"/>
        <v/>
      </c>
      <c r="AC296" t="s">
        <v>1465</v>
      </c>
      <c r="AD296" t="s">
        <v>2117</v>
      </c>
      <c r="AE296" t="s">
        <v>2903</v>
      </c>
      <c r="AF296" t="s">
        <v>2904</v>
      </c>
      <c r="AG296" t="s">
        <v>2925</v>
      </c>
      <c r="AH296" t="s">
        <v>2935</v>
      </c>
    </row>
    <row r="297" spans="1:34">
      <c r="A297" s="39" t="str">
        <f>IF(C297="","",VLOOKUP('OPĆI DIO'!$C$1,'OPĆI DIO'!$N$4:$W$150,10,FALSE))</f>
        <v/>
      </c>
      <c r="B297" s="39" t="str">
        <f>IF(C297="","",VLOOKUP('OPĆI DIO'!$C$1,'OPĆI DIO'!$N$4:$W$150,9,FALSE))</f>
        <v/>
      </c>
      <c r="C297" s="44"/>
      <c r="D297" s="39" t="str">
        <f t="shared" si="47"/>
        <v/>
      </c>
      <c r="E297" s="44"/>
      <c r="F297" s="39" t="str">
        <f t="shared" si="46"/>
        <v/>
      </c>
      <c r="G297" s="75"/>
      <c r="H297" s="39" t="str">
        <f t="shared" si="48"/>
        <v/>
      </c>
      <c r="I297" s="39" t="str">
        <f t="shared" si="49"/>
        <v/>
      </c>
      <c r="J297" s="74"/>
      <c r="K297" s="74"/>
      <c r="L297" s="74"/>
      <c r="M297" s="268"/>
      <c r="N297" t="str">
        <f>IF(C297="","",'OPĆI DIO'!$C$1)</f>
        <v/>
      </c>
      <c r="O297" t="str">
        <f t="shared" si="50"/>
        <v/>
      </c>
      <c r="P297" t="str">
        <f t="shared" si="51"/>
        <v/>
      </c>
      <c r="Q297" t="str">
        <f t="shared" si="52"/>
        <v/>
      </c>
      <c r="R297" t="str">
        <f t="shared" si="53"/>
        <v/>
      </c>
      <c r="S297" t="str">
        <f t="shared" si="54"/>
        <v/>
      </c>
      <c r="AC297" t="s">
        <v>3070</v>
      </c>
      <c r="AD297" t="s">
        <v>4521</v>
      </c>
      <c r="AE297" t="s">
        <v>2903</v>
      </c>
      <c r="AF297" t="s">
        <v>2904</v>
      </c>
      <c r="AG297" t="s">
        <v>2925</v>
      </c>
      <c r="AH297" t="s">
        <v>2935</v>
      </c>
    </row>
    <row r="298" spans="1:34">
      <c r="A298" s="39" t="str">
        <f>IF(C298="","",VLOOKUP('OPĆI DIO'!$C$1,'OPĆI DIO'!$N$4:$W$150,10,FALSE))</f>
        <v/>
      </c>
      <c r="B298" s="39" t="str">
        <f>IF(C298="","",VLOOKUP('OPĆI DIO'!$C$1,'OPĆI DIO'!$N$4:$W$150,9,FALSE))</f>
        <v/>
      </c>
      <c r="C298" s="44"/>
      <c r="D298" s="39" t="str">
        <f t="shared" si="47"/>
        <v/>
      </c>
      <c r="E298" s="44"/>
      <c r="F298" s="39" t="str">
        <f t="shared" si="46"/>
        <v/>
      </c>
      <c r="G298" s="75"/>
      <c r="H298" s="39" t="str">
        <f t="shared" si="48"/>
        <v/>
      </c>
      <c r="I298" s="39" t="str">
        <f t="shared" si="49"/>
        <v/>
      </c>
      <c r="J298" s="74"/>
      <c r="K298" s="74"/>
      <c r="L298" s="74"/>
      <c r="M298" s="268"/>
      <c r="N298" t="str">
        <f>IF(C298="","",'OPĆI DIO'!$C$1)</f>
        <v/>
      </c>
      <c r="O298" t="str">
        <f t="shared" si="50"/>
        <v/>
      </c>
      <c r="P298" t="str">
        <f t="shared" si="51"/>
        <v/>
      </c>
      <c r="Q298" t="str">
        <f t="shared" si="52"/>
        <v/>
      </c>
      <c r="R298" t="str">
        <f t="shared" si="53"/>
        <v/>
      </c>
      <c r="S298" t="str">
        <f t="shared" si="54"/>
        <v/>
      </c>
      <c r="AC298" t="s">
        <v>864</v>
      </c>
      <c r="AD298" t="s">
        <v>865</v>
      </c>
      <c r="AE298" t="s">
        <v>2903</v>
      </c>
      <c r="AF298" t="s">
        <v>2904</v>
      </c>
      <c r="AG298" t="s">
        <v>2925</v>
      </c>
      <c r="AH298" t="s">
        <v>2937</v>
      </c>
    </row>
    <row r="299" spans="1:34">
      <c r="A299" s="39" t="str">
        <f>IF(C299="","",VLOOKUP('OPĆI DIO'!$C$1,'OPĆI DIO'!$N$4:$W$150,10,FALSE))</f>
        <v/>
      </c>
      <c r="B299" s="39" t="str">
        <f>IF(C299="","",VLOOKUP('OPĆI DIO'!$C$1,'OPĆI DIO'!$N$4:$W$150,9,FALSE))</f>
        <v/>
      </c>
      <c r="C299" s="44"/>
      <c r="D299" s="39" t="str">
        <f t="shared" si="47"/>
        <v/>
      </c>
      <c r="E299" s="44"/>
      <c r="F299" s="39" t="str">
        <f t="shared" si="46"/>
        <v/>
      </c>
      <c r="G299" s="75"/>
      <c r="H299" s="39" t="str">
        <f t="shared" si="48"/>
        <v/>
      </c>
      <c r="I299" s="39" t="str">
        <f t="shared" si="49"/>
        <v/>
      </c>
      <c r="J299" s="74"/>
      <c r="K299" s="74"/>
      <c r="L299" s="74"/>
      <c r="M299" s="268"/>
      <c r="N299" t="str">
        <f>IF(C299="","",'OPĆI DIO'!$C$1)</f>
        <v/>
      </c>
      <c r="O299" t="str">
        <f t="shared" si="50"/>
        <v/>
      </c>
      <c r="P299" t="str">
        <f t="shared" si="51"/>
        <v/>
      </c>
      <c r="Q299" t="str">
        <f t="shared" si="52"/>
        <v/>
      </c>
      <c r="R299" t="str">
        <f t="shared" si="53"/>
        <v/>
      </c>
      <c r="S299" t="str">
        <f t="shared" si="54"/>
        <v/>
      </c>
      <c r="AC299" t="s">
        <v>866</v>
      </c>
      <c r="AD299" t="s">
        <v>3072</v>
      </c>
      <c r="AE299" t="s">
        <v>2903</v>
      </c>
      <c r="AF299" t="s">
        <v>2904</v>
      </c>
      <c r="AG299" t="s">
        <v>2925</v>
      </c>
      <c r="AH299" t="s">
        <v>2935</v>
      </c>
    </row>
    <row r="300" spans="1:34">
      <c r="A300" s="39" t="str">
        <f>IF(C300="","",VLOOKUP('OPĆI DIO'!$C$1,'OPĆI DIO'!$N$4:$W$150,10,FALSE))</f>
        <v/>
      </c>
      <c r="B300" s="39" t="str">
        <f>IF(C300="","",VLOOKUP('OPĆI DIO'!$C$1,'OPĆI DIO'!$N$4:$W$150,9,FALSE))</f>
        <v/>
      </c>
      <c r="C300" s="44"/>
      <c r="D300" s="39" t="str">
        <f t="shared" si="47"/>
        <v/>
      </c>
      <c r="E300" s="44"/>
      <c r="F300" s="39" t="str">
        <f t="shared" si="46"/>
        <v/>
      </c>
      <c r="G300" s="75"/>
      <c r="H300" s="39" t="str">
        <f t="shared" si="48"/>
        <v/>
      </c>
      <c r="I300" s="39" t="str">
        <f t="shared" si="49"/>
        <v/>
      </c>
      <c r="J300" s="74"/>
      <c r="K300" s="74"/>
      <c r="L300" s="74"/>
      <c r="M300" s="268"/>
      <c r="N300" t="str">
        <f>IF(C300="","",'OPĆI DIO'!$C$1)</f>
        <v/>
      </c>
      <c r="O300" t="str">
        <f t="shared" si="50"/>
        <v/>
      </c>
      <c r="P300" t="str">
        <f t="shared" si="51"/>
        <v/>
      </c>
      <c r="Q300" t="str">
        <f t="shared" si="52"/>
        <v/>
      </c>
      <c r="R300" t="str">
        <f t="shared" si="53"/>
        <v/>
      </c>
      <c r="S300" t="str">
        <f t="shared" si="54"/>
        <v/>
      </c>
      <c r="AC300" t="s">
        <v>867</v>
      </c>
      <c r="AD300" t="s">
        <v>868</v>
      </c>
      <c r="AE300" t="s">
        <v>2903</v>
      </c>
      <c r="AF300" t="s">
        <v>2904</v>
      </c>
      <c r="AG300" t="s">
        <v>2925</v>
      </c>
      <c r="AH300" t="s">
        <v>2935</v>
      </c>
    </row>
    <row r="301" spans="1:34">
      <c r="A301" s="39" t="str">
        <f>IF(C301="","",VLOOKUP('OPĆI DIO'!$C$1,'OPĆI DIO'!$N$4:$W$150,10,FALSE))</f>
        <v/>
      </c>
      <c r="B301" s="39" t="str">
        <f>IF(C301="","",VLOOKUP('OPĆI DIO'!$C$1,'OPĆI DIO'!$N$4:$W$150,9,FALSE))</f>
        <v/>
      </c>
      <c r="C301" s="44"/>
      <c r="D301" s="39" t="str">
        <f t="shared" si="47"/>
        <v/>
      </c>
      <c r="E301" s="44"/>
      <c r="F301" s="39" t="str">
        <f t="shared" si="46"/>
        <v/>
      </c>
      <c r="G301" s="75"/>
      <c r="H301" s="39" t="str">
        <f t="shared" si="48"/>
        <v/>
      </c>
      <c r="I301" s="39" t="str">
        <f t="shared" si="49"/>
        <v/>
      </c>
      <c r="J301" s="74"/>
      <c r="K301" s="74"/>
      <c r="L301" s="74"/>
      <c r="M301" s="268"/>
      <c r="N301" t="str">
        <f>IF(C301="","",'OPĆI DIO'!$C$1)</f>
        <v/>
      </c>
      <c r="O301" t="str">
        <f t="shared" si="50"/>
        <v/>
      </c>
      <c r="P301" t="str">
        <f t="shared" si="51"/>
        <v/>
      </c>
      <c r="Q301" t="str">
        <f t="shared" si="52"/>
        <v/>
      </c>
      <c r="R301" t="str">
        <f t="shared" si="53"/>
        <v/>
      </c>
      <c r="S301" t="str">
        <f t="shared" si="54"/>
        <v/>
      </c>
      <c r="AC301" t="s">
        <v>869</v>
      </c>
      <c r="AD301" t="s">
        <v>870</v>
      </c>
      <c r="AE301" t="s">
        <v>2903</v>
      </c>
      <c r="AF301" t="s">
        <v>2904</v>
      </c>
      <c r="AG301" t="s">
        <v>2925</v>
      </c>
      <c r="AH301" t="s">
        <v>2935</v>
      </c>
    </row>
    <row r="302" spans="1:34">
      <c r="A302" s="39" t="str">
        <f>IF(C302="","",VLOOKUP('OPĆI DIO'!$C$1,'OPĆI DIO'!$N$4:$W$150,10,FALSE))</f>
        <v/>
      </c>
      <c r="B302" s="39" t="str">
        <f>IF(C302="","",VLOOKUP('OPĆI DIO'!$C$1,'OPĆI DIO'!$N$4:$W$150,9,FALSE))</f>
        <v/>
      </c>
      <c r="C302" s="44"/>
      <c r="D302" s="39" t="str">
        <f t="shared" si="47"/>
        <v/>
      </c>
      <c r="E302" s="44"/>
      <c r="F302" s="39" t="str">
        <f t="shared" si="46"/>
        <v/>
      </c>
      <c r="G302" s="75"/>
      <c r="H302" s="39" t="str">
        <f t="shared" si="48"/>
        <v/>
      </c>
      <c r="I302" s="39" t="str">
        <f t="shared" si="49"/>
        <v/>
      </c>
      <c r="J302" s="74"/>
      <c r="K302" s="74"/>
      <c r="L302" s="74"/>
      <c r="M302" s="268"/>
      <c r="N302" t="str">
        <f>IF(C302="","",'OPĆI DIO'!$C$1)</f>
        <v/>
      </c>
      <c r="O302" t="str">
        <f t="shared" si="50"/>
        <v/>
      </c>
      <c r="P302" t="str">
        <f t="shared" si="51"/>
        <v/>
      </c>
      <c r="Q302" t="str">
        <f t="shared" si="52"/>
        <v/>
      </c>
      <c r="R302" t="str">
        <f t="shared" si="53"/>
        <v/>
      </c>
      <c r="S302" t="str">
        <f t="shared" si="54"/>
        <v/>
      </c>
      <c r="AC302" t="s">
        <v>871</v>
      </c>
      <c r="AD302" t="s">
        <v>872</v>
      </c>
      <c r="AE302" t="s">
        <v>2903</v>
      </c>
      <c r="AF302" t="s">
        <v>2904</v>
      </c>
      <c r="AG302" t="s">
        <v>2925</v>
      </c>
      <c r="AH302" t="s">
        <v>2935</v>
      </c>
    </row>
    <row r="303" spans="1:34">
      <c r="A303" s="39" t="str">
        <f>IF(C303="","",VLOOKUP('OPĆI DIO'!$C$1,'OPĆI DIO'!$N$4:$W$150,10,FALSE))</f>
        <v/>
      </c>
      <c r="B303" s="39" t="str">
        <f>IF(C303="","",VLOOKUP('OPĆI DIO'!$C$1,'OPĆI DIO'!$N$4:$W$150,9,FALSE))</f>
        <v/>
      </c>
      <c r="C303" s="44"/>
      <c r="D303" s="39" t="str">
        <f t="shared" si="47"/>
        <v/>
      </c>
      <c r="E303" s="44"/>
      <c r="F303" s="39" t="str">
        <f t="shared" si="46"/>
        <v/>
      </c>
      <c r="G303" s="75"/>
      <c r="H303" s="39" t="str">
        <f t="shared" si="48"/>
        <v/>
      </c>
      <c r="I303" s="39" t="str">
        <f t="shared" si="49"/>
        <v/>
      </c>
      <c r="J303" s="74"/>
      <c r="K303" s="74"/>
      <c r="L303" s="74"/>
      <c r="M303" s="268"/>
      <c r="N303" t="str">
        <f>IF(C303="","",'OPĆI DIO'!$C$1)</f>
        <v/>
      </c>
      <c r="O303" t="str">
        <f t="shared" si="50"/>
        <v/>
      </c>
      <c r="P303" t="str">
        <f t="shared" si="51"/>
        <v/>
      </c>
      <c r="Q303" t="str">
        <f t="shared" si="52"/>
        <v/>
      </c>
      <c r="R303" t="str">
        <f t="shared" si="53"/>
        <v/>
      </c>
      <c r="S303" t="str">
        <f t="shared" si="54"/>
        <v/>
      </c>
      <c r="AC303" t="s">
        <v>873</v>
      </c>
      <c r="AD303" t="s">
        <v>874</v>
      </c>
      <c r="AE303" t="s">
        <v>2903</v>
      </c>
      <c r="AF303" t="s">
        <v>2904</v>
      </c>
      <c r="AG303" t="s">
        <v>2925</v>
      </c>
      <c r="AH303" t="s">
        <v>2935</v>
      </c>
    </row>
    <row r="304" spans="1:34">
      <c r="A304" s="39" t="str">
        <f>IF(C304="","",VLOOKUP('OPĆI DIO'!$C$1,'OPĆI DIO'!$N$4:$W$150,10,FALSE))</f>
        <v/>
      </c>
      <c r="B304" s="39" t="str">
        <f>IF(C304="","",VLOOKUP('OPĆI DIO'!$C$1,'OPĆI DIO'!$N$4:$W$150,9,FALSE))</f>
        <v/>
      </c>
      <c r="C304" s="44"/>
      <c r="D304" s="39" t="str">
        <f t="shared" si="47"/>
        <v/>
      </c>
      <c r="E304" s="44"/>
      <c r="F304" s="39" t="str">
        <f t="shared" si="46"/>
        <v/>
      </c>
      <c r="G304" s="75"/>
      <c r="H304" s="39" t="str">
        <f t="shared" si="48"/>
        <v/>
      </c>
      <c r="I304" s="39" t="str">
        <f t="shared" si="49"/>
        <v/>
      </c>
      <c r="J304" s="74"/>
      <c r="K304" s="74"/>
      <c r="L304" s="74"/>
      <c r="M304" s="268"/>
      <c r="N304" t="str">
        <f>IF(C304="","",'OPĆI DIO'!$C$1)</f>
        <v/>
      </c>
      <c r="O304" t="str">
        <f t="shared" si="50"/>
        <v/>
      </c>
      <c r="P304" t="str">
        <f t="shared" si="51"/>
        <v/>
      </c>
      <c r="Q304" t="str">
        <f t="shared" si="52"/>
        <v/>
      </c>
      <c r="R304" t="str">
        <f t="shared" si="53"/>
        <v/>
      </c>
      <c r="S304" t="str">
        <f t="shared" si="54"/>
        <v/>
      </c>
      <c r="AC304" t="s">
        <v>875</v>
      </c>
      <c r="AD304" t="s">
        <v>2118</v>
      </c>
      <c r="AE304" t="s">
        <v>2903</v>
      </c>
      <c r="AF304" t="s">
        <v>2904</v>
      </c>
      <c r="AG304" t="s">
        <v>2925</v>
      </c>
      <c r="AH304" t="s">
        <v>2935</v>
      </c>
    </row>
    <row r="305" spans="1:34">
      <c r="A305" s="39" t="str">
        <f>IF(C305="","",VLOOKUP('OPĆI DIO'!$C$1,'OPĆI DIO'!$N$4:$W$150,10,FALSE))</f>
        <v/>
      </c>
      <c r="B305" s="39" t="str">
        <f>IF(C305="","",VLOOKUP('OPĆI DIO'!$C$1,'OPĆI DIO'!$N$4:$W$150,9,FALSE))</f>
        <v/>
      </c>
      <c r="C305" s="44"/>
      <c r="D305" s="39" t="str">
        <f t="shared" si="47"/>
        <v/>
      </c>
      <c r="E305" s="44"/>
      <c r="F305" s="39" t="str">
        <f t="shared" si="46"/>
        <v/>
      </c>
      <c r="G305" s="75"/>
      <c r="H305" s="39" t="str">
        <f t="shared" si="48"/>
        <v/>
      </c>
      <c r="I305" s="39" t="str">
        <f t="shared" si="49"/>
        <v/>
      </c>
      <c r="J305" s="74"/>
      <c r="K305" s="74"/>
      <c r="L305" s="74"/>
      <c r="M305" s="268"/>
      <c r="N305" t="str">
        <f>IF(C305="","",'OPĆI DIO'!$C$1)</f>
        <v/>
      </c>
      <c r="O305" t="str">
        <f t="shared" si="50"/>
        <v/>
      </c>
      <c r="P305" t="str">
        <f t="shared" si="51"/>
        <v/>
      </c>
      <c r="Q305" t="str">
        <f t="shared" si="52"/>
        <v/>
      </c>
      <c r="R305" t="str">
        <f t="shared" si="53"/>
        <v/>
      </c>
      <c r="S305" t="str">
        <f t="shared" si="54"/>
        <v/>
      </c>
      <c r="AC305" t="s">
        <v>876</v>
      </c>
      <c r="AD305" t="s">
        <v>1141</v>
      </c>
      <c r="AE305" t="s">
        <v>2903</v>
      </c>
      <c r="AF305" t="s">
        <v>2904</v>
      </c>
      <c r="AG305" t="s">
        <v>2925</v>
      </c>
      <c r="AH305" t="s">
        <v>2935</v>
      </c>
    </row>
    <row r="306" spans="1:34">
      <c r="A306" s="39" t="str">
        <f>IF(C306="","",VLOOKUP('OPĆI DIO'!$C$1,'OPĆI DIO'!$N$4:$W$150,10,FALSE))</f>
        <v/>
      </c>
      <c r="B306" s="39" t="str">
        <f>IF(C306="","",VLOOKUP('OPĆI DIO'!$C$1,'OPĆI DIO'!$N$4:$W$150,9,FALSE))</f>
        <v/>
      </c>
      <c r="C306" s="44"/>
      <c r="D306" s="39" t="str">
        <f t="shared" si="47"/>
        <v/>
      </c>
      <c r="E306" s="44"/>
      <c r="F306" s="39" t="str">
        <f t="shared" si="46"/>
        <v/>
      </c>
      <c r="G306" s="75"/>
      <c r="H306" s="39" t="str">
        <f t="shared" si="48"/>
        <v/>
      </c>
      <c r="I306" s="39" t="str">
        <f t="shared" si="49"/>
        <v/>
      </c>
      <c r="J306" s="74"/>
      <c r="K306" s="74"/>
      <c r="L306" s="74"/>
      <c r="M306" s="268"/>
      <c r="N306" t="str">
        <f>IF(C306="","",'OPĆI DIO'!$C$1)</f>
        <v/>
      </c>
      <c r="O306" t="str">
        <f t="shared" si="50"/>
        <v/>
      </c>
      <c r="P306" t="str">
        <f t="shared" si="51"/>
        <v/>
      </c>
      <c r="Q306" t="str">
        <f t="shared" si="52"/>
        <v/>
      </c>
      <c r="R306" t="str">
        <f t="shared" si="53"/>
        <v/>
      </c>
      <c r="S306" t="str">
        <f t="shared" si="54"/>
        <v/>
      </c>
      <c r="AC306" t="s">
        <v>877</v>
      </c>
      <c r="AD306" t="s">
        <v>1142</v>
      </c>
      <c r="AE306" t="s">
        <v>2903</v>
      </c>
      <c r="AF306" t="s">
        <v>2904</v>
      </c>
      <c r="AG306" t="s">
        <v>2925</v>
      </c>
      <c r="AH306" t="s">
        <v>2935</v>
      </c>
    </row>
    <row r="307" spans="1:34">
      <c r="A307" s="39" t="str">
        <f>IF(C307="","",VLOOKUP('OPĆI DIO'!$C$1,'OPĆI DIO'!$N$4:$W$150,10,FALSE))</f>
        <v/>
      </c>
      <c r="B307" s="39" t="str">
        <f>IF(C307="","",VLOOKUP('OPĆI DIO'!$C$1,'OPĆI DIO'!$N$4:$W$150,9,FALSE))</f>
        <v/>
      </c>
      <c r="C307" s="44"/>
      <c r="D307" s="39" t="str">
        <f t="shared" si="47"/>
        <v/>
      </c>
      <c r="E307" s="44"/>
      <c r="F307" s="39" t="str">
        <f t="shared" si="46"/>
        <v/>
      </c>
      <c r="G307" s="75"/>
      <c r="H307" s="39" t="str">
        <f t="shared" si="48"/>
        <v/>
      </c>
      <c r="I307" s="39" t="str">
        <f t="shared" si="49"/>
        <v/>
      </c>
      <c r="J307" s="74"/>
      <c r="K307" s="74"/>
      <c r="L307" s="74"/>
      <c r="M307" s="268"/>
      <c r="N307" t="str">
        <f>IF(C307="","",'OPĆI DIO'!$C$1)</f>
        <v/>
      </c>
      <c r="O307" t="str">
        <f t="shared" si="50"/>
        <v/>
      </c>
      <c r="P307" t="str">
        <f t="shared" si="51"/>
        <v/>
      </c>
      <c r="Q307" t="str">
        <f t="shared" si="52"/>
        <v/>
      </c>
      <c r="R307" t="str">
        <f t="shared" si="53"/>
        <v/>
      </c>
      <c r="S307" t="str">
        <f t="shared" si="54"/>
        <v/>
      </c>
      <c r="AC307" t="s">
        <v>878</v>
      </c>
      <c r="AD307" t="s">
        <v>1143</v>
      </c>
      <c r="AE307" t="s">
        <v>2903</v>
      </c>
      <c r="AF307" t="s">
        <v>2904</v>
      </c>
      <c r="AG307" t="s">
        <v>2925</v>
      </c>
      <c r="AH307" t="s">
        <v>2937</v>
      </c>
    </row>
    <row r="308" spans="1:34">
      <c r="A308" s="39" t="str">
        <f>IF(C308="","",VLOOKUP('OPĆI DIO'!$C$1,'OPĆI DIO'!$N$4:$W$150,10,FALSE))</f>
        <v/>
      </c>
      <c r="B308" s="39" t="str">
        <f>IF(C308="","",VLOOKUP('OPĆI DIO'!$C$1,'OPĆI DIO'!$N$4:$W$150,9,FALSE))</f>
        <v/>
      </c>
      <c r="C308" s="44"/>
      <c r="D308" s="39" t="str">
        <f t="shared" si="47"/>
        <v/>
      </c>
      <c r="E308" s="44"/>
      <c r="F308" s="39" t="str">
        <f t="shared" si="46"/>
        <v/>
      </c>
      <c r="G308" s="75"/>
      <c r="H308" s="39" t="str">
        <f t="shared" si="48"/>
        <v/>
      </c>
      <c r="I308" s="39" t="str">
        <f t="shared" si="49"/>
        <v/>
      </c>
      <c r="J308" s="74"/>
      <c r="K308" s="74"/>
      <c r="L308" s="74"/>
      <c r="M308" s="268"/>
      <c r="N308" t="str">
        <f>IF(C308="","",'OPĆI DIO'!$C$1)</f>
        <v/>
      </c>
      <c r="O308" t="str">
        <f t="shared" si="50"/>
        <v/>
      </c>
      <c r="P308" t="str">
        <f t="shared" si="51"/>
        <v/>
      </c>
      <c r="Q308" t="str">
        <f t="shared" si="52"/>
        <v/>
      </c>
      <c r="R308" t="str">
        <f t="shared" si="53"/>
        <v/>
      </c>
      <c r="S308" t="str">
        <f t="shared" si="54"/>
        <v/>
      </c>
      <c r="AC308" t="s">
        <v>879</v>
      </c>
      <c r="AD308" t="s">
        <v>880</v>
      </c>
      <c r="AE308" t="s">
        <v>2903</v>
      </c>
      <c r="AF308" t="s">
        <v>2904</v>
      </c>
      <c r="AG308" t="s">
        <v>2925</v>
      </c>
      <c r="AH308" t="s">
        <v>2935</v>
      </c>
    </row>
    <row r="309" spans="1:34">
      <c r="A309" s="39" t="str">
        <f>IF(C309="","",VLOOKUP('OPĆI DIO'!$C$1,'OPĆI DIO'!$N$4:$W$150,10,FALSE))</f>
        <v/>
      </c>
      <c r="B309" s="39" t="str">
        <f>IF(C309="","",VLOOKUP('OPĆI DIO'!$C$1,'OPĆI DIO'!$N$4:$W$150,9,FALSE))</f>
        <v/>
      </c>
      <c r="C309" s="44"/>
      <c r="D309" s="39" t="str">
        <f t="shared" si="47"/>
        <v/>
      </c>
      <c r="E309" s="44"/>
      <c r="F309" s="39" t="str">
        <f t="shared" si="46"/>
        <v/>
      </c>
      <c r="G309" s="75"/>
      <c r="H309" s="39" t="str">
        <f t="shared" si="48"/>
        <v/>
      </c>
      <c r="I309" s="39" t="str">
        <f t="shared" si="49"/>
        <v/>
      </c>
      <c r="J309" s="74"/>
      <c r="K309" s="74"/>
      <c r="L309" s="74"/>
      <c r="M309" s="268"/>
      <c r="N309" t="str">
        <f>IF(C309="","",'OPĆI DIO'!$C$1)</f>
        <v/>
      </c>
      <c r="O309" t="str">
        <f t="shared" si="50"/>
        <v/>
      </c>
      <c r="P309" t="str">
        <f t="shared" si="51"/>
        <v/>
      </c>
      <c r="Q309" t="str">
        <f t="shared" si="52"/>
        <v/>
      </c>
      <c r="R309" t="str">
        <f t="shared" si="53"/>
        <v/>
      </c>
      <c r="S309" t="str">
        <f t="shared" si="54"/>
        <v/>
      </c>
      <c r="AC309" t="s">
        <v>881</v>
      </c>
      <c r="AD309" t="s">
        <v>3073</v>
      </c>
      <c r="AE309" t="s">
        <v>2903</v>
      </c>
      <c r="AF309" t="s">
        <v>2904</v>
      </c>
      <c r="AG309" t="s">
        <v>2925</v>
      </c>
      <c r="AH309" t="s">
        <v>2935</v>
      </c>
    </row>
    <row r="310" spans="1:34">
      <c r="A310" s="39" t="str">
        <f>IF(C310="","",VLOOKUP('OPĆI DIO'!$C$1,'OPĆI DIO'!$N$4:$W$150,10,FALSE))</f>
        <v/>
      </c>
      <c r="B310" s="39" t="str">
        <f>IF(C310="","",VLOOKUP('OPĆI DIO'!$C$1,'OPĆI DIO'!$N$4:$W$150,9,FALSE))</f>
        <v/>
      </c>
      <c r="C310" s="44"/>
      <c r="D310" s="39" t="str">
        <f t="shared" si="47"/>
        <v/>
      </c>
      <c r="E310" s="44"/>
      <c r="F310" s="39" t="str">
        <f t="shared" si="46"/>
        <v/>
      </c>
      <c r="G310" s="75"/>
      <c r="H310" s="39" t="str">
        <f t="shared" si="48"/>
        <v/>
      </c>
      <c r="I310" s="39" t="str">
        <f t="shared" si="49"/>
        <v/>
      </c>
      <c r="J310" s="74"/>
      <c r="K310" s="74"/>
      <c r="L310" s="74"/>
      <c r="M310" s="268"/>
      <c r="N310" t="str">
        <f>IF(C310="","",'OPĆI DIO'!$C$1)</f>
        <v/>
      </c>
      <c r="O310" t="str">
        <f t="shared" si="50"/>
        <v/>
      </c>
      <c r="P310" t="str">
        <f t="shared" si="51"/>
        <v/>
      </c>
      <c r="Q310" t="str">
        <f t="shared" si="52"/>
        <v/>
      </c>
      <c r="R310" t="str">
        <f t="shared" si="53"/>
        <v/>
      </c>
      <c r="S310" t="str">
        <f t="shared" si="54"/>
        <v/>
      </c>
      <c r="AC310" t="s">
        <v>882</v>
      </c>
      <c r="AD310" t="s">
        <v>1144</v>
      </c>
      <c r="AE310" t="s">
        <v>2903</v>
      </c>
      <c r="AF310" t="s">
        <v>2904</v>
      </c>
      <c r="AG310" t="s">
        <v>2925</v>
      </c>
      <c r="AH310" t="s">
        <v>2935</v>
      </c>
    </row>
    <row r="311" spans="1:34">
      <c r="A311" s="39" t="str">
        <f>IF(C311="","",VLOOKUP('OPĆI DIO'!$C$1,'OPĆI DIO'!$N$4:$W$150,10,FALSE))</f>
        <v/>
      </c>
      <c r="B311" s="39" t="str">
        <f>IF(C311="","",VLOOKUP('OPĆI DIO'!$C$1,'OPĆI DIO'!$N$4:$W$150,9,FALSE))</f>
        <v/>
      </c>
      <c r="C311" s="44"/>
      <c r="D311" s="39" t="str">
        <f t="shared" si="47"/>
        <v/>
      </c>
      <c r="E311" s="44"/>
      <c r="F311" s="39" t="str">
        <f t="shared" si="46"/>
        <v/>
      </c>
      <c r="G311" s="75"/>
      <c r="H311" s="39" t="str">
        <f t="shared" si="48"/>
        <v/>
      </c>
      <c r="I311" s="39" t="str">
        <f t="shared" si="49"/>
        <v/>
      </c>
      <c r="J311" s="74"/>
      <c r="K311" s="74"/>
      <c r="L311" s="74"/>
      <c r="M311" s="268"/>
      <c r="N311" t="str">
        <f>IF(C311="","",'OPĆI DIO'!$C$1)</f>
        <v/>
      </c>
      <c r="O311" t="str">
        <f t="shared" si="50"/>
        <v/>
      </c>
      <c r="P311" t="str">
        <f t="shared" si="51"/>
        <v/>
      </c>
      <c r="Q311" t="str">
        <f t="shared" si="52"/>
        <v/>
      </c>
      <c r="R311" t="str">
        <f t="shared" si="53"/>
        <v/>
      </c>
      <c r="S311" t="str">
        <f t="shared" si="54"/>
        <v/>
      </c>
      <c r="AC311" t="s">
        <v>883</v>
      </c>
      <c r="AD311" t="s">
        <v>884</v>
      </c>
      <c r="AE311" t="s">
        <v>2903</v>
      </c>
      <c r="AF311" t="s">
        <v>2904</v>
      </c>
      <c r="AG311" t="s">
        <v>2925</v>
      </c>
      <c r="AH311" t="s">
        <v>2935</v>
      </c>
    </row>
    <row r="312" spans="1:34">
      <c r="A312" s="39" t="str">
        <f>IF(C312="","",VLOOKUP('OPĆI DIO'!$C$1,'OPĆI DIO'!$N$4:$W$150,10,FALSE))</f>
        <v/>
      </c>
      <c r="B312" s="39" t="str">
        <f>IF(C312="","",VLOOKUP('OPĆI DIO'!$C$1,'OPĆI DIO'!$N$4:$W$150,9,FALSE))</f>
        <v/>
      </c>
      <c r="C312" s="44"/>
      <c r="D312" s="39" t="str">
        <f t="shared" si="47"/>
        <v/>
      </c>
      <c r="E312" s="44"/>
      <c r="F312" s="39" t="str">
        <f t="shared" si="46"/>
        <v/>
      </c>
      <c r="G312" s="75"/>
      <c r="H312" s="39" t="str">
        <f t="shared" si="48"/>
        <v/>
      </c>
      <c r="I312" s="39" t="str">
        <f t="shared" si="49"/>
        <v/>
      </c>
      <c r="J312" s="74"/>
      <c r="K312" s="74"/>
      <c r="L312" s="74"/>
      <c r="M312" s="268"/>
      <c r="N312" t="str">
        <f>IF(C312="","",'OPĆI DIO'!$C$1)</f>
        <v/>
      </c>
      <c r="O312" t="str">
        <f t="shared" si="50"/>
        <v/>
      </c>
      <c r="P312" t="str">
        <f t="shared" si="51"/>
        <v/>
      </c>
      <c r="Q312" t="str">
        <f t="shared" si="52"/>
        <v/>
      </c>
      <c r="R312" t="str">
        <f t="shared" si="53"/>
        <v/>
      </c>
      <c r="S312" t="str">
        <f t="shared" si="54"/>
        <v/>
      </c>
      <c r="AC312" t="s">
        <v>885</v>
      </c>
      <c r="AD312" t="s">
        <v>886</v>
      </c>
      <c r="AE312" t="s">
        <v>2903</v>
      </c>
      <c r="AF312" t="s">
        <v>2904</v>
      </c>
      <c r="AG312" t="s">
        <v>2925</v>
      </c>
      <c r="AH312" t="s">
        <v>2935</v>
      </c>
    </row>
    <row r="313" spans="1:34">
      <c r="A313" s="39" t="str">
        <f>IF(C313="","",VLOOKUP('OPĆI DIO'!$C$1,'OPĆI DIO'!$N$4:$W$150,10,FALSE))</f>
        <v/>
      </c>
      <c r="B313" s="39" t="str">
        <f>IF(C313="","",VLOOKUP('OPĆI DIO'!$C$1,'OPĆI DIO'!$N$4:$W$150,9,FALSE))</f>
        <v/>
      </c>
      <c r="C313" s="44"/>
      <c r="D313" s="39" t="str">
        <f t="shared" si="47"/>
        <v/>
      </c>
      <c r="E313" s="44"/>
      <c r="F313" s="39" t="str">
        <f t="shared" si="46"/>
        <v/>
      </c>
      <c r="G313" s="75"/>
      <c r="H313" s="39" t="str">
        <f t="shared" si="48"/>
        <v/>
      </c>
      <c r="I313" s="39" t="str">
        <f t="shared" si="49"/>
        <v/>
      </c>
      <c r="J313" s="74"/>
      <c r="K313" s="74"/>
      <c r="L313" s="74"/>
      <c r="M313" s="268"/>
      <c r="N313" t="str">
        <f>IF(C313="","",'OPĆI DIO'!$C$1)</f>
        <v/>
      </c>
      <c r="O313" t="str">
        <f t="shared" si="50"/>
        <v/>
      </c>
      <c r="P313" t="str">
        <f t="shared" si="51"/>
        <v/>
      </c>
      <c r="Q313" t="str">
        <f t="shared" si="52"/>
        <v/>
      </c>
      <c r="R313" t="str">
        <f t="shared" si="53"/>
        <v/>
      </c>
      <c r="S313" t="str">
        <f t="shared" si="54"/>
        <v/>
      </c>
      <c r="AC313" t="s">
        <v>1415</v>
      </c>
      <c r="AD313" t="s">
        <v>1416</v>
      </c>
      <c r="AE313" t="s">
        <v>2903</v>
      </c>
      <c r="AF313" t="s">
        <v>2904</v>
      </c>
      <c r="AG313" t="s">
        <v>2925</v>
      </c>
      <c r="AH313" t="s">
        <v>2935</v>
      </c>
    </row>
    <row r="314" spans="1:34">
      <c r="A314" s="39" t="str">
        <f>IF(C314="","",VLOOKUP('OPĆI DIO'!$C$1,'OPĆI DIO'!$N$4:$W$150,10,FALSE))</f>
        <v/>
      </c>
      <c r="B314" s="39" t="str">
        <f>IF(C314="","",VLOOKUP('OPĆI DIO'!$C$1,'OPĆI DIO'!$N$4:$W$150,9,FALSE))</f>
        <v/>
      </c>
      <c r="C314" s="44"/>
      <c r="D314" s="39" t="str">
        <f t="shared" si="47"/>
        <v/>
      </c>
      <c r="E314" s="44"/>
      <c r="F314" s="39" t="str">
        <f t="shared" si="46"/>
        <v/>
      </c>
      <c r="G314" s="75"/>
      <c r="H314" s="39" t="str">
        <f t="shared" si="48"/>
        <v/>
      </c>
      <c r="I314" s="39" t="str">
        <f t="shared" si="49"/>
        <v/>
      </c>
      <c r="J314" s="74"/>
      <c r="K314" s="74"/>
      <c r="L314" s="74"/>
      <c r="M314" s="268"/>
      <c r="N314" t="str">
        <f>IF(C314="","",'OPĆI DIO'!$C$1)</f>
        <v/>
      </c>
      <c r="O314" t="str">
        <f t="shared" si="50"/>
        <v/>
      </c>
      <c r="P314" t="str">
        <f t="shared" si="51"/>
        <v/>
      </c>
      <c r="Q314" t="str">
        <f t="shared" si="52"/>
        <v/>
      </c>
      <c r="R314" t="str">
        <f t="shared" si="53"/>
        <v/>
      </c>
      <c r="S314" t="str">
        <f t="shared" si="54"/>
        <v/>
      </c>
      <c r="AC314" t="s">
        <v>1417</v>
      </c>
      <c r="AD314" t="s">
        <v>1418</v>
      </c>
      <c r="AE314" t="s">
        <v>2903</v>
      </c>
      <c r="AF314" t="s">
        <v>2904</v>
      </c>
      <c r="AG314" t="s">
        <v>2925</v>
      </c>
      <c r="AH314" t="s">
        <v>2935</v>
      </c>
    </row>
    <row r="315" spans="1:34">
      <c r="A315" s="39" t="str">
        <f>IF(C315="","",VLOOKUP('OPĆI DIO'!$C$1,'OPĆI DIO'!$N$4:$W$150,10,FALSE))</f>
        <v/>
      </c>
      <c r="B315" s="39" t="str">
        <f>IF(C315="","",VLOOKUP('OPĆI DIO'!$C$1,'OPĆI DIO'!$N$4:$W$150,9,FALSE))</f>
        <v/>
      </c>
      <c r="C315" s="44"/>
      <c r="D315" s="39" t="str">
        <f t="shared" si="47"/>
        <v/>
      </c>
      <c r="E315" s="44"/>
      <c r="F315" s="39" t="str">
        <f t="shared" si="46"/>
        <v/>
      </c>
      <c r="G315" s="75"/>
      <c r="H315" s="39" t="str">
        <f t="shared" si="48"/>
        <v/>
      </c>
      <c r="I315" s="39" t="str">
        <f t="shared" si="49"/>
        <v/>
      </c>
      <c r="J315" s="74"/>
      <c r="K315" s="74"/>
      <c r="L315" s="74"/>
      <c r="M315" s="268"/>
      <c r="N315" t="str">
        <f>IF(C315="","",'OPĆI DIO'!$C$1)</f>
        <v/>
      </c>
      <c r="O315" t="str">
        <f t="shared" si="50"/>
        <v/>
      </c>
      <c r="P315" t="str">
        <f t="shared" si="51"/>
        <v/>
      </c>
      <c r="Q315" t="str">
        <f t="shared" si="52"/>
        <v/>
      </c>
      <c r="R315" t="str">
        <f t="shared" si="53"/>
        <v/>
      </c>
      <c r="S315" t="str">
        <f t="shared" si="54"/>
        <v/>
      </c>
      <c r="AC315" t="s">
        <v>1419</v>
      </c>
      <c r="AD315" t="s">
        <v>1420</v>
      </c>
      <c r="AE315" t="s">
        <v>2903</v>
      </c>
      <c r="AF315" t="s">
        <v>2904</v>
      </c>
      <c r="AG315" t="s">
        <v>2925</v>
      </c>
      <c r="AH315" t="s">
        <v>2937</v>
      </c>
    </row>
    <row r="316" spans="1:34">
      <c r="A316" s="39" t="str">
        <f>IF(C316="","",VLOOKUP('OPĆI DIO'!$C$1,'OPĆI DIO'!$N$4:$W$150,10,FALSE))</f>
        <v/>
      </c>
      <c r="B316" s="39" t="str">
        <f>IF(C316="","",VLOOKUP('OPĆI DIO'!$C$1,'OPĆI DIO'!$N$4:$W$150,9,FALSE))</f>
        <v/>
      </c>
      <c r="C316" s="44"/>
      <c r="D316" s="39" t="str">
        <f t="shared" si="47"/>
        <v/>
      </c>
      <c r="E316" s="44"/>
      <c r="F316" s="39" t="str">
        <f t="shared" si="46"/>
        <v/>
      </c>
      <c r="G316" s="75"/>
      <c r="H316" s="39" t="str">
        <f t="shared" si="48"/>
        <v/>
      </c>
      <c r="I316" s="39" t="str">
        <f t="shared" si="49"/>
        <v/>
      </c>
      <c r="J316" s="74"/>
      <c r="K316" s="74"/>
      <c r="L316" s="74"/>
      <c r="M316" s="268"/>
      <c r="N316" t="str">
        <f>IF(C316="","",'OPĆI DIO'!$C$1)</f>
        <v/>
      </c>
      <c r="O316" t="str">
        <f t="shared" si="50"/>
        <v/>
      </c>
      <c r="P316" t="str">
        <f t="shared" si="51"/>
        <v/>
      </c>
      <c r="Q316" t="str">
        <f t="shared" si="52"/>
        <v/>
      </c>
      <c r="R316" t="str">
        <f t="shared" si="53"/>
        <v/>
      </c>
      <c r="S316" t="str">
        <f t="shared" si="54"/>
        <v/>
      </c>
      <c r="AC316" t="s">
        <v>2119</v>
      </c>
      <c r="AD316" t="s">
        <v>2120</v>
      </c>
      <c r="AE316" t="s">
        <v>2903</v>
      </c>
      <c r="AF316" t="s">
        <v>2904</v>
      </c>
      <c r="AG316" t="s">
        <v>2925</v>
      </c>
      <c r="AH316" t="s">
        <v>2937</v>
      </c>
    </row>
    <row r="317" spans="1:34">
      <c r="A317" s="39" t="str">
        <f>IF(C317="","",VLOOKUP('OPĆI DIO'!$C$1,'OPĆI DIO'!$N$4:$W$150,10,FALSE))</f>
        <v/>
      </c>
      <c r="B317" s="39" t="str">
        <f>IF(C317="","",VLOOKUP('OPĆI DIO'!$C$1,'OPĆI DIO'!$N$4:$W$150,9,FALSE))</f>
        <v/>
      </c>
      <c r="C317" s="44"/>
      <c r="D317" s="39" t="str">
        <f t="shared" si="47"/>
        <v/>
      </c>
      <c r="E317" s="44"/>
      <c r="F317" s="39" t="str">
        <f t="shared" si="46"/>
        <v/>
      </c>
      <c r="G317" s="75"/>
      <c r="H317" s="39" t="str">
        <f t="shared" si="48"/>
        <v/>
      </c>
      <c r="I317" s="39" t="str">
        <f t="shared" si="49"/>
        <v/>
      </c>
      <c r="J317" s="74"/>
      <c r="K317" s="74"/>
      <c r="L317" s="74"/>
      <c r="M317" s="268"/>
      <c r="N317" t="str">
        <f>IF(C317="","",'OPĆI DIO'!$C$1)</f>
        <v/>
      </c>
      <c r="O317" t="str">
        <f t="shared" si="50"/>
        <v/>
      </c>
      <c r="P317" t="str">
        <f t="shared" si="51"/>
        <v/>
      </c>
      <c r="Q317" t="str">
        <f t="shared" si="52"/>
        <v/>
      </c>
      <c r="R317" t="str">
        <f t="shared" si="53"/>
        <v/>
      </c>
      <c r="S317" t="str">
        <f t="shared" si="54"/>
        <v/>
      </c>
      <c r="AC317" t="s">
        <v>2121</v>
      </c>
      <c r="AD317" t="s">
        <v>2122</v>
      </c>
      <c r="AE317" t="s">
        <v>2903</v>
      </c>
      <c r="AF317" t="s">
        <v>2904</v>
      </c>
      <c r="AG317" t="s">
        <v>2927</v>
      </c>
      <c r="AH317" t="s">
        <v>2928</v>
      </c>
    </row>
    <row r="318" spans="1:34">
      <c r="A318" s="39" t="str">
        <f>IF(C318="","",VLOOKUP('OPĆI DIO'!$C$1,'OPĆI DIO'!$N$4:$W$150,10,FALSE))</f>
        <v/>
      </c>
      <c r="B318" s="39" t="str">
        <f>IF(C318="","",VLOOKUP('OPĆI DIO'!$C$1,'OPĆI DIO'!$N$4:$W$150,9,FALSE))</f>
        <v/>
      </c>
      <c r="C318" s="44"/>
      <c r="D318" s="39" t="str">
        <f t="shared" si="47"/>
        <v/>
      </c>
      <c r="E318" s="44"/>
      <c r="F318" s="39" t="str">
        <f t="shared" si="46"/>
        <v/>
      </c>
      <c r="G318" s="75"/>
      <c r="H318" s="39" t="str">
        <f t="shared" si="48"/>
        <v/>
      </c>
      <c r="I318" s="39" t="str">
        <f t="shared" si="49"/>
        <v/>
      </c>
      <c r="J318" s="74"/>
      <c r="K318" s="74"/>
      <c r="L318" s="74"/>
      <c r="M318" s="268"/>
      <c r="N318" t="str">
        <f>IF(C318="","",'OPĆI DIO'!$C$1)</f>
        <v/>
      </c>
      <c r="O318" t="str">
        <f t="shared" si="50"/>
        <v/>
      </c>
      <c r="P318" t="str">
        <f t="shared" si="51"/>
        <v/>
      </c>
      <c r="Q318" t="str">
        <f t="shared" si="52"/>
        <v/>
      </c>
      <c r="R318" t="str">
        <f t="shared" si="53"/>
        <v/>
      </c>
      <c r="S318" t="str">
        <f t="shared" si="54"/>
        <v/>
      </c>
      <c r="AC318" t="s">
        <v>3074</v>
      </c>
      <c r="AD318" t="s">
        <v>3075</v>
      </c>
      <c r="AE318" t="s">
        <v>2903</v>
      </c>
      <c r="AF318" t="s">
        <v>2904</v>
      </c>
      <c r="AG318" t="s">
        <v>2927</v>
      </c>
      <c r="AH318" t="s">
        <v>2928</v>
      </c>
    </row>
    <row r="319" spans="1:34">
      <c r="A319" s="39" t="str">
        <f>IF(C319="","",VLOOKUP('OPĆI DIO'!$C$1,'OPĆI DIO'!$N$4:$W$150,10,FALSE))</f>
        <v/>
      </c>
      <c r="B319" s="39" t="str">
        <f>IF(C319="","",VLOOKUP('OPĆI DIO'!$C$1,'OPĆI DIO'!$N$4:$W$150,9,FALSE))</f>
        <v/>
      </c>
      <c r="C319" s="44"/>
      <c r="D319" s="39" t="str">
        <f t="shared" si="47"/>
        <v/>
      </c>
      <c r="E319" s="44"/>
      <c r="F319" s="39" t="str">
        <f t="shared" si="46"/>
        <v/>
      </c>
      <c r="G319" s="75"/>
      <c r="H319" s="39" t="str">
        <f t="shared" si="48"/>
        <v/>
      </c>
      <c r="I319" s="39" t="str">
        <f t="shared" si="49"/>
        <v/>
      </c>
      <c r="J319" s="74"/>
      <c r="K319" s="74"/>
      <c r="L319" s="74"/>
      <c r="M319" s="268"/>
      <c r="N319" t="str">
        <f>IF(C319="","",'OPĆI DIO'!$C$1)</f>
        <v/>
      </c>
      <c r="O319" t="str">
        <f t="shared" si="50"/>
        <v/>
      </c>
      <c r="P319" t="str">
        <f t="shared" si="51"/>
        <v/>
      </c>
      <c r="Q319" t="str">
        <f t="shared" si="52"/>
        <v/>
      </c>
      <c r="R319" t="str">
        <f t="shared" si="53"/>
        <v/>
      </c>
      <c r="S319" t="str">
        <f t="shared" si="54"/>
        <v/>
      </c>
      <c r="AC319" t="s">
        <v>3076</v>
      </c>
      <c r="AD319" t="s">
        <v>3077</v>
      </c>
      <c r="AE319" t="s">
        <v>2903</v>
      </c>
      <c r="AF319" t="s">
        <v>2904</v>
      </c>
      <c r="AG319" t="s">
        <v>2927</v>
      </c>
      <c r="AH319" t="s">
        <v>2928</v>
      </c>
    </row>
    <row r="320" spans="1:34">
      <c r="A320" s="39" t="str">
        <f>IF(C320="","",VLOOKUP('OPĆI DIO'!$C$1,'OPĆI DIO'!$N$4:$W$150,10,FALSE))</f>
        <v/>
      </c>
      <c r="B320" s="39" t="str">
        <f>IF(C320="","",VLOOKUP('OPĆI DIO'!$C$1,'OPĆI DIO'!$N$4:$W$150,9,FALSE))</f>
        <v/>
      </c>
      <c r="C320" s="44"/>
      <c r="D320" s="39" t="str">
        <f t="shared" si="47"/>
        <v/>
      </c>
      <c r="E320" s="44"/>
      <c r="F320" s="39" t="str">
        <f t="shared" si="46"/>
        <v/>
      </c>
      <c r="G320" s="75"/>
      <c r="H320" s="39" t="str">
        <f t="shared" si="48"/>
        <v/>
      </c>
      <c r="I320" s="39" t="str">
        <f t="shared" si="49"/>
        <v/>
      </c>
      <c r="J320" s="74"/>
      <c r="K320" s="74"/>
      <c r="L320" s="74"/>
      <c r="M320" s="268"/>
      <c r="N320" t="str">
        <f>IF(C320="","",'OPĆI DIO'!$C$1)</f>
        <v/>
      </c>
      <c r="O320" t="str">
        <f t="shared" si="50"/>
        <v/>
      </c>
      <c r="P320" t="str">
        <f t="shared" si="51"/>
        <v/>
      </c>
      <c r="Q320" t="str">
        <f t="shared" si="52"/>
        <v/>
      </c>
      <c r="R320" t="str">
        <f t="shared" si="53"/>
        <v/>
      </c>
      <c r="S320" t="str">
        <f t="shared" si="54"/>
        <v/>
      </c>
      <c r="AC320" t="s">
        <v>889</v>
      </c>
      <c r="AD320" t="s">
        <v>890</v>
      </c>
      <c r="AE320" t="s">
        <v>2919</v>
      </c>
      <c r="AF320" t="s">
        <v>2920</v>
      </c>
      <c r="AG320" t="s">
        <v>2927</v>
      </c>
      <c r="AH320" t="s">
        <v>2928</v>
      </c>
    </row>
    <row r="321" spans="1:34">
      <c r="A321" s="39" t="str">
        <f>IF(C321="","",VLOOKUP('OPĆI DIO'!$C$1,'OPĆI DIO'!$N$4:$W$150,10,FALSE))</f>
        <v/>
      </c>
      <c r="B321" s="39" t="str">
        <f>IF(C321="","",VLOOKUP('OPĆI DIO'!$C$1,'OPĆI DIO'!$N$4:$W$150,9,FALSE))</f>
        <v/>
      </c>
      <c r="C321" s="44"/>
      <c r="D321" s="39" t="str">
        <f t="shared" si="47"/>
        <v/>
      </c>
      <c r="E321" s="44"/>
      <c r="F321" s="39" t="str">
        <f t="shared" si="46"/>
        <v/>
      </c>
      <c r="G321" s="75"/>
      <c r="H321" s="39" t="str">
        <f t="shared" si="48"/>
        <v/>
      </c>
      <c r="I321" s="39" t="str">
        <f t="shared" si="49"/>
        <v/>
      </c>
      <c r="J321" s="74"/>
      <c r="K321" s="74"/>
      <c r="L321" s="74"/>
      <c r="M321" s="268"/>
      <c r="N321" t="str">
        <f>IF(C321="","",'OPĆI DIO'!$C$1)</f>
        <v/>
      </c>
      <c r="O321" t="str">
        <f t="shared" si="50"/>
        <v/>
      </c>
      <c r="P321" t="str">
        <f t="shared" si="51"/>
        <v/>
      </c>
      <c r="Q321" t="str">
        <f t="shared" si="52"/>
        <v/>
      </c>
      <c r="R321" t="str">
        <f t="shared" si="53"/>
        <v/>
      </c>
      <c r="S321" t="str">
        <f t="shared" si="54"/>
        <v/>
      </c>
      <c r="AC321" t="s">
        <v>889</v>
      </c>
      <c r="AD321" t="s">
        <v>890</v>
      </c>
      <c r="AE321" t="s">
        <v>2903</v>
      </c>
      <c r="AF321" t="s">
        <v>2904</v>
      </c>
      <c r="AG321" t="s">
        <v>2927</v>
      </c>
      <c r="AH321" t="s">
        <v>2928</v>
      </c>
    </row>
    <row r="322" spans="1:34">
      <c r="A322" s="39" t="str">
        <f>IF(C322="","",VLOOKUP('OPĆI DIO'!$C$1,'OPĆI DIO'!$N$4:$W$150,10,FALSE))</f>
        <v/>
      </c>
      <c r="B322" s="39" t="str">
        <f>IF(C322="","",VLOOKUP('OPĆI DIO'!$C$1,'OPĆI DIO'!$N$4:$W$150,9,FALSE))</f>
        <v/>
      </c>
      <c r="C322" s="44"/>
      <c r="D322" s="39" t="str">
        <f t="shared" si="47"/>
        <v/>
      </c>
      <c r="E322" s="44"/>
      <c r="F322" s="39" t="str">
        <f t="shared" si="46"/>
        <v/>
      </c>
      <c r="G322" s="75"/>
      <c r="H322" s="39" t="str">
        <f t="shared" si="48"/>
        <v/>
      </c>
      <c r="I322" s="39" t="str">
        <f t="shared" si="49"/>
        <v/>
      </c>
      <c r="J322" s="74"/>
      <c r="K322" s="74"/>
      <c r="L322" s="74"/>
      <c r="M322" s="268"/>
      <c r="N322" t="str">
        <f>IF(C322="","",'OPĆI DIO'!$C$1)</f>
        <v/>
      </c>
      <c r="O322" t="str">
        <f t="shared" si="50"/>
        <v/>
      </c>
      <c r="P322" t="str">
        <f t="shared" si="51"/>
        <v/>
      </c>
      <c r="Q322" t="str">
        <f t="shared" si="52"/>
        <v/>
      </c>
      <c r="R322" t="str">
        <f t="shared" si="53"/>
        <v/>
      </c>
      <c r="S322" t="str">
        <f t="shared" si="54"/>
        <v/>
      </c>
      <c r="AC322" t="s">
        <v>891</v>
      </c>
      <c r="AD322" t="s">
        <v>892</v>
      </c>
      <c r="AE322" t="s">
        <v>2903</v>
      </c>
      <c r="AF322" t="s">
        <v>2904</v>
      </c>
      <c r="AG322" t="s">
        <v>2927</v>
      </c>
      <c r="AH322" t="s">
        <v>2928</v>
      </c>
    </row>
    <row r="323" spans="1:34">
      <c r="A323" s="39" t="str">
        <f>IF(C323="","",VLOOKUP('OPĆI DIO'!$C$1,'OPĆI DIO'!$N$4:$W$150,10,FALSE))</f>
        <v/>
      </c>
      <c r="B323" s="39" t="str">
        <f>IF(C323="","",VLOOKUP('OPĆI DIO'!$C$1,'OPĆI DIO'!$N$4:$W$150,9,FALSE))</f>
        <v/>
      </c>
      <c r="C323" s="44"/>
      <c r="D323" s="39" t="str">
        <f t="shared" si="47"/>
        <v/>
      </c>
      <c r="E323" s="44"/>
      <c r="F323" s="39" t="str">
        <f t="shared" ref="F323:F386" si="55">IFERROR(VLOOKUP(E323,$W$5:$Y$129,2,FALSE),"")</f>
        <v/>
      </c>
      <c r="G323" s="75"/>
      <c r="H323" s="39" t="str">
        <f t="shared" si="48"/>
        <v/>
      </c>
      <c r="I323" s="39" t="str">
        <f t="shared" si="49"/>
        <v/>
      </c>
      <c r="J323" s="74"/>
      <c r="K323" s="74"/>
      <c r="L323" s="74"/>
      <c r="M323" s="268"/>
      <c r="N323" t="str">
        <f>IF(C323="","",'OPĆI DIO'!$C$1)</f>
        <v/>
      </c>
      <c r="O323" t="str">
        <f t="shared" si="50"/>
        <v/>
      </c>
      <c r="P323" t="str">
        <f t="shared" si="51"/>
        <v/>
      </c>
      <c r="Q323" t="str">
        <f t="shared" si="52"/>
        <v/>
      </c>
      <c r="R323" t="str">
        <f t="shared" si="53"/>
        <v/>
      </c>
      <c r="S323" t="str">
        <f t="shared" si="54"/>
        <v/>
      </c>
      <c r="AC323" t="s">
        <v>893</v>
      </c>
      <c r="AD323" t="s">
        <v>894</v>
      </c>
      <c r="AE323" t="s">
        <v>2903</v>
      </c>
      <c r="AF323" t="s">
        <v>2904</v>
      </c>
      <c r="AG323" t="s">
        <v>2927</v>
      </c>
      <c r="AH323" t="s">
        <v>2928</v>
      </c>
    </row>
    <row r="324" spans="1:34">
      <c r="A324" s="39" t="str">
        <f>IF(C324="","",VLOOKUP('OPĆI DIO'!$C$1,'OPĆI DIO'!$N$4:$W$150,10,FALSE))</f>
        <v/>
      </c>
      <c r="B324" s="39" t="str">
        <f>IF(C324="","",VLOOKUP('OPĆI DIO'!$C$1,'OPĆI DIO'!$N$4:$W$150,9,FALSE))</f>
        <v/>
      </c>
      <c r="C324" s="44"/>
      <c r="D324" s="39" t="str">
        <f t="shared" ref="D324:D387" si="56">IFERROR(VLOOKUP(C324,$T$6:$U$23,2,FALSE),"")</f>
        <v/>
      </c>
      <c r="E324" s="44"/>
      <c r="F324" s="39" t="str">
        <f t="shared" si="55"/>
        <v/>
      </c>
      <c r="G324" s="75"/>
      <c r="H324" s="39" t="str">
        <f t="shared" ref="H324:H387" si="57">IFERROR(VLOOKUP(G324,$AC$6:$AD$353,2,FALSE),"")</f>
        <v/>
      </c>
      <c r="I324" s="39" t="str">
        <f t="shared" ref="I324:I387" si="58">IFERROR(VLOOKUP(G324,$AC$6:$AG$353,3,FALSE),"")</f>
        <v/>
      </c>
      <c r="J324" s="74"/>
      <c r="K324" s="74"/>
      <c r="L324" s="74"/>
      <c r="M324" s="268"/>
      <c r="N324" t="str">
        <f>IF(C324="","",'OPĆI DIO'!$C$1)</f>
        <v/>
      </c>
      <c r="O324" t="str">
        <f t="shared" ref="O324:O387" si="59">LEFT(E324,3)</f>
        <v/>
      </c>
      <c r="P324" t="str">
        <f t="shared" ref="P324:P387" si="60">LEFT(E324,2)</f>
        <v/>
      </c>
      <c r="Q324" t="str">
        <f t="shared" ref="Q324:Q387" si="61">LEFT(C324,3)</f>
        <v/>
      </c>
      <c r="R324" t="str">
        <f t="shared" ref="R324:R387" si="62">IF(S324="5",0,MID(I324,2,2))</f>
        <v/>
      </c>
      <c r="S324" t="str">
        <f t="shared" ref="S324:S387" si="63">LEFT(E324,1)</f>
        <v/>
      </c>
      <c r="AC324" t="s">
        <v>895</v>
      </c>
      <c r="AD324" t="s">
        <v>896</v>
      </c>
      <c r="AE324" t="s">
        <v>2903</v>
      </c>
      <c r="AF324" t="s">
        <v>2904</v>
      </c>
      <c r="AG324" t="s">
        <v>2927</v>
      </c>
      <c r="AH324" t="s">
        <v>2928</v>
      </c>
    </row>
    <row r="325" spans="1:34">
      <c r="A325" s="39" t="str">
        <f>IF(C325="","",VLOOKUP('OPĆI DIO'!$C$1,'OPĆI DIO'!$N$4:$W$150,10,FALSE))</f>
        <v/>
      </c>
      <c r="B325" s="39" t="str">
        <f>IF(C325="","",VLOOKUP('OPĆI DIO'!$C$1,'OPĆI DIO'!$N$4:$W$150,9,FALSE))</f>
        <v/>
      </c>
      <c r="C325" s="44"/>
      <c r="D325" s="39" t="str">
        <f t="shared" si="56"/>
        <v/>
      </c>
      <c r="E325" s="44"/>
      <c r="F325" s="39" t="str">
        <f t="shared" si="55"/>
        <v/>
      </c>
      <c r="G325" s="75"/>
      <c r="H325" s="39" t="str">
        <f t="shared" si="57"/>
        <v/>
      </c>
      <c r="I325" s="39" t="str">
        <f t="shared" si="58"/>
        <v/>
      </c>
      <c r="J325" s="74"/>
      <c r="K325" s="74"/>
      <c r="L325" s="74"/>
      <c r="M325" s="268"/>
      <c r="N325" t="str">
        <f>IF(C325="","",'OPĆI DIO'!$C$1)</f>
        <v/>
      </c>
      <c r="O325" t="str">
        <f t="shared" si="59"/>
        <v/>
      </c>
      <c r="P325" t="str">
        <f t="shared" si="60"/>
        <v/>
      </c>
      <c r="Q325" t="str">
        <f t="shared" si="61"/>
        <v/>
      </c>
      <c r="R325" t="str">
        <f t="shared" si="62"/>
        <v/>
      </c>
      <c r="S325" t="str">
        <f t="shared" si="63"/>
        <v/>
      </c>
      <c r="AC325" t="s">
        <v>897</v>
      </c>
      <c r="AD325" t="s">
        <v>898</v>
      </c>
      <c r="AE325" t="s">
        <v>2903</v>
      </c>
      <c r="AF325" t="s">
        <v>2904</v>
      </c>
      <c r="AG325" t="s">
        <v>2927</v>
      </c>
      <c r="AH325" t="s">
        <v>2928</v>
      </c>
    </row>
    <row r="326" spans="1:34">
      <c r="A326" s="39" t="str">
        <f>IF(C326="","",VLOOKUP('OPĆI DIO'!$C$1,'OPĆI DIO'!$N$4:$W$150,10,FALSE))</f>
        <v/>
      </c>
      <c r="B326" s="39" t="str">
        <f>IF(C326="","",VLOOKUP('OPĆI DIO'!$C$1,'OPĆI DIO'!$N$4:$W$150,9,FALSE))</f>
        <v/>
      </c>
      <c r="C326" s="44"/>
      <c r="D326" s="39" t="str">
        <f t="shared" si="56"/>
        <v/>
      </c>
      <c r="E326" s="44"/>
      <c r="F326" s="39" t="str">
        <f t="shared" si="55"/>
        <v/>
      </c>
      <c r="G326" s="75"/>
      <c r="H326" s="39" t="str">
        <f t="shared" si="57"/>
        <v/>
      </c>
      <c r="I326" s="39" t="str">
        <f t="shared" si="58"/>
        <v/>
      </c>
      <c r="J326" s="74"/>
      <c r="K326" s="74"/>
      <c r="L326" s="74"/>
      <c r="M326" s="268"/>
      <c r="N326" t="str">
        <f>IF(C326="","",'OPĆI DIO'!$C$1)</f>
        <v/>
      </c>
      <c r="O326" t="str">
        <f t="shared" si="59"/>
        <v/>
      </c>
      <c r="P326" t="str">
        <f t="shared" si="60"/>
        <v/>
      </c>
      <c r="Q326" t="str">
        <f t="shared" si="61"/>
        <v/>
      </c>
      <c r="R326" t="str">
        <f t="shared" si="62"/>
        <v/>
      </c>
      <c r="S326" t="str">
        <f t="shared" si="63"/>
        <v/>
      </c>
      <c r="AC326" t="s">
        <v>899</v>
      </c>
      <c r="AD326" t="s">
        <v>900</v>
      </c>
      <c r="AE326" t="s">
        <v>2903</v>
      </c>
      <c r="AF326" t="s">
        <v>2904</v>
      </c>
      <c r="AG326" t="s">
        <v>2927</v>
      </c>
      <c r="AH326" t="s">
        <v>2928</v>
      </c>
    </row>
    <row r="327" spans="1:34">
      <c r="A327" s="39" t="str">
        <f>IF(C327="","",VLOOKUP('OPĆI DIO'!$C$1,'OPĆI DIO'!$N$4:$W$150,10,FALSE))</f>
        <v/>
      </c>
      <c r="B327" s="39" t="str">
        <f>IF(C327="","",VLOOKUP('OPĆI DIO'!$C$1,'OPĆI DIO'!$N$4:$W$150,9,FALSE))</f>
        <v/>
      </c>
      <c r="C327" s="44"/>
      <c r="D327" s="39" t="str">
        <f t="shared" si="56"/>
        <v/>
      </c>
      <c r="E327" s="44"/>
      <c r="F327" s="39" t="str">
        <f t="shared" si="55"/>
        <v/>
      </c>
      <c r="G327" s="75"/>
      <c r="H327" s="39" t="str">
        <f t="shared" si="57"/>
        <v/>
      </c>
      <c r="I327" s="39" t="str">
        <f t="shared" si="58"/>
        <v/>
      </c>
      <c r="J327" s="74"/>
      <c r="K327" s="74"/>
      <c r="L327" s="74"/>
      <c r="M327" s="268"/>
      <c r="N327" t="str">
        <f>IF(C327="","",'OPĆI DIO'!$C$1)</f>
        <v/>
      </c>
      <c r="O327" t="str">
        <f t="shared" si="59"/>
        <v/>
      </c>
      <c r="P327" t="str">
        <f t="shared" si="60"/>
        <v/>
      </c>
      <c r="Q327" t="str">
        <f t="shared" si="61"/>
        <v/>
      </c>
      <c r="R327" t="str">
        <f t="shared" si="62"/>
        <v/>
      </c>
      <c r="S327" t="str">
        <f t="shared" si="63"/>
        <v/>
      </c>
      <c r="AC327" t="s">
        <v>901</v>
      </c>
      <c r="AD327" t="s">
        <v>902</v>
      </c>
      <c r="AE327" t="s">
        <v>2903</v>
      </c>
      <c r="AF327" t="s">
        <v>2904</v>
      </c>
      <c r="AG327" t="s">
        <v>2927</v>
      </c>
      <c r="AH327" t="s">
        <v>2928</v>
      </c>
    </row>
    <row r="328" spans="1:34">
      <c r="A328" s="39" t="str">
        <f>IF(C328="","",VLOOKUP('OPĆI DIO'!$C$1,'OPĆI DIO'!$N$4:$W$150,10,FALSE))</f>
        <v/>
      </c>
      <c r="B328" s="39" t="str">
        <f>IF(C328="","",VLOOKUP('OPĆI DIO'!$C$1,'OPĆI DIO'!$N$4:$W$150,9,FALSE))</f>
        <v/>
      </c>
      <c r="C328" s="44"/>
      <c r="D328" s="39" t="str">
        <f t="shared" si="56"/>
        <v/>
      </c>
      <c r="E328" s="44"/>
      <c r="F328" s="39" t="str">
        <f t="shared" si="55"/>
        <v/>
      </c>
      <c r="G328" s="75"/>
      <c r="H328" s="39" t="str">
        <f t="shared" si="57"/>
        <v/>
      </c>
      <c r="I328" s="39" t="str">
        <f t="shared" si="58"/>
        <v/>
      </c>
      <c r="J328" s="74"/>
      <c r="K328" s="74"/>
      <c r="L328" s="74"/>
      <c r="M328" s="268"/>
      <c r="N328" t="str">
        <f>IF(C328="","",'OPĆI DIO'!$C$1)</f>
        <v/>
      </c>
      <c r="O328" t="str">
        <f t="shared" si="59"/>
        <v/>
      </c>
      <c r="P328" t="str">
        <f t="shared" si="60"/>
        <v/>
      </c>
      <c r="Q328" t="str">
        <f t="shared" si="61"/>
        <v/>
      </c>
      <c r="R328" t="str">
        <f t="shared" si="62"/>
        <v/>
      </c>
      <c r="S328" t="str">
        <f t="shared" si="63"/>
        <v/>
      </c>
      <c r="AC328" t="s">
        <v>903</v>
      </c>
      <c r="AD328" t="s">
        <v>904</v>
      </c>
      <c r="AE328" t="s">
        <v>2903</v>
      </c>
      <c r="AF328" t="s">
        <v>2904</v>
      </c>
      <c r="AG328" t="s">
        <v>2927</v>
      </c>
      <c r="AH328" t="s">
        <v>2928</v>
      </c>
    </row>
    <row r="329" spans="1:34">
      <c r="A329" s="39" t="str">
        <f>IF(C329="","",VLOOKUP('OPĆI DIO'!$C$1,'OPĆI DIO'!$N$4:$W$150,10,FALSE))</f>
        <v/>
      </c>
      <c r="B329" s="39" t="str">
        <f>IF(C329="","",VLOOKUP('OPĆI DIO'!$C$1,'OPĆI DIO'!$N$4:$W$150,9,FALSE))</f>
        <v/>
      </c>
      <c r="C329" s="44"/>
      <c r="D329" s="39" t="str">
        <f t="shared" si="56"/>
        <v/>
      </c>
      <c r="E329" s="44"/>
      <c r="F329" s="39" t="str">
        <f t="shared" si="55"/>
        <v/>
      </c>
      <c r="G329" s="75"/>
      <c r="H329" s="39" t="str">
        <f t="shared" si="57"/>
        <v/>
      </c>
      <c r="I329" s="39" t="str">
        <f t="shared" si="58"/>
        <v/>
      </c>
      <c r="J329" s="74"/>
      <c r="K329" s="74"/>
      <c r="L329" s="74"/>
      <c r="M329" s="268"/>
      <c r="N329" t="str">
        <f>IF(C329="","",'OPĆI DIO'!$C$1)</f>
        <v/>
      </c>
      <c r="O329" t="str">
        <f t="shared" si="59"/>
        <v/>
      </c>
      <c r="P329" t="str">
        <f t="shared" si="60"/>
        <v/>
      </c>
      <c r="Q329" t="str">
        <f t="shared" si="61"/>
        <v/>
      </c>
      <c r="R329" t="str">
        <f t="shared" si="62"/>
        <v/>
      </c>
      <c r="S329" t="str">
        <f t="shared" si="63"/>
        <v/>
      </c>
      <c r="AC329" t="s">
        <v>905</v>
      </c>
      <c r="AD329" t="s">
        <v>906</v>
      </c>
      <c r="AE329" t="s">
        <v>2919</v>
      </c>
      <c r="AF329" t="s">
        <v>2920</v>
      </c>
      <c r="AG329" t="s">
        <v>2927</v>
      </c>
      <c r="AH329" t="s">
        <v>2928</v>
      </c>
    </row>
    <row r="330" spans="1:34">
      <c r="A330" s="39" t="str">
        <f>IF(C330="","",VLOOKUP('OPĆI DIO'!$C$1,'OPĆI DIO'!$N$4:$W$150,10,FALSE))</f>
        <v/>
      </c>
      <c r="B330" s="39" t="str">
        <f>IF(C330="","",VLOOKUP('OPĆI DIO'!$C$1,'OPĆI DIO'!$N$4:$W$150,9,FALSE))</f>
        <v/>
      </c>
      <c r="C330" s="44"/>
      <c r="D330" s="39" t="str">
        <f t="shared" si="56"/>
        <v/>
      </c>
      <c r="E330" s="44"/>
      <c r="F330" s="39" t="str">
        <f t="shared" si="55"/>
        <v/>
      </c>
      <c r="G330" s="75"/>
      <c r="H330" s="39" t="str">
        <f t="shared" si="57"/>
        <v/>
      </c>
      <c r="I330" s="39" t="str">
        <f t="shared" si="58"/>
        <v/>
      </c>
      <c r="J330" s="74"/>
      <c r="K330" s="74"/>
      <c r="L330" s="74"/>
      <c r="M330" s="268"/>
      <c r="N330" t="str">
        <f>IF(C330="","",'OPĆI DIO'!$C$1)</f>
        <v/>
      </c>
      <c r="O330" t="str">
        <f t="shared" si="59"/>
        <v/>
      </c>
      <c r="P330" t="str">
        <f t="shared" si="60"/>
        <v/>
      </c>
      <c r="Q330" t="str">
        <f t="shared" si="61"/>
        <v/>
      </c>
      <c r="R330" t="str">
        <f t="shared" si="62"/>
        <v/>
      </c>
      <c r="S330" t="str">
        <f t="shared" si="63"/>
        <v/>
      </c>
      <c r="AC330" t="s">
        <v>905</v>
      </c>
      <c r="AD330" t="s">
        <v>906</v>
      </c>
      <c r="AE330" t="s">
        <v>2903</v>
      </c>
      <c r="AF330" t="s">
        <v>2904</v>
      </c>
      <c r="AG330" t="s">
        <v>2927</v>
      </c>
      <c r="AH330" t="s">
        <v>2928</v>
      </c>
    </row>
    <row r="331" spans="1:34">
      <c r="A331" s="39" t="str">
        <f>IF(C331="","",VLOOKUP('OPĆI DIO'!$C$1,'OPĆI DIO'!$N$4:$W$150,10,FALSE))</f>
        <v/>
      </c>
      <c r="B331" s="39" t="str">
        <f>IF(C331="","",VLOOKUP('OPĆI DIO'!$C$1,'OPĆI DIO'!$N$4:$W$150,9,FALSE))</f>
        <v/>
      </c>
      <c r="C331" s="44"/>
      <c r="D331" s="39" t="str">
        <f t="shared" si="56"/>
        <v/>
      </c>
      <c r="E331" s="44"/>
      <c r="F331" s="39" t="str">
        <f t="shared" si="55"/>
        <v/>
      </c>
      <c r="G331" s="75"/>
      <c r="H331" s="39" t="str">
        <f t="shared" si="57"/>
        <v/>
      </c>
      <c r="I331" s="39" t="str">
        <f t="shared" si="58"/>
        <v/>
      </c>
      <c r="J331" s="74"/>
      <c r="K331" s="74"/>
      <c r="L331" s="74"/>
      <c r="M331" s="268"/>
      <c r="N331" t="str">
        <f>IF(C331="","",'OPĆI DIO'!$C$1)</f>
        <v/>
      </c>
      <c r="O331" t="str">
        <f t="shared" si="59"/>
        <v/>
      </c>
      <c r="P331" t="str">
        <f t="shared" si="60"/>
        <v/>
      </c>
      <c r="Q331" t="str">
        <f t="shared" si="61"/>
        <v/>
      </c>
      <c r="R331" t="str">
        <f t="shared" si="62"/>
        <v/>
      </c>
      <c r="S331" t="str">
        <f t="shared" si="63"/>
        <v/>
      </c>
      <c r="AC331" t="s">
        <v>907</v>
      </c>
      <c r="AD331" t="s">
        <v>908</v>
      </c>
      <c r="AE331" t="s">
        <v>2903</v>
      </c>
      <c r="AF331" t="s">
        <v>2904</v>
      </c>
      <c r="AG331" t="s">
        <v>2927</v>
      </c>
      <c r="AH331" t="s">
        <v>2928</v>
      </c>
    </row>
    <row r="332" spans="1:34">
      <c r="A332" s="39" t="str">
        <f>IF(C332="","",VLOOKUP('OPĆI DIO'!$C$1,'OPĆI DIO'!$N$4:$W$150,10,FALSE))</f>
        <v/>
      </c>
      <c r="B332" s="39" t="str">
        <f>IF(C332="","",VLOOKUP('OPĆI DIO'!$C$1,'OPĆI DIO'!$N$4:$W$150,9,FALSE))</f>
        <v/>
      </c>
      <c r="C332" s="44"/>
      <c r="D332" s="39" t="str">
        <f t="shared" si="56"/>
        <v/>
      </c>
      <c r="E332" s="44"/>
      <c r="F332" s="39" t="str">
        <f t="shared" si="55"/>
        <v/>
      </c>
      <c r="G332" s="75"/>
      <c r="H332" s="39" t="str">
        <f t="shared" si="57"/>
        <v/>
      </c>
      <c r="I332" s="39" t="str">
        <f t="shared" si="58"/>
        <v/>
      </c>
      <c r="J332" s="74"/>
      <c r="K332" s="74"/>
      <c r="L332" s="74"/>
      <c r="M332" s="268"/>
      <c r="N332" t="str">
        <f>IF(C332="","",'OPĆI DIO'!$C$1)</f>
        <v/>
      </c>
      <c r="O332" t="str">
        <f t="shared" si="59"/>
        <v/>
      </c>
      <c r="P332" t="str">
        <f t="shared" si="60"/>
        <v/>
      </c>
      <c r="Q332" t="str">
        <f t="shared" si="61"/>
        <v/>
      </c>
      <c r="R332" t="str">
        <f t="shared" si="62"/>
        <v/>
      </c>
      <c r="S332" t="str">
        <f t="shared" si="63"/>
        <v/>
      </c>
      <c r="AC332" t="s">
        <v>1421</v>
      </c>
      <c r="AD332" t="s">
        <v>1422</v>
      </c>
      <c r="AE332" t="s">
        <v>2903</v>
      </c>
      <c r="AF332" t="s">
        <v>2904</v>
      </c>
      <c r="AG332" t="s">
        <v>2927</v>
      </c>
      <c r="AH332" t="s">
        <v>2928</v>
      </c>
    </row>
    <row r="333" spans="1:34">
      <c r="A333" s="39" t="str">
        <f>IF(C333="","",VLOOKUP('OPĆI DIO'!$C$1,'OPĆI DIO'!$N$4:$W$150,10,FALSE))</f>
        <v/>
      </c>
      <c r="B333" s="39" t="str">
        <f>IF(C333="","",VLOOKUP('OPĆI DIO'!$C$1,'OPĆI DIO'!$N$4:$W$150,9,FALSE))</f>
        <v/>
      </c>
      <c r="C333" s="44"/>
      <c r="D333" s="39" t="str">
        <f t="shared" si="56"/>
        <v/>
      </c>
      <c r="E333" s="44"/>
      <c r="F333" s="39" t="str">
        <f t="shared" si="55"/>
        <v/>
      </c>
      <c r="G333" s="75"/>
      <c r="H333" s="39" t="str">
        <f t="shared" si="57"/>
        <v/>
      </c>
      <c r="I333" s="39" t="str">
        <f t="shared" si="58"/>
        <v/>
      </c>
      <c r="J333" s="74"/>
      <c r="K333" s="74"/>
      <c r="L333" s="74"/>
      <c r="M333" s="268"/>
      <c r="N333" t="str">
        <f>IF(C333="","",'OPĆI DIO'!$C$1)</f>
        <v/>
      </c>
      <c r="O333" t="str">
        <f t="shared" si="59"/>
        <v/>
      </c>
      <c r="P333" t="str">
        <f t="shared" si="60"/>
        <v/>
      </c>
      <c r="Q333" t="str">
        <f t="shared" si="61"/>
        <v/>
      </c>
      <c r="R333" t="str">
        <f t="shared" si="62"/>
        <v/>
      </c>
      <c r="S333" t="str">
        <f t="shared" si="63"/>
        <v/>
      </c>
      <c r="AC333" t="s">
        <v>1423</v>
      </c>
      <c r="AD333" t="s">
        <v>1424</v>
      </c>
      <c r="AE333" t="s">
        <v>2903</v>
      </c>
      <c r="AF333" t="s">
        <v>2904</v>
      </c>
      <c r="AG333" t="s">
        <v>2927</v>
      </c>
      <c r="AH333" t="s">
        <v>2928</v>
      </c>
    </row>
    <row r="334" spans="1:34">
      <c r="A334" s="39" t="str">
        <f>IF(C334="","",VLOOKUP('OPĆI DIO'!$C$1,'OPĆI DIO'!$N$4:$W$150,10,FALSE))</f>
        <v/>
      </c>
      <c r="B334" s="39" t="str">
        <f>IF(C334="","",VLOOKUP('OPĆI DIO'!$C$1,'OPĆI DIO'!$N$4:$W$150,9,FALSE))</f>
        <v/>
      </c>
      <c r="C334" s="44"/>
      <c r="D334" s="39" t="str">
        <f t="shared" si="56"/>
        <v/>
      </c>
      <c r="E334" s="44"/>
      <c r="F334" s="39" t="str">
        <f t="shared" si="55"/>
        <v/>
      </c>
      <c r="G334" s="75"/>
      <c r="H334" s="39" t="str">
        <f t="shared" si="57"/>
        <v/>
      </c>
      <c r="I334" s="39" t="str">
        <f t="shared" si="58"/>
        <v/>
      </c>
      <c r="J334" s="74"/>
      <c r="K334" s="74"/>
      <c r="L334" s="74"/>
      <c r="M334" s="268"/>
      <c r="N334" t="str">
        <f>IF(C334="","",'OPĆI DIO'!$C$1)</f>
        <v/>
      </c>
      <c r="O334" t="str">
        <f t="shared" si="59"/>
        <v/>
      </c>
      <c r="P334" t="str">
        <f t="shared" si="60"/>
        <v/>
      </c>
      <c r="Q334" t="str">
        <f t="shared" si="61"/>
        <v/>
      </c>
      <c r="R334" t="str">
        <f t="shared" si="62"/>
        <v/>
      </c>
      <c r="S334" t="str">
        <f t="shared" si="63"/>
        <v/>
      </c>
      <c r="AC334" t="s">
        <v>1425</v>
      </c>
      <c r="AD334" t="s">
        <v>1426</v>
      </c>
      <c r="AE334" t="s">
        <v>2903</v>
      </c>
      <c r="AF334" t="s">
        <v>2904</v>
      </c>
      <c r="AG334" t="s">
        <v>2927</v>
      </c>
      <c r="AH334" t="s">
        <v>2928</v>
      </c>
    </row>
    <row r="335" spans="1:34">
      <c r="A335" s="39" t="str">
        <f>IF(C335="","",VLOOKUP('OPĆI DIO'!$C$1,'OPĆI DIO'!$N$4:$W$150,10,FALSE))</f>
        <v/>
      </c>
      <c r="B335" s="39" t="str">
        <f>IF(C335="","",VLOOKUP('OPĆI DIO'!$C$1,'OPĆI DIO'!$N$4:$W$150,9,FALSE))</f>
        <v/>
      </c>
      <c r="C335" s="44"/>
      <c r="D335" s="39" t="str">
        <f t="shared" si="56"/>
        <v/>
      </c>
      <c r="E335" s="44"/>
      <c r="F335" s="39" t="str">
        <f t="shared" si="55"/>
        <v/>
      </c>
      <c r="G335" s="75"/>
      <c r="H335" s="39" t="str">
        <f t="shared" si="57"/>
        <v/>
      </c>
      <c r="I335" s="39" t="str">
        <f t="shared" si="58"/>
        <v/>
      </c>
      <c r="J335" s="74"/>
      <c r="K335" s="74"/>
      <c r="L335" s="74"/>
      <c r="M335" s="268"/>
      <c r="N335" t="str">
        <f>IF(C335="","",'OPĆI DIO'!$C$1)</f>
        <v/>
      </c>
      <c r="O335" t="str">
        <f t="shared" si="59"/>
        <v/>
      </c>
      <c r="P335" t="str">
        <f t="shared" si="60"/>
        <v/>
      </c>
      <c r="Q335" t="str">
        <f t="shared" si="61"/>
        <v/>
      </c>
      <c r="R335" t="str">
        <f t="shared" si="62"/>
        <v/>
      </c>
      <c r="S335" t="str">
        <f t="shared" si="63"/>
        <v/>
      </c>
      <c r="AC335" t="s">
        <v>2123</v>
      </c>
      <c r="AD335" t="s">
        <v>2124</v>
      </c>
      <c r="AE335" t="s">
        <v>2903</v>
      </c>
      <c r="AF335" t="s">
        <v>2904</v>
      </c>
      <c r="AG335" t="s">
        <v>2927</v>
      </c>
      <c r="AH335" t="s">
        <v>2928</v>
      </c>
    </row>
    <row r="336" spans="1:34">
      <c r="A336" s="39" t="str">
        <f>IF(C336="","",VLOOKUP('OPĆI DIO'!$C$1,'OPĆI DIO'!$N$4:$W$150,10,FALSE))</f>
        <v/>
      </c>
      <c r="B336" s="39" t="str">
        <f>IF(C336="","",VLOOKUP('OPĆI DIO'!$C$1,'OPĆI DIO'!$N$4:$W$150,9,FALSE))</f>
        <v/>
      </c>
      <c r="C336" s="44"/>
      <c r="D336" s="39" t="str">
        <f t="shared" si="56"/>
        <v/>
      </c>
      <c r="E336" s="44"/>
      <c r="F336" s="39" t="str">
        <f t="shared" si="55"/>
        <v/>
      </c>
      <c r="G336" s="75"/>
      <c r="H336" s="39" t="str">
        <f t="shared" si="57"/>
        <v/>
      </c>
      <c r="I336" s="39" t="str">
        <f t="shared" si="58"/>
        <v/>
      </c>
      <c r="J336" s="74"/>
      <c r="K336" s="74"/>
      <c r="L336" s="74"/>
      <c r="M336" s="268"/>
      <c r="N336" t="str">
        <f>IF(C336="","",'OPĆI DIO'!$C$1)</f>
        <v/>
      </c>
      <c r="O336" t="str">
        <f t="shared" si="59"/>
        <v/>
      </c>
      <c r="P336" t="str">
        <f t="shared" si="60"/>
        <v/>
      </c>
      <c r="Q336" t="str">
        <f t="shared" si="61"/>
        <v/>
      </c>
      <c r="R336" t="str">
        <f t="shared" si="62"/>
        <v/>
      </c>
      <c r="S336" t="str">
        <f t="shared" si="63"/>
        <v/>
      </c>
      <c r="AC336" t="s">
        <v>3078</v>
      </c>
      <c r="AD336" t="s">
        <v>3032</v>
      </c>
      <c r="AE336" t="s">
        <v>2903</v>
      </c>
      <c r="AF336" t="s">
        <v>2904</v>
      </c>
      <c r="AG336" t="s">
        <v>2927</v>
      </c>
      <c r="AH336" t="s">
        <v>2928</v>
      </c>
    </row>
    <row r="337" spans="1:34">
      <c r="A337" s="39" t="str">
        <f>IF(C337="","",VLOOKUP('OPĆI DIO'!$C$1,'OPĆI DIO'!$N$4:$W$150,10,FALSE))</f>
        <v/>
      </c>
      <c r="B337" s="39" t="str">
        <f>IF(C337="","",VLOOKUP('OPĆI DIO'!$C$1,'OPĆI DIO'!$N$4:$W$150,9,FALSE))</f>
        <v/>
      </c>
      <c r="C337" s="44"/>
      <c r="D337" s="39" t="str">
        <f t="shared" si="56"/>
        <v/>
      </c>
      <c r="E337" s="44"/>
      <c r="F337" s="39" t="str">
        <f t="shared" si="55"/>
        <v/>
      </c>
      <c r="G337" s="75"/>
      <c r="H337" s="39" t="str">
        <f t="shared" si="57"/>
        <v/>
      </c>
      <c r="I337" s="39" t="str">
        <f t="shared" si="58"/>
        <v/>
      </c>
      <c r="J337" s="74"/>
      <c r="K337" s="74"/>
      <c r="L337" s="74"/>
      <c r="M337" s="268"/>
      <c r="N337" t="str">
        <f>IF(C337="","",'OPĆI DIO'!$C$1)</f>
        <v/>
      </c>
      <c r="O337" t="str">
        <f t="shared" si="59"/>
        <v/>
      </c>
      <c r="P337" t="str">
        <f t="shared" si="60"/>
        <v/>
      </c>
      <c r="Q337" t="str">
        <f t="shared" si="61"/>
        <v/>
      </c>
      <c r="R337" t="str">
        <f t="shared" si="62"/>
        <v/>
      </c>
      <c r="S337" t="str">
        <f t="shared" si="63"/>
        <v/>
      </c>
      <c r="AC337" t="s">
        <v>909</v>
      </c>
      <c r="AD337" t="s">
        <v>670</v>
      </c>
      <c r="AE337" t="s">
        <v>2919</v>
      </c>
      <c r="AF337" t="s">
        <v>2920</v>
      </c>
      <c r="AG337" t="s">
        <v>2927</v>
      </c>
      <c r="AH337" t="s">
        <v>2928</v>
      </c>
    </row>
    <row r="338" spans="1:34">
      <c r="A338" s="39" t="str">
        <f>IF(C338="","",VLOOKUP('OPĆI DIO'!$C$1,'OPĆI DIO'!$N$4:$W$150,10,FALSE))</f>
        <v/>
      </c>
      <c r="B338" s="39" t="str">
        <f>IF(C338="","",VLOOKUP('OPĆI DIO'!$C$1,'OPĆI DIO'!$N$4:$W$150,9,FALSE))</f>
        <v/>
      </c>
      <c r="C338" s="44"/>
      <c r="D338" s="39" t="str">
        <f t="shared" si="56"/>
        <v/>
      </c>
      <c r="E338" s="44"/>
      <c r="F338" s="39" t="str">
        <f t="shared" si="55"/>
        <v/>
      </c>
      <c r="G338" s="75"/>
      <c r="H338" s="39" t="str">
        <f t="shared" si="57"/>
        <v/>
      </c>
      <c r="I338" s="39" t="str">
        <f t="shared" si="58"/>
        <v/>
      </c>
      <c r="J338" s="74"/>
      <c r="K338" s="74"/>
      <c r="L338" s="74"/>
      <c r="M338" s="268"/>
      <c r="N338" t="str">
        <f>IF(C338="","",'OPĆI DIO'!$C$1)</f>
        <v/>
      </c>
      <c r="O338" t="str">
        <f t="shared" si="59"/>
        <v/>
      </c>
      <c r="P338" t="str">
        <f t="shared" si="60"/>
        <v/>
      </c>
      <c r="Q338" t="str">
        <f t="shared" si="61"/>
        <v/>
      </c>
      <c r="R338" t="str">
        <f t="shared" si="62"/>
        <v/>
      </c>
      <c r="S338" t="str">
        <f t="shared" si="63"/>
        <v/>
      </c>
      <c r="AC338" t="s">
        <v>3079</v>
      </c>
      <c r="AD338" t="s">
        <v>4522</v>
      </c>
      <c r="AE338" t="s">
        <v>2919</v>
      </c>
      <c r="AF338" t="s">
        <v>2920</v>
      </c>
      <c r="AG338" t="s">
        <v>2927</v>
      </c>
      <c r="AH338" t="s">
        <v>2928</v>
      </c>
    </row>
    <row r="339" spans="1:34">
      <c r="A339" s="39" t="str">
        <f>IF(C339="","",VLOOKUP('OPĆI DIO'!$C$1,'OPĆI DIO'!$N$4:$W$150,10,FALSE))</f>
        <v/>
      </c>
      <c r="B339" s="39" t="str">
        <f>IF(C339="","",VLOOKUP('OPĆI DIO'!$C$1,'OPĆI DIO'!$N$4:$W$150,9,FALSE))</f>
        <v/>
      </c>
      <c r="C339" s="44"/>
      <c r="D339" s="39" t="str">
        <f t="shared" si="56"/>
        <v/>
      </c>
      <c r="E339" s="44"/>
      <c r="F339" s="39" t="str">
        <f t="shared" si="55"/>
        <v/>
      </c>
      <c r="G339" s="75"/>
      <c r="H339" s="39" t="str">
        <f t="shared" si="57"/>
        <v/>
      </c>
      <c r="I339" s="39" t="str">
        <f t="shared" si="58"/>
        <v/>
      </c>
      <c r="J339" s="74"/>
      <c r="K339" s="74"/>
      <c r="L339" s="74"/>
      <c r="M339" s="268"/>
      <c r="N339" t="str">
        <f>IF(C339="","",'OPĆI DIO'!$C$1)</f>
        <v/>
      </c>
      <c r="O339" t="str">
        <f t="shared" si="59"/>
        <v/>
      </c>
      <c r="P339" t="str">
        <f t="shared" si="60"/>
        <v/>
      </c>
      <c r="Q339" t="str">
        <f t="shared" si="61"/>
        <v/>
      </c>
      <c r="R339" t="str">
        <f t="shared" si="62"/>
        <v/>
      </c>
      <c r="S339" t="str">
        <f t="shared" si="63"/>
        <v/>
      </c>
      <c r="AC339" t="s">
        <v>3080</v>
      </c>
      <c r="AD339" t="s">
        <v>4523</v>
      </c>
      <c r="AE339" t="s">
        <v>2919</v>
      </c>
      <c r="AF339" t="s">
        <v>2920</v>
      </c>
      <c r="AG339" t="s">
        <v>2927</v>
      </c>
      <c r="AH339" t="s">
        <v>2928</v>
      </c>
    </row>
    <row r="340" spans="1:34">
      <c r="A340" s="39" t="str">
        <f>IF(C340="","",VLOOKUP('OPĆI DIO'!$C$1,'OPĆI DIO'!$N$4:$W$150,10,FALSE))</f>
        <v/>
      </c>
      <c r="B340" s="39" t="str">
        <f>IF(C340="","",VLOOKUP('OPĆI DIO'!$C$1,'OPĆI DIO'!$N$4:$W$150,9,FALSE))</f>
        <v/>
      </c>
      <c r="C340" s="44"/>
      <c r="D340" s="39" t="str">
        <f t="shared" si="56"/>
        <v/>
      </c>
      <c r="E340" s="44"/>
      <c r="F340" s="39" t="str">
        <f t="shared" si="55"/>
        <v/>
      </c>
      <c r="G340" s="75"/>
      <c r="H340" s="39" t="str">
        <f t="shared" si="57"/>
        <v/>
      </c>
      <c r="I340" s="39" t="str">
        <f t="shared" si="58"/>
        <v/>
      </c>
      <c r="J340" s="74"/>
      <c r="K340" s="74"/>
      <c r="L340" s="74"/>
      <c r="M340" s="268"/>
      <c r="N340" t="str">
        <f>IF(C340="","",'OPĆI DIO'!$C$1)</f>
        <v/>
      </c>
      <c r="O340" t="str">
        <f t="shared" si="59"/>
        <v/>
      </c>
      <c r="P340" t="str">
        <f t="shared" si="60"/>
        <v/>
      </c>
      <c r="Q340" t="str">
        <f t="shared" si="61"/>
        <v/>
      </c>
      <c r="R340" t="str">
        <f t="shared" si="62"/>
        <v/>
      </c>
      <c r="S340" t="str">
        <f t="shared" si="63"/>
        <v/>
      </c>
      <c r="AC340" t="s">
        <v>910</v>
      </c>
      <c r="AD340" t="s">
        <v>911</v>
      </c>
      <c r="AE340" t="s">
        <v>2919</v>
      </c>
      <c r="AF340" t="s">
        <v>2920</v>
      </c>
      <c r="AG340" t="s">
        <v>2927</v>
      </c>
      <c r="AH340" t="s">
        <v>2928</v>
      </c>
    </row>
    <row r="341" spans="1:34">
      <c r="A341" s="39" t="str">
        <f>IF(C341="","",VLOOKUP('OPĆI DIO'!$C$1,'OPĆI DIO'!$N$4:$W$150,10,FALSE))</f>
        <v/>
      </c>
      <c r="B341" s="39" t="str">
        <f>IF(C341="","",VLOOKUP('OPĆI DIO'!$C$1,'OPĆI DIO'!$N$4:$W$150,9,FALSE))</f>
        <v/>
      </c>
      <c r="C341" s="44"/>
      <c r="D341" s="39" t="str">
        <f t="shared" si="56"/>
        <v/>
      </c>
      <c r="E341" s="44"/>
      <c r="F341" s="39" t="str">
        <f t="shared" si="55"/>
        <v/>
      </c>
      <c r="G341" s="75"/>
      <c r="H341" s="39" t="str">
        <f t="shared" si="57"/>
        <v/>
      </c>
      <c r="I341" s="39" t="str">
        <f t="shared" si="58"/>
        <v/>
      </c>
      <c r="J341" s="74"/>
      <c r="K341" s="74"/>
      <c r="L341" s="74"/>
      <c r="M341" s="268"/>
      <c r="N341" t="str">
        <f>IF(C341="","",'OPĆI DIO'!$C$1)</f>
        <v/>
      </c>
      <c r="O341" t="str">
        <f t="shared" si="59"/>
        <v/>
      </c>
      <c r="P341" t="str">
        <f t="shared" si="60"/>
        <v/>
      </c>
      <c r="Q341" t="str">
        <f t="shared" si="61"/>
        <v/>
      </c>
      <c r="R341" t="str">
        <f t="shared" si="62"/>
        <v/>
      </c>
      <c r="S341" t="str">
        <f t="shared" si="63"/>
        <v/>
      </c>
      <c r="AC341" t="s">
        <v>1257</v>
      </c>
      <c r="AD341" t="s">
        <v>1258</v>
      </c>
      <c r="AE341" t="s">
        <v>2901</v>
      </c>
      <c r="AF341" t="s">
        <v>2902</v>
      </c>
      <c r="AG341" t="s">
        <v>2927</v>
      </c>
      <c r="AH341" t="s">
        <v>2928</v>
      </c>
    </row>
    <row r="342" spans="1:34">
      <c r="A342" s="39" t="str">
        <f>IF(C342="","",VLOOKUP('OPĆI DIO'!$C$1,'OPĆI DIO'!$N$4:$W$150,10,FALSE))</f>
        <v/>
      </c>
      <c r="B342" s="39" t="str">
        <f>IF(C342="","",VLOOKUP('OPĆI DIO'!$C$1,'OPĆI DIO'!$N$4:$W$150,9,FALSE))</f>
        <v/>
      </c>
      <c r="C342" s="44"/>
      <c r="D342" s="39" t="str">
        <f t="shared" si="56"/>
        <v/>
      </c>
      <c r="E342" s="44"/>
      <c r="F342" s="39" t="str">
        <f t="shared" si="55"/>
        <v/>
      </c>
      <c r="G342" s="75"/>
      <c r="H342" s="39" t="str">
        <f t="shared" si="57"/>
        <v/>
      </c>
      <c r="I342" s="39" t="str">
        <f t="shared" si="58"/>
        <v/>
      </c>
      <c r="J342" s="74"/>
      <c r="K342" s="74"/>
      <c r="L342" s="74"/>
      <c r="M342" s="268"/>
      <c r="N342" t="str">
        <f>IF(C342="","",'OPĆI DIO'!$C$1)</f>
        <v/>
      </c>
      <c r="O342" t="str">
        <f t="shared" si="59"/>
        <v/>
      </c>
      <c r="P342" t="str">
        <f t="shared" si="60"/>
        <v/>
      </c>
      <c r="Q342" t="str">
        <f t="shared" si="61"/>
        <v/>
      </c>
      <c r="R342" t="str">
        <f t="shared" si="62"/>
        <v/>
      </c>
      <c r="S342" t="str">
        <f t="shared" si="63"/>
        <v/>
      </c>
      <c r="AC342" t="s">
        <v>1289</v>
      </c>
      <c r="AD342" t="s">
        <v>1290</v>
      </c>
      <c r="AE342" t="s">
        <v>2901</v>
      </c>
      <c r="AF342" t="s">
        <v>2902</v>
      </c>
      <c r="AG342" t="s">
        <v>2927</v>
      </c>
      <c r="AH342" t="s">
        <v>2928</v>
      </c>
    </row>
    <row r="343" spans="1:34">
      <c r="A343" s="39" t="str">
        <f>IF(C343="","",VLOOKUP('OPĆI DIO'!$C$1,'OPĆI DIO'!$N$4:$W$150,10,FALSE))</f>
        <v/>
      </c>
      <c r="B343" s="39" t="str">
        <f>IF(C343="","",VLOOKUP('OPĆI DIO'!$C$1,'OPĆI DIO'!$N$4:$W$150,9,FALSE))</f>
        <v/>
      </c>
      <c r="C343" s="44"/>
      <c r="D343" s="39" t="str">
        <f t="shared" si="56"/>
        <v/>
      </c>
      <c r="E343" s="44"/>
      <c r="F343" s="39" t="str">
        <f t="shared" si="55"/>
        <v/>
      </c>
      <c r="G343" s="75"/>
      <c r="H343" s="39" t="str">
        <f t="shared" si="57"/>
        <v/>
      </c>
      <c r="I343" s="39" t="str">
        <f t="shared" si="58"/>
        <v/>
      </c>
      <c r="J343" s="74"/>
      <c r="K343" s="74"/>
      <c r="L343" s="74"/>
      <c r="M343" s="268"/>
      <c r="N343" t="str">
        <f>IF(C343="","",'OPĆI DIO'!$C$1)</f>
        <v/>
      </c>
      <c r="O343" t="str">
        <f t="shared" si="59"/>
        <v/>
      </c>
      <c r="P343" t="str">
        <f t="shared" si="60"/>
        <v/>
      </c>
      <c r="Q343" t="str">
        <f t="shared" si="61"/>
        <v/>
      </c>
      <c r="R343" t="str">
        <f t="shared" si="62"/>
        <v/>
      </c>
      <c r="S343" t="str">
        <f t="shared" si="63"/>
        <v/>
      </c>
      <c r="AC343" t="s">
        <v>2125</v>
      </c>
      <c r="AD343" t="s">
        <v>2126</v>
      </c>
      <c r="AE343" t="s">
        <v>2901</v>
      </c>
      <c r="AF343" t="s">
        <v>2902</v>
      </c>
      <c r="AG343" t="s">
        <v>2927</v>
      </c>
      <c r="AH343" t="s">
        <v>2928</v>
      </c>
    </row>
    <row r="344" spans="1:34">
      <c r="A344" s="39" t="str">
        <f>IF(C344="","",VLOOKUP('OPĆI DIO'!$C$1,'OPĆI DIO'!$N$4:$W$150,10,FALSE))</f>
        <v/>
      </c>
      <c r="B344" s="39" t="str">
        <f>IF(C344="","",VLOOKUP('OPĆI DIO'!$C$1,'OPĆI DIO'!$N$4:$W$150,9,FALSE))</f>
        <v/>
      </c>
      <c r="C344" s="44"/>
      <c r="D344" s="39" t="str">
        <f t="shared" si="56"/>
        <v/>
      </c>
      <c r="E344" s="44"/>
      <c r="F344" s="39" t="str">
        <f t="shared" si="55"/>
        <v/>
      </c>
      <c r="G344" s="75"/>
      <c r="H344" s="39" t="str">
        <f t="shared" si="57"/>
        <v/>
      </c>
      <c r="I344" s="39" t="str">
        <f t="shared" si="58"/>
        <v/>
      </c>
      <c r="J344" s="74"/>
      <c r="K344" s="74"/>
      <c r="L344" s="74"/>
      <c r="M344" s="268"/>
      <c r="N344" t="str">
        <f>IF(C344="","",'OPĆI DIO'!$C$1)</f>
        <v/>
      </c>
      <c r="O344" t="str">
        <f t="shared" si="59"/>
        <v/>
      </c>
      <c r="P344" t="str">
        <f t="shared" si="60"/>
        <v/>
      </c>
      <c r="Q344" t="str">
        <f t="shared" si="61"/>
        <v/>
      </c>
      <c r="R344" t="str">
        <f t="shared" si="62"/>
        <v/>
      </c>
      <c r="S344" t="str">
        <f t="shared" si="63"/>
        <v/>
      </c>
      <c r="AC344" t="s">
        <v>2127</v>
      </c>
      <c r="AD344" t="s">
        <v>2128</v>
      </c>
      <c r="AE344" t="s">
        <v>2901</v>
      </c>
      <c r="AF344" t="s">
        <v>2902</v>
      </c>
      <c r="AG344" t="s">
        <v>2927</v>
      </c>
      <c r="AH344" t="s">
        <v>2928</v>
      </c>
    </row>
    <row r="345" spans="1:34">
      <c r="A345" s="39" t="str">
        <f>IF(C345="","",VLOOKUP('OPĆI DIO'!$C$1,'OPĆI DIO'!$N$4:$W$150,10,FALSE))</f>
        <v/>
      </c>
      <c r="B345" s="39" t="str">
        <f>IF(C345="","",VLOOKUP('OPĆI DIO'!$C$1,'OPĆI DIO'!$N$4:$W$150,9,FALSE))</f>
        <v/>
      </c>
      <c r="C345" s="44"/>
      <c r="D345" s="39" t="str">
        <f t="shared" si="56"/>
        <v/>
      </c>
      <c r="E345" s="44"/>
      <c r="F345" s="39" t="str">
        <f t="shared" si="55"/>
        <v/>
      </c>
      <c r="G345" s="75"/>
      <c r="H345" s="39" t="str">
        <f t="shared" si="57"/>
        <v/>
      </c>
      <c r="I345" s="39" t="str">
        <f t="shared" si="58"/>
        <v/>
      </c>
      <c r="J345" s="74"/>
      <c r="K345" s="74"/>
      <c r="L345" s="74"/>
      <c r="M345" s="268"/>
      <c r="N345" t="str">
        <f>IF(C345="","",'OPĆI DIO'!$C$1)</f>
        <v/>
      </c>
      <c r="O345" t="str">
        <f t="shared" si="59"/>
        <v/>
      </c>
      <c r="P345" t="str">
        <f t="shared" si="60"/>
        <v/>
      </c>
      <c r="Q345" t="str">
        <f t="shared" si="61"/>
        <v/>
      </c>
      <c r="R345" t="str">
        <f t="shared" si="62"/>
        <v/>
      </c>
      <c r="S345" t="str">
        <f t="shared" si="63"/>
        <v/>
      </c>
      <c r="AC345" t="s">
        <v>2129</v>
      </c>
      <c r="AD345" t="s">
        <v>2130</v>
      </c>
      <c r="AE345" t="s">
        <v>2901</v>
      </c>
      <c r="AF345" t="s">
        <v>2902</v>
      </c>
      <c r="AG345" t="s">
        <v>2927</v>
      </c>
      <c r="AH345" t="s">
        <v>2928</v>
      </c>
    </row>
    <row r="346" spans="1:34">
      <c r="A346" s="39" t="str">
        <f>IF(C346="","",VLOOKUP('OPĆI DIO'!$C$1,'OPĆI DIO'!$N$4:$W$150,10,FALSE))</f>
        <v/>
      </c>
      <c r="B346" s="39" t="str">
        <f>IF(C346="","",VLOOKUP('OPĆI DIO'!$C$1,'OPĆI DIO'!$N$4:$W$150,9,FALSE))</f>
        <v/>
      </c>
      <c r="C346" s="44"/>
      <c r="D346" s="39" t="str">
        <f t="shared" si="56"/>
        <v/>
      </c>
      <c r="E346" s="44"/>
      <c r="F346" s="39" t="str">
        <f t="shared" si="55"/>
        <v/>
      </c>
      <c r="G346" s="75"/>
      <c r="H346" s="39" t="str">
        <f t="shared" si="57"/>
        <v/>
      </c>
      <c r="I346" s="39" t="str">
        <f t="shared" si="58"/>
        <v/>
      </c>
      <c r="J346" s="74"/>
      <c r="K346" s="74"/>
      <c r="L346" s="74"/>
      <c r="M346" s="268"/>
      <c r="N346" t="str">
        <f>IF(C346="","",'OPĆI DIO'!$C$1)</f>
        <v/>
      </c>
      <c r="O346" t="str">
        <f t="shared" si="59"/>
        <v/>
      </c>
      <c r="P346" t="str">
        <f t="shared" si="60"/>
        <v/>
      </c>
      <c r="Q346" t="str">
        <f t="shared" si="61"/>
        <v/>
      </c>
      <c r="R346" t="str">
        <f t="shared" si="62"/>
        <v/>
      </c>
      <c r="S346" t="str">
        <f t="shared" si="63"/>
        <v/>
      </c>
      <c r="AC346" t="s">
        <v>3082</v>
      </c>
      <c r="AD346" t="s">
        <v>3083</v>
      </c>
      <c r="AE346" t="s">
        <v>2901</v>
      </c>
      <c r="AF346" t="s">
        <v>2902</v>
      </c>
      <c r="AG346" t="s">
        <v>2927</v>
      </c>
      <c r="AH346" t="s">
        <v>2928</v>
      </c>
    </row>
    <row r="347" spans="1:34">
      <c r="A347" s="39" t="str">
        <f>IF(C347="","",VLOOKUP('OPĆI DIO'!$C$1,'OPĆI DIO'!$N$4:$W$150,10,FALSE))</f>
        <v/>
      </c>
      <c r="B347" s="39" t="str">
        <f>IF(C347="","",VLOOKUP('OPĆI DIO'!$C$1,'OPĆI DIO'!$N$4:$W$150,9,FALSE))</f>
        <v/>
      </c>
      <c r="C347" s="44"/>
      <c r="D347" s="39" t="str">
        <f t="shared" si="56"/>
        <v/>
      </c>
      <c r="E347" s="44"/>
      <c r="F347" s="39" t="str">
        <f t="shared" si="55"/>
        <v/>
      </c>
      <c r="G347" s="75"/>
      <c r="H347" s="39" t="str">
        <f t="shared" si="57"/>
        <v/>
      </c>
      <c r="I347" s="39" t="str">
        <f t="shared" si="58"/>
        <v/>
      </c>
      <c r="J347" s="74"/>
      <c r="K347" s="74"/>
      <c r="L347" s="74"/>
      <c r="M347" s="268"/>
      <c r="N347" t="str">
        <f>IF(C347="","",'OPĆI DIO'!$C$1)</f>
        <v/>
      </c>
      <c r="O347" t="str">
        <f t="shared" si="59"/>
        <v/>
      </c>
      <c r="P347" t="str">
        <f t="shared" si="60"/>
        <v/>
      </c>
      <c r="Q347" t="str">
        <f t="shared" si="61"/>
        <v/>
      </c>
      <c r="R347" t="str">
        <f t="shared" si="62"/>
        <v/>
      </c>
      <c r="S347" t="str">
        <f t="shared" si="63"/>
        <v/>
      </c>
      <c r="AC347" t="s">
        <v>3084</v>
      </c>
      <c r="AD347" t="s">
        <v>3085</v>
      </c>
      <c r="AE347" t="s">
        <v>2901</v>
      </c>
      <c r="AF347" t="s">
        <v>2902</v>
      </c>
      <c r="AG347" t="s">
        <v>2927</v>
      </c>
      <c r="AH347" t="s">
        <v>2928</v>
      </c>
    </row>
    <row r="348" spans="1:34">
      <c r="A348" s="39" t="str">
        <f>IF(C348="","",VLOOKUP('OPĆI DIO'!$C$1,'OPĆI DIO'!$N$4:$W$150,10,FALSE))</f>
        <v/>
      </c>
      <c r="B348" s="39" t="str">
        <f>IF(C348="","",VLOOKUP('OPĆI DIO'!$C$1,'OPĆI DIO'!$N$4:$W$150,9,FALSE))</f>
        <v/>
      </c>
      <c r="C348" s="44"/>
      <c r="D348" s="39" t="str">
        <f t="shared" si="56"/>
        <v/>
      </c>
      <c r="E348" s="44"/>
      <c r="F348" s="39" t="str">
        <f t="shared" si="55"/>
        <v/>
      </c>
      <c r="G348" s="75"/>
      <c r="H348" s="39" t="str">
        <f t="shared" si="57"/>
        <v/>
      </c>
      <c r="I348" s="39" t="str">
        <f t="shared" si="58"/>
        <v/>
      </c>
      <c r="J348" s="74"/>
      <c r="K348" s="74"/>
      <c r="L348" s="74"/>
      <c r="M348" s="268"/>
      <c r="N348" t="str">
        <f>IF(C348="","",'OPĆI DIO'!$C$1)</f>
        <v/>
      </c>
      <c r="O348" t="str">
        <f t="shared" si="59"/>
        <v/>
      </c>
      <c r="P348" t="str">
        <f t="shared" si="60"/>
        <v/>
      </c>
      <c r="Q348" t="str">
        <f t="shared" si="61"/>
        <v/>
      </c>
      <c r="R348" t="str">
        <f t="shared" si="62"/>
        <v/>
      </c>
      <c r="S348" t="str">
        <f t="shared" si="63"/>
        <v/>
      </c>
      <c r="AC348" t="s">
        <v>1333</v>
      </c>
      <c r="AD348" t="s">
        <v>1334</v>
      </c>
      <c r="AE348" t="s">
        <v>2901</v>
      </c>
      <c r="AF348" t="s">
        <v>2902</v>
      </c>
      <c r="AG348" t="s">
        <v>2927</v>
      </c>
      <c r="AH348" t="s">
        <v>2928</v>
      </c>
    </row>
    <row r="349" spans="1:34">
      <c r="A349" s="39" t="str">
        <f>IF(C349="","",VLOOKUP('OPĆI DIO'!$C$1,'OPĆI DIO'!$N$4:$W$150,10,FALSE))</f>
        <v/>
      </c>
      <c r="B349" s="39" t="str">
        <f>IF(C349="","",VLOOKUP('OPĆI DIO'!$C$1,'OPĆI DIO'!$N$4:$W$150,9,FALSE))</f>
        <v/>
      </c>
      <c r="C349" s="44"/>
      <c r="D349" s="39" t="str">
        <f t="shared" si="56"/>
        <v/>
      </c>
      <c r="E349" s="44"/>
      <c r="F349" s="39" t="str">
        <f t="shared" si="55"/>
        <v/>
      </c>
      <c r="G349" s="75"/>
      <c r="H349" s="39" t="str">
        <f t="shared" si="57"/>
        <v/>
      </c>
      <c r="I349" s="39" t="str">
        <f t="shared" si="58"/>
        <v/>
      </c>
      <c r="J349" s="74"/>
      <c r="K349" s="74"/>
      <c r="L349" s="74"/>
      <c r="M349" s="268"/>
      <c r="N349" t="str">
        <f>IF(C349="","",'OPĆI DIO'!$C$1)</f>
        <v/>
      </c>
      <c r="O349" t="str">
        <f t="shared" si="59"/>
        <v/>
      </c>
      <c r="P349" t="str">
        <f t="shared" si="60"/>
        <v/>
      </c>
      <c r="Q349" t="str">
        <f t="shared" si="61"/>
        <v/>
      </c>
      <c r="R349" t="str">
        <f t="shared" si="62"/>
        <v/>
      </c>
      <c r="S349" t="str">
        <f t="shared" si="63"/>
        <v/>
      </c>
      <c r="AC349" t="s">
        <v>757</v>
      </c>
      <c r="AD349" t="s">
        <v>758</v>
      </c>
      <c r="AE349" t="s">
        <v>2901</v>
      </c>
      <c r="AF349" t="s">
        <v>2902</v>
      </c>
      <c r="AG349" t="s">
        <v>2927</v>
      </c>
      <c r="AH349" t="s">
        <v>2928</v>
      </c>
    </row>
    <row r="350" spans="1:34">
      <c r="A350" s="39" t="str">
        <f>IF(C350="","",VLOOKUP('OPĆI DIO'!$C$1,'OPĆI DIO'!$N$4:$W$150,10,FALSE))</f>
        <v/>
      </c>
      <c r="B350" s="39" t="str">
        <f>IF(C350="","",VLOOKUP('OPĆI DIO'!$C$1,'OPĆI DIO'!$N$4:$W$150,9,FALSE))</f>
        <v/>
      </c>
      <c r="C350" s="44"/>
      <c r="D350" s="39" t="str">
        <f t="shared" si="56"/>
        <v/>
      </c>
      <c r="E350" s="44"/>
      <c r="F350" s="39" t="str">
        <f t="shared" si="55"/>
        <v/>
      </c>
      <c r="G350" s="75"/>
      <c r="H350" s="39" t="str">
        <f t="shared" si="57"/>
        <v/>
      </c>
      <c r="I350" s="39" t="str">
        <f t="shared" si="58"/>
        <v/>
      </c>
      <c r="J350" s="74"/>
      <c r="K350" s="74"/>
      <c r="L350" s="74"/>
      <c r="M350" s="268"/>
      <c r="N350" t="str">
        <f>IF(C350="","",'OPĆI DIO'!$C$1)</f>
        <v/>
      </c>
      <c r="O350" t="str">
        <f t="shared" si="59"/>
        <v/>
      </c>
      <c r="P350" t="str">
        <f t="shared" si="60"/>
        <v/>
      </c>
      <c r="Q350" t="str">
        <f t="shared" si="61"/>
        <v/>
      </c>
      <c r="R350" t="str">
        <f t="shared" si="62"/>
        <v/>
      </c>
      <c r="S350" t="str">
        <f t="shared" si="63"/>
        <v/>
      </c>
      <c r="AC350" t="s">
        <v>2131</v>
      </c>
      <c r="AD350" t="s">
        <v>2132</v>
      </c>
      <c r="AE350" t="s">
        <v>2901</v>
      </c>
      <c r="AF350" t="s">
        <v>2902</v>
      </c>
      <c r="AG350" t="s">
        <v>2927</v>
      </c>
      <c r="AH350" t="s">
        <v>2928</v>
      </c>
    </row>
    <row r="351" spans="1:34">
      <c r="A351" s="39" t="str">
        <f>IF(C351="","",VLOOKUP('OPĆI DIO'!$C$1,'OPĆI DIO'!$N$4:$W$150,10,FALSE))</f>
        <v/>
      </c>
      <c r="B351" s="39" t="str">
        <f>IF(C351="","",VLOOKUP('OPĆI DIO'!$C$1,'OPĆI DIO'!$N$4:$W$150,9,FALSE))</f>
        <v/>
      </c>
      <c r="C351" s="44"/>
      <c r="D351" s="39" t="str">
        <f t="shared" si="56"/>
        <v/>
      </c>
      <c r="E351" s="44"/>
      <c r="F351" s="39" t="str">
        <f t="shared" si="55"/>
        <v/>
      </c>
      <c r="G351" s="75"/>
      <c r="H351" s="39" t="str">
        <f t="shared" si="57"/>
        <v/>
      </c>
      <c r="I351" s="39" t="str">
        <f t="shared" si="58"/>
        <v/>
      </c>
      <c r="J351" s="74"/>
      <c r="K351" s="74"/>
      <c r="L351" s="74"/>
      <c r="M351" s="268"/>
      <c r="N351" t="str">
        <f>IF(C351="","",'OPĆI DIO'!$C$1)</f>
        <v/>
      </c>
      <c r="O351" t="str">
        <f t="shared" si="59"/>
        <v/>
      </c>
      <c r="P351" t="str">
        <f t="shared" si="60"/>
        <v/>
      </c>
      <c r="Q351" t="str">
        <f t="shared" si="61"/>
        <v/>
      </c>
      <c r="R351" t="str">
        <f t="shared" si="62"/>
        <v/>
      </c>
      <c r="S351" t="str">
        <f t="shared" si="63"/>
        <v/>
      </c>
      <c r="AC351" t="s">
        <v>2133</v>
      </c>
      <c r="AD351" t="s">
        <v>2134</v>
      </c>
      <c r="AE351" t="s">
        <v>2901</v>
      </c>
      <c r="AF351" t="s">
        <v>2902</v>
      </c>
      <c r="AG351" t="s">
        <v>2927</v>
      </c>
      <c r="AH351" t="s">
        <v>2928</v>
      </c>
    </row>
    <row r="352" spans="1:34">
      <c r="A352" s="39" t="str">
        <f>IF(C352="","",VLOOKUP('OPĆI DIO'!$C$1,'OPĆI DIO'!$N$4:$W$150,10,FALSE))</f>
        <v/>
      </c>
      <c r="B352" s="39" t="str">
        <f>IF(C352="","",VLOOKUP('OPĆI DIO'!$C$1,'OPĆI DIO'!$N$4:$W$150,9,FALSE))</f>
        <v/>
      </c>
      <c r="C352" s="44"/>
      <c r="D352" s="39" t="str">
        <f t="shared" si="56"/>
        <v/>
      </c>
      <c r="E352" s="44"/>
      <c r="F352" s="39" t="str">
        <f t="shared" si="55"/>
        <v/>
      </c>
      <c r="G352" s="75"/>
      <c r="H352" s="39" t="str">
        <f t="shared" si="57"/>
        <v/>
      </c>
      <c r="I352" s="39" t="str">
        <f t="shared" si="58"/>
        <v/>
      </c>
      <c r="J352" s="74"/>
      <c r="K352" s="74"/>
      <c r="L352" s="74"/>
      <c r="M352" s="268"/>
      <c r="N352" t="str">
        <f>IF(C352="","",'OPĆI DIO'!$C$1)</f>
        <v/>
      </c>
      <c r="O352" t="str">
        <f t="shared" si="59"/>
        <v/>
      </c>
      <c r="P352" t="str">
        <f t="shared" si="60"/>
        <v/>
      </c>
      <c r="Q352" t="str">
        <f t="shared" si="61"/>
        <v/>
      </c>
      <c r="R352" t="str">
        <f t="shared" si="62"/>
        <v/>
      </c>
      <c r="S352" t="str">
        <f t="shared" si="63"/>
        <v/>
      </c>
      <c r="AC352" t="s">
        <v>3086</v>
      </c>
      <c r="AD352" t="s">
        <v>3087</v>
      </c>
      <c r="AE352" t="s">
        <v>2901</v>
      </c>
      <c r="AF352" t="s">
        <v>2902</v>
      </c>
      <c r="AG352" t="s">
        <v>2927</v>
      </c>
      <c r="AH352" t="s">
        <v>2928</v>
      </c>
    </row>
    <row r="353" spans="1:34">
      <c r="A353" s="39" t="str">
        <f>IF(C353="","",VLOOKUP('OPĆI DIO'!$C$1,'OPĆI DIO'!$N$4:$W$150,10,FALSE))</f>
        <v/>
      </c>
      <c r="B353" s="39" t="str">
        <f>IF(C353="","",VLOOKUP('OPĆI DIO'!$C$1,'OPĆI DIO'!$N$4:$W$150,9,FALSE))</f>
        <v/>
      </c>
      <c r="C353" s="44"/>
      <c r="D353" s="39" t="str">
        <f t="shared" si="56"/>
        <v/>
      </c>
      <c r="E353" s="44"/>
      <c r="F353" s="39" t="str">
        <f t="shared" si="55"/>
        <v/>
      </c>
      <c r="G353" s="75"/>
      <c r="H353" s="39" t="str">
        <f t="shared" si="57"/>
        <v/>
      </c>
      <c r="I353" s="39" t="str">
        <f t="shared" si="58"/>
        <v/>
      </c>
      <c r="J353" s="74"/>
      <c r="K353" s="74"/>
      <c r="L353" s="74"/>
      <c r="M353" s="268"/>
      <c r="N353" t="str">
        <f>IF(C353="","",'OPĆI DIO'!$C$1)</f>
        <v/>
      </c>
      <c r="O353" t="str">
        <f t="shared" si="59"/>
        <v/>
      </c>
      <c r="P353" t="str">
        <f t="shared" si="60"/>
        <v/>
      </c>
      <c r="Q353" t="str">
        <f t="shared" si="61"/>
        <v/>
      </c>
      <c r="R353" t="str">
        <f t="shared" si="62"/>
        <v/>
      </c>
      <c r="S353" t="str">
        <f t="shared" si="63"/>
        <v/>
      </c>
      <c r="AC353" t="s">
        <v>2081</v>
      </c>
      <c r="AD353" t="s">
        <v>670</v>
      </c>
      <c r="AE353" t="s">
        <v>2901</v>
      </c>
      <c r="AF353" t="s">
        <v>2902</v>
      </c>
      <c r="AG353" t="s">
        <v>2927</v>
      </c>
      <c r="AH353" t="s">
        <v>2928</v>
      </c>
    </row>
    <row r="354" spans="1:34">
      <c r="A354" s="39" t="str">
        <f>IF(C354="","",VLOOKUP('OPĆI DIO'!$C$1,'OPĆI DIO'!$N$4:$W$150,10,FALSE))</f>
        <v/>
      </c>
      <c r="B354" s="39" t="str">
        <f>IF(C354="","",VLOOKUP('OPĆI DIO'!$C$1,'OPĆI DIO'!$N$4:$W$150,9,FALSE))</f>
        <v/>
      </c>
      <c r="C354" s="44"/>
      <c r="D354" s="39" t="str">
        <f t="shared" si="56"/>
        <v/>
      </c>
      <c r="E354" s="44"/>
      <c r="F354" s="39" t="str">
        <f t="shared" si="55"/>
        <v/>
      </c>
      <c r="G354" s="75"/>
      <c r="H354" s="39" t="str">
        <f t="shared" si="57"/>
        <v/>
      </c>
      <c r="I354" s="39" t="str">
        <f t="shared" si="58"/>
        <v/>
      </c>
      <c r="J354" s="74"/>
      <c r="K354" s="74"/>
      <c r="L354" s="74"/>
      <c r="M354" s="268"/>
      <c r="N354" t="str">
        <f>IF(C354="","",'OPĆI DIO'!$C$1)</f>
        <v/>
      </c>
      <c r="O354" t="str">
        <f t="shared" si="59"/>
        <v/>
      </c>
      <c r="P354" t="str">
        <f t="shared" si="60"/>
        <v/>
      </c>
      <c r="Q354" t="str">
        <f t="shared" si="61"/>
        <v/>
      </c>
      <c r="R354" t="str">
        <f t="shared" si="62"/>
        <v/>
      </c>
      <c r="S354" t="str">
        <f t="shared" si="63"/>
        <v/>
      </c>
    </row>
    <row r="355" spans="1:34">
      <c r="A355" s="39" t="str">
        <f>IF(C355="","",VLOOKUP('OPĆI DIO'!$C$1,'OPĆI DIO'!$N$4:$W$150,10,FALSE))</f>
        <v/>
      </c>
      <c r="B355" s="39" t="str">
        <f>IF(C355="","",VLOOKUP('OPĆI DIO'!$C$1,'OPĆI DIO'!$N$4:$W$150,9,FALSE))</f>
        <v/>
      </c>
      <c r="C355" s="44"/>
      <c r="D355" s="39" t="str">
        <f t="shared" si="56"/>
        <v/>
      </c>
      <c r="E355" s="44"/>
      <c r="F355" s="39" t="str">
        <f t="shared" si="55"/>
        <v/>
      </c>
      <c r="G355" s="75"/>
      <c r="H355" s="39" t="str">
        <f t="shared" si="57"/>
        <v/>
      </c>
      <c r="I355" s="39" t="str">
        <f t="shared" si="58"/>
        <v/>
      </c>
      <c r="J355" s="74"/>
      <c r="K355" s="74"/>
      <c r="L355" s="74"/>
      <c r="M355" s="268"/>
      <c r="N355" t="str">
        <f>IF(C355="","",'OPĆI DIO'!$C$1)</f>
        <v/>
      </c>
      <c r="O355" t="str">
        <f t="shared" si="59"/>
        <v/>
      </c>
      <c r="P355" t="str">
        <f t="shared" si="60"/>
        <v/>
      </c>
      <c r="Q355" t="str">
        <f t="shared" si="61"/>
        <v/>
      </c>
      <c r="R355" t="str">
        <f t="shared" si="62"/>
        <v/>
      </c>
      <c r="S355" t="str">
        <f t="shared" si="63"/>
        <v/>
      </c>
    </row>
    <row r="356" spans="1:34">
      <c r="A356" s="39" t="str">
        <f>IF(C356="","",VLOOKUP('OPĆI DIO'!$C$1,'OPĆI DIO'!$N$4:$W$150,10,FALSE))</f>
        <v/>
      </c>
      <c r="B356" s="39" t="str">
        <f>IF(C356="","",VLOOKUP('OPĆI DIO'!$C$1,'OPĆI DIO'!$N$4:$W$150,9,FALSE))</f>
        <v/>
      </c>
      <c r="C356" s="44"/>
      <c r="D356" s="39" t="str">
        <f t="shared" si="56"/>
        <v/>
      </c>
      <c r="E356" s="44"/>
      <c r="F356" s="39" t="str">
        <f t="shared" si="55"/>
        <v/>
      </c>
      <c r="G356" s="75"/>
      <c r="H356" s="39" t="str">
        <f t="shared" si="57"/>
        <v/>
      </c>
      <c r="I356" s="39" t="str">
        <f t="shared" si="58"/>
        <v/>
      </c>
      <c r="J356" s="74"/>
      <c r="K356" s="74"/>
      <c r="L356" s="74"/>
      <c r="M356" s="268"/>
      <c r="N356" t="str">
        <f>IF(C356="","",'OPĆI DIO'!$C$1)</f>
        <v/>
      </c>
      <c r="O356" t="str">
        <f t="shared" si="59"/>
        <v/>
      </c>
      <c r="P356" t="str">
        <f t="shared" si="60"/>
        <v/>
      </c>
      <c r="Q356" t="str">
        <f t="shared" si="61"/>
        <v/>
      </c>
      <c r="R356" t="str">
        <f t="shared" si="62"/>
        <v/>
      </c>
      <c r="S356" t="str">
        <f t="shared" si="63"/>
        <v/>
      </c>
    </row>
    <row r="357" spans="1:34">
      <c r="A357" s="39" t="str">
        <f>IF(C357="","",VLOOKUP('OPĆI DIO'!$C$1,'OPĆI DIO'!$N$4:$W$150,10,FALSE))</f>
        <v/>
      </c>
      <c r="B357" s="39" t="str">
        <f>IF(C357="","",VLOOKUP('OPĆI DIO'!$C$1,'OPĆI DIO'!$N$4:$W$150,9,FALSE))</f>
        <v/>
      </c>
      <c r="C357" s="44"/>
      <c r="D357" s="39" t="str">
        <f t="shared" si="56"/>
        <v/>
      </c>
      <c r="E357" s="44"/>
      <c r="F357" s="39" t="str">
        <f t="shared" si="55"/>
        <v/>
      </c>
      <c r="G357" s="75"/>
      <c r="H357" s="39" t="str">
        <f t="shared" si="57"/>
        <v/>
      </c>
      <c r="I357" s="39" t="str">
        <f t="shared" si="58"/>
        <v/>
      </c>
      <c r="J357" s="74"/>
      <c r="K357" s="74"/>
      <c r="L357" s="74"/>
      <c r="M357" s="268"/>
      <c r="N357" t="str">
        <f>IF(C357="","",'OPĆI DIO'!$C$1)</f>
        <v/>
      </c>
      <c r="O357" t="str">
        <f t="shared" si="59"/>
        <v/>
      </c>
      <c r="P357" t="str">
        <f t="shared" si="60"/>
        <v/>
      </c>
      <c r="Q357" t="str">
        <f t="shared" si="61"/>
        <v/>
      </c>
      <c r="R357" t="str">
        <f t="shared" si="62"/>
        <v/>
      </c>
      <c r="S357" t="str">
        <f t="shared" si="63"/>
        <v/>
      </c>
    </row>
    <row r="358" spans="1:34">
      <c r="A358" s="39" t="str">
        <f>IF(C358="","",VLOOKUP('OPĆI DIO'!$C$1,'OPĆI DIO'!$N$4:$W$150,10,FALSE))</f>
        <v/>
      </c>
      <c r="B358" s="39" t="str">
        <f>IF(C358="","",VLOOKUP('OPĆI DIO'!$C$1,'OPĆI DIO'!$N$4:$W$150,9,FALSE))</f>
        <v/>
      </c>
      <c r="C358" s="44"/>
      <c r="D358" s="39" t="str">
        <f t="shared" si="56"/>
        <v/>
      </c>
      <c r="E358" s="44"/>
      <c r="F358" s="39" t="str">
        <f t="shared" si="55"/>
        <v/>
      </c>
      <c r="G358" s="75"/>
      <c r="H358" s="39" t="str">
        <f t="shared" si="57"/>
        <v/>
      </c>
      <c r="I358" s="39" t="str">
        <f t="shared" si="58"/>
        <v/>
      </c>
      <c r="J358" s="74"/>
      <c r="K358" s="74"/>
      <c r="L358" s="74"/>
      <c r="M358" s="268"/>
      <c r="N358" t="str">
        <f>IF(C358="","",'OPĆI DIO'!$C$1)</f>
        <v/>
      </c>
      <c r="O358" t="str">
        <f t="shared" si="59"/>
        <v/>
      </c>
      <c r="P358" t="str">
        <f t="shared" si="60"/>
        <v/>
      </c>
      <c r="Q358" t="str">
        <f t="shared" si="61"/>
        <v/>
      </c>
      <c r="R358" t="str">
        <f t="shared" si="62"/>
        <v/>
      </c>
      <c r="S358" t="str">
        <f t="shared" si="63"/>
        <v/>
      </c>
    </row>
    <row r="359" spans="1:34">
      <c r="A359" s="39" t="str">
        <f>IF(C359="","",VLOOKUP('OPĆI DIO'!$C$1,'OPĆI DIO'!$N$4:$W$150,10,FALSE))</f>
        <v/>
      </c>
      <c r="B359" s="39" t="str">
        <f>IF(C359="","",VLOOKUP('OPĆI DIO'!$C$1,'OPĆI DIO'!$N$4:$W$150,9,FALSE))</f>
        <v/>
      </c>
      <c r="C359" s="44"/>
      <c r="D359" s="39" t="str">
        <f t="shared" si="56"/>
        <v/>
      </c>
      <c r="E359" s="44"/>
      <c r="F359" s="39" t="str">
        <f t="shared" si="55"/>
        <v/>
      </c>
      <c r="G359" s="75"/>
      <c r="H359" s="39" t="str">
        <f t="shared" si="57"/>
        <v/>
      </c>
      <c r="I359" s="39" t="str">
        <f t="shared" si="58"/>
        <v/>
      </c>
      <c r="J359" s="74"/>
      <c r="K359" s="74"/>
      <c r="L359" s="74"/>
      <c r="M359" s="268"/>
      <c r="N359" t="str">
        <f>IF(C359="","",'OPĆI DIO'!$C$1)</f>
        <v/>
      </c>
      <c r="O359" t="str">
        <f t="shared" si="59"/>
        <v/>
      </c>
      <c r="P359" t="str">
        <f t="shared" si="60"/>
        <v/>
      </c>
      <c r="Q359" t="str">
        <f t="shared" si="61"/>
        <v/>
      </c>
      <c r="R359" t="str">
        <f t="shared" si="62"/>
        <v/>
      </c>
      <c r="S359" t="str">
        <f t="shared" si="63"/>
        <v/>
      </c>
    </row>
    <row r="360" spans="1:34">
      <c r="A360" s="39" t="str">
        <f>IF(C360="","",VLOOKUP('OPĆI DIO'!$C$1,'OPĆI DIO'!$N$4:$W$150,10,FALSE))</f>
        <v/>
      </c>
      <c r="B360" s="39" t="str">
        <f>IF(C360="","",VLOOKUP('OPĆI DIO'!$C$1,'OPĆI DIO'!$N$4:$W$150,9,FALSE))</f>
        <v/>
      </c>
      <c r="C360" s="44"/>
      <c r="D360" s="39" t="str">
        <f t="shared" si="56"/>
        <v/>
      </c>
      <c r="E360" s="44"/>
      <c r="F360" s="39" t="str">
        <f t="shared" si="55"/>
        <v/>
      </c>
      <c r="G360" s="75"/>
      <c r="H360" s="39" t="str">
        <f t="shared" si="57"/>
        <v/>
      </c>
      <c r="I360" s="39" t="str">
        <f t="shared" si="58"/>
        <v/>
      </c>
      <c r="J360" s="74"/>
      <c r="K360" s="74"/>
      <c r="L360" s="74"/>
      <c r="M360" s="268"/>
      <c r="N360" t="str">
        <f>IF(C360="","",'OPĆI DIO'!$C$1)</f>
        <v/>
      </c>
      <c r="O360" t="str">
        <f t="shared" si="59"/>
        <v/>
      </c>
      <c r="P360" t="str">
        <f t="shared" si="60"/>
        <v/>
      </c>
      <c r="Q360" t="str">
        <f t="shared" si="61"/>
        <v/>
      </c>
      <c r="R360" t="str">
        <f t="shared" si="62"/>
        <v/>
      </c>
      <c r="S360" t="str">
        <f t="shared" si="63"/>
        <v/>
      </c>
    </row>
    <row r="361" spans="1:34">
      <c r="A361" s="39" t="str">
        <f>IF(C361="","",VLOOKUP('OPĆI DIO'!$C$1,'OPĆI DIO'!$N$4:$W$150,10,FALSE))</f>
        <v/>
      </c>
      <c r="B361" s="39" t="str">
        <f>IF(C361="","",VLOOKUP('OPĆI DIO'!$C$1,'OPĆI DIO'!$N$4:$W$150,9,FALSE))</f>
        <v/>
      </c>
      <c r="C361" s="44"/>
      <c r="D361" s="39" t="str">
        <f t="shared" si="56"/>
        <v/>
      </c>
      <c r="E361" s="44"/>
      <c r="F361" s="39" t="str">
        <f t="shared" si="55"/>
        <v/>
      </c>
      <c r="G361" s="75"/>
      <c r="H361" s="39" t="str">
        <f t="shared" si="57"/>
        <v/>
      </c>
      <c r="I361" s="39" t="str">
        <f t="shared" si="58"/>
        <v/>
      </c>
      <c r="J361" s="74"/>
      <c r="K361" s="74"/>
      <c r="L361" s="74"/>
      <c r="M361" s="268"/>
      <c r="N361" t="str">
        <f>IF(C361="","",'OPĆI DIO'!$C$1)</f>
        <v/>
      </c>
      <c r="O361" t="str">
        <f t="shared" si="59"/>
        <v/>
      </c>
      <c r="P361" t="str">
        <f t="shared" si="60"/>
        <v/>
      </c>
      <c r="Q361" t="str">
        <f t="shared" si="61"/>
        <v/>
      </c>
      <c r="R361" t="str">
        <f t="shared" si="62"/>
        <v/>
      </c>
      <c r="S361" t="str">
        <f t="shared" si="63"/>
        <v/>
      </c>
    </row>
    <row r="362" spans="1:34">
      <c r="A362" s="39" t="str">
        <f>IF(C362="","",VLOOKUP('OPĆI DIO'!$C$1,'OPĆI DIO'!$N$4:$W$150,10,FALSE))</f>
        <v/>
      </c>
      <c r="B362" s="39" t="str">
        <f>IF(C362="","",VLOOKUP('OPĆI DIO'!$C$1,'OPĆI DIO'!$N$4:$W$150,9,FALSE))</f>
        <v/>
      </c>
      <c r="C362" s="44"/>
      <c r="D362" s="39" t="str">
        <f t="shared" si="56"/>
        <v/>
      </c>
      <c r="E362" s="44"/>
      <c r="F362" s="39" t="str">
        <f t="shared" si="55"/>
        <v/>
      </c>
      <c r="G362" s="75"/>
      <c r="H362" s="39" t="str">
        <f t="shared" si="57"/>
        <v/>
      </c>
      <c r="I362" s="39" t="str">
        <f t="shared" si="58"/>
        <v/>
      </c>
      <c r="J362" s="74"/>
      <c r="K362" s="74"/>
      <c r="L362" s="74"/>
      <c r="M362" s="268"/>
      <c r="N362" t="str">
        <f>IF(C362="","",'OPĆI DIO'!$C$1)</f>
        <v/>
      </c>
      <c r="O362" t="str">
        <f t="shared" si="59"/>
        <v/>
      </c>
      <c r="P362" t="str">
        <f t="shared" si="60"/>
        <v/>
      </c>
      <c r="Q362" t="str">
        <f t="shared" si="61"/>
        <v/>
      </c>
      <c r="R362" t="str">
        <f t="shared" si="62"/>
        <v/>
      </c>
      <c r="S362" t="str">
        <f t="shared" si="63"/>
        <v/>
      </c>
    </row>
    <row r="363" spans="1:34">
      <c r="A363" s="39" t="str">
        <f>IF(C363="","",VLOOKUP('OPĆI DIO'!$C$1,'OPĆI DIO'!$N$4:$W$150,10,FALSE))</f>
        <v/>
      </c>
      <c r="B363" s="39" t="str">
        <f>IF(C363="","",VLOOKUP('OPĆI DIO'!$C$1,'OPĆI DIO'!$N$4:$W$150,9,FALSE))</f>
        <v/>
      </c>
      <c r="C363" s="44"/>
      <c r="D363" s="39" t="str">
        <f t="shared" si="56"/>
        <v/>
      </c>
      <c r="E363" s="44"/>
      <c r="F363" s="39" t="str">
        <f t="shared" si="55"/>
        <v/>
      </c>
      <c r="G363" s="75"/>
      <c r="H363" s="39" t="str">
        <f t="shared" si="57"/>
        <v/>
      </c>
      <c r="I363" s="39" t="str">
        <f t="shared" si="58"/>
        <v/>
      </c>
      <c r="J363" s="74"/>
      <c r="K363" s="74"/>
      <c r="L363" s="74"/>
      <c r="M363" s="268"/>
      <c r="N363" t="str">
        <f>IF(C363="","",'OPĆI DIO'!$C$1)</f>
        <v/>
      </c>
      <c r="O363" t="str">
        <f t="shared" si="59"/>
        <v/>
      </c>
      <c r="P363" t="str">
        <f t="shared" si="60"/>
        <v/>
      </c>
      <c r="Q363" t="str">
        <f t="shared" si="61"/>
        <v/>
      </c>
      <c r="R363" t="str">
        <f t="shared" si="62"/>
        <v/>
      </c>
      <c r="S363" t="str">
        <f t="shared" si="63"/>
        <v/>
      </c>
    </row>
    <row r="364" spans="1:34">
      <c r="A364" s="39" t="str">
        <f>IF(C364="","",VLOOKUP('OPĆI DIO'!$C$1,'OPĆI DIO'!$N$4:$W$150,10,FALSE))</f>
        <v/>
      </c>
      <c r="B364" s="39" t="str">
        <f>IF(C364="","",VLOOKUP('OPĆI DIO'!$C$1,'OPĆI DIO'!$N$4:$W$150,9,FALSE))</f>
        <v/>
      </c>
      <c r="C364" s="44"/>
      <c r="D364" s="39" t="str">
        <f t="shared" si="56"/>
        <v/>
      </c>
      <c r="E364" s="44"/>
      <c r="F364" s="39" t="str">
        <f t="shared" si="55"/>
        <v/>
      </c>
      <c r="G364" s="75"/>
      <c r="H364" s="39" t="str">
        <f t="shared" si="57"/>
        <v/>
      </c>
      <c r="I364" s="39" t="str">
        <f t="shared" si="58"/>
        <v/>
      </c>
      <c r="J364" s="74"/>
      <c r="K364" s="74"/>
      <c r="L364" s="74"/>
      <c r="M364" s="268"/>
      <c r="N364" t="str">
        <f>IF(C364="","",'OPĆI DIO'!$C$1)</f>
        <v/>
      </c>
      <c r="O364" t="str">
        <f t="shared" si="59"/>
        <v/>
      </c>
      <c r="P364" t="str">
        <f t="shared" si="60"/>
        <v/>
      </c>
      <c r="Q364" t="str">
        <f t="shared" si="61"/>
        <v/>
      </c>
      <c r="R364" t="str">
        <f t="shared" si="62"/>
        <v/>
      </c>
      <c r="S364" t="str">
        <f t="shared" si="63"/>
        <v/>
      </c>
    </row>
    <row r="365" spans="1:34">
      <c r="A365" s="39" t="str">
        <f>IF(C365="","",VLOOKUP('OPĆI DIO'!$C$1,'OPĆI DIO'!$N$4:$W$150,10,FALSE))</f>
        <v/>
      </c>
      <c r="B365" s="39" t="str">
        <f>IF(C365="","",VLOOKUP('OPĆI DIO'!$C$1,'OPĆI DIO'!$N$4:$W$150,9,FALSE))</f>
        <v/>
      </c>
      <c r="C365" s="44"/>
      <c r="D365" s="39" t="str">
        <f t="shared" si="56"/>
        <v/>
      </c>
      <c r="E365" s="44"/>
      <c r="F365" s="39" t="str">
        <f t="shared" si="55"/>
        <v/>
      </c>
      <c r="G365" s="75"/>
      <c r="H365" s="39" t="str">
        <f t="shared" si="57"/>
        <v/>
      </c>
      <c r="I365" s="39" t="str">
        <f t="shared" si="58"/>
        <v/>
      </c>
      <c r="J365" s="74"/>
      <c r="K365" s="74"/>
      <c r="L365" s="74"/>
      <c r="M365" s="268"/>
      <c r="N365" t="str">
        <f>IF(C365="","",'OPĆI DIO'!$C$1)</f>
        <v/>
      </c>
      <c r="O365" t="str">
        <f t="shared" si="59"/>
        <v/>
      </c>
      <c r="P365" t="str">
        <f t="shared" si="60"/>
        <v/>
      </c>
      <c r="Q365" t="str">
        <f t="shared" si="61"/>
        <v/>
      </c>
      <c r="R365" t="str">
        <f t="shared" si="62"/>
        <v/>
      </c>
      <c r="S365" t="str">
        <f t="shared" si="63"/>
        <v/>
      </c>
    </row>
    <row r="366" spans="1:34">
      <c r="A366" s="39" t="str">
        <f>IF(C366="","",VLOOKUP('OPĆI DIO'!$C$1,'OPĆI DIO'!$N$4:$W$150,10,FALSE))</f>
        <v/>
      </c>
      <c r="B366" s="39" t="str">
        <f>IF(C366="","",VLOOKUP('OPĆI DIO'!$C$1,'OPĆI DIO'!$N$4:$W$150,9,FALSE))</f>
        <v/>
      </c>
      <c r="C366" s="44"/>
      <c r="D366" s="39" t="str">
        <f t="shared" si="56"/>
        <v/>
      </c>
      <c r="E366" s="44"/>
      <c r="F366" s="39" t="str">
        <f t="shared" si="55"/>
        <v/>
      </c>
      <c r="G366" s="75"/>
      <c r="H366" s="39" t="str">
        <f t="shared" si="57"/>
        <v/>
      </c>
      <c r="I366" s="39" t="str">
        <f t="shared" si="58"/>
        <v/>
      </c>
      <c r="J366" s="74"/>
      <c r="K366" s="74"/>
      <c r="L366" s="74"/>
      <c r="M366" s="268"/>
      <c r="N366" t="str">
        <f>IF(C366="","",'OPĆI DIO'!$C$1)</f>
        <v/>
      </c>
      <c r="O366" t="str">
        <f t="shared" si="59"/>
        <v/>
      </c>
      <c r="P366" t="str">
        <f t="shared" si="60"/>
        <v/>
      </c>
      <c r="Q366" t="str">
        <f t="shared" si="61"/>
        <v/>
      </c>
      <c r="R366" t="str">
        <f t="shared" si="62"/>
        <v/>
      </c>
      <c r="S366" t="str">
        <f t="shared" si="63"/>
        <v/>
      </c>
    </row>
    <row r="367" spans="1:34">
      <c r="A367" s="39" t="str">
        <f>IF(C367="","",VLOOKUP('OPĆI DIO'!$C$1,'OPĆI DIO'!$N$4:$W$150,10,FALSE))</f>
        <v/>
      </c>
      <c r="B367" s="39" t="str">
        <f>IF(C367="","",VLOOKUP('OPĆI DIO'!$C$1,'OPĆI DIO'!$N$4:$W$150,9,FALSE))</f>
        <v/>
      </c>
      <c r="C367" s="44"/>
      <c r="D367" s="39" t="str">
        <f t="shared" si="56"/>
        <v/>
      </c>
      <c r="E367" s="44"/>
      <c r="F367" s="39" t="str">
        <f t="shared" si="55"/>
        <v/>
      </c>
      <c r="G367" s="75"/>
      <c r="H367" s="39" t="str">
        <f t="shared" si="57"/>
        <v/>
      </c>
      <c r="I367" s="39" t="str">
        <f t="shared" si="58"/>
        <v/>
      </c>
      <c r="J367" s="74"/>
      <c r="K367" s="74"/>
      <c r="L367" s="74"/>
      <c r="M367" s="268"/>
      <c r="N367" t="str">
        <f>IF(C367="","",'OPĆI DIO'!$C$1)</f>
        <v/>
      </c>
      <c r="O367" t="str">
        <f t="shared" si="59"/>
        <v/>
      </c>
      <c r="P367" t="str">
        <f t="shared" si="60"/>
        <v/>
      </c>
      <c r="Q367" t="str">
        <f t="shared" si="61"/>
        <v/>
      </c>
      <c r="R367" t="str">
        <f t="shared" si="62"/>
        <v/>
      </c>
      <c r="S367" t="str">
        <f t="shared" si="63"/>
        <v/>
      </c>
    </row>
    <row r="368" spans="1:34">
      <c r="A368" s="39" t="str">
        <f>IF(C368="","",VLOOKUP('OPĆI DIO'!$C$1,'OPĆI DIO'!$N$4:$W$150,10,FALSE))</f>
        <v/>
      </c>
      <c r="B368" s="39" t="str">
        <f>IF(C368="","",VLOOKUP('OPĆI DIO'!$C$1,'OPĆI DIO'!$N$4:$W$150,9,FALSE))</f>
        <v/>
      </c>
      <c r="C368" s="44"/>
      <c r="D368" s="39" t="str">
        <f t="shared" si="56"/>
        <v/>
      </c>
      <c r="E368" s="44"/>
      <c r="F368" s="39" t="str">
        <f t="shared" si="55"/>
        <v/>
      </c>
      <c r="G368" s="75"/>
      <c r="H368" s="39" t="str">
        <f t="shared" si="57"/>
        <v/>
      </c>
      <c r="I368" s="39" t="str">
        <f t="shared" si="58"/>
        <v/>
      </c>
      <c r="J368" s="74"/>
      <c r="K368" s="74"/>
      <c r="L368" s="74"/>
      <c r="M368" s="268"/>
      <c r="N368" t="str">
        <f>IF(C368="","",'OPĆI DIO'!$C$1)</f>
        <v/>
      </c>
      <c r="O368" t="str">
        <f t="shared" si="59"/>
        <v/>
      </c>
      <c r="P368" t="str">
        <f t="shared" si="60"/>
        <v/>
      </c>
      <c r="Q368" t="str">
        <f t="shared" si="61"/>
        <v/>
      </c>
      <c r="R368" t="str">
        <f t="shared" si="62"/>
        <v/>
      </c>
      <c r="S368" t="str">
        <f t="shared" si="63"/>
        <v/>
      </c>
    </row>
    <row r="369" spans="1:19">
      <c r="A369" s="39" t="str">
        <f>IF(C369="","",VLOOKUP('OPĆI DIO'!$C$1,'OPĆI DIO'!$N$4:$W$150,10,FALSE))</f>
        <v/>
      </c>
      <c r="B369" s="39" t="str">
        <f>IF(C369="","",VLOOKUP('OPĆI DIO'!$C$1,'OPĆI DIO'!$N$4:$W$150,9,FALSE))</f>
        <v/>
      </c>
      <c r="C369" s="44"/>
      <c r="D369" s="39" t="str">
        <f t="shared" si="56"/>
        <v/>
      </c>
      <c r="E369" s="44"/>
      <c r="F369" s="39" t="str">
        <f t="shared" si="55"/>
        <v/>
      </c>
      <c r="G369" s="75"/>
      <c r="H369" s="39" t="str">
        <f t="shared" si="57"/>
        <v/>
      </c>
      <c r="I369" s="39" t="str">
        <f t="shared" si="58"/>
        <v/>
      </c>
      <c r="J369" s="74"/>
      <c r="K369" s="74"/>
      <c r="L369" s="74"/>
      <c r="M369" s="268"/>
      <c r="N369" t="str">
        <f>IF(C369="","",'OPĆI DIO'!$C$1)</f>
        <v/>
      </c>
      <c r="O369" t="str">
        <f t="shared" si="59"/>
        <v/>
      </c>
      <c r="P369" t="str">
        <f t="shared" si="60"/>
        <v/>
      </c>
      <c r="Q369" t="str">
        <f t="shared" si="61"/>
        <v/>
      </c>
      <c r="R369" t="str">
        <f t="shared" si="62"/>
        <v/>
      </c>
      <c r="S369" t="str">
        <f t="shared" si="63"/>
        <v/>
      </c>
    </row>
    <row r="370" spans="1:19">
      <c r="A370" s="39" t="str">
        <f>IF(C370="","",VLOOKUP('OPĆI DIO'!$C$1,'OPĆI DIO'!$N$4:$W$150,10,FALSE))</f>
        <v/>
      </c>
      <c r="B370" s="39" t="str">
        <f>IF(C370="","",VLOOKUP('OPĆI DIO'!$C$1,'OPĆI DIO'!$N$4:$W$150,9,FALSE))</f>
        <v/>
      </c>
      <c r="C370" s="44"/>
      <c r="D370" s="39" t="str">
        <f t="shared" si="56"/>
        <v/>
      </c>
      <c r="E370" s="44"/>
      <c r="F370" s="39" t="str">
        <f t="shared" si="55"/>
        <v/>
      </c>
      <c r="G370" s="75"/>
      <c r="H370" s="39" t="str">
        <f t="shared" si="57"/>
        <v/>
      </c>
      <c r="I370" s="39" t="str">
        <f t="shared" si="58"/>
        <v/>
      </c>
      <c r="J370" s="74"/>
      <c r="K370" s="74"/>
      <c r="L370" s="74"/>
      <c r="M370" s="268"/>
      <c r="N370" t="str">
        <f>IF(C370="","",'OPĆI DIO'!$C$1)</f>
        <v/>
      </c>
      <c r="O370" t="str">
        <f t="shared" si="59"/>
        <v/>
      </c>
      <c r="P370" t="str">
        <f t="shared" si="60"/>
        <v/>
      </c>
      <c r="Q370" t="str">
        <f t="shared" si="61"/>
        <v/>
      </c>
      <c r="R370" t="str">
        <f t="shared" si="62"/>
        <v/>
      </c>
      <c r="S370" t="str">
        <f t="shared" si="63"/>
        <v/>
      </c>
    </row>
    <row r="371" spans="1:19">
      <c r="A371" s="39" t="str">
        <f>IF(C371="","",VLOOKUP('OPĆI DIO'!$C$1,'OPĆI DIO'!$N$4:$W$150,10,FALSE))</f>
        <v/>
      </c>
      <c r="B371" s="39" t="str">
        <f>IF(C371="","",VLOOKUP('OPĆI DIO'!$C$1,'OPĆI DIO'!$N$4:$W$150,9,FALSE))</f>
        <v/>
      </c>
      <c r="C371" s="44"/>
      <c r="D371" s="39" t="str">
        <f t="shared" si="56"/>
        <v/>
      </c>
      <c r="E371" s="44"/>
      <c r="F371" s="39" t="str">
        <f t="shared" si="55"/>
        <v/>
      </c>
      <c r="G371" s="75"/>
      <c r="H371" s="39" t="str">
        <f t="shared" si="57"/>
        <v/>
      </c>
      <c r="I371" s="39" t="str">
        <f t="shared" si="58"/>
        <v/>
      </c>
      <c r="J371" s="74"/>
      <c r="K371" s="74"/>
      <c r="L371" s="74"/>
      <c r="M371" s="268"/>
      <c r="N371" t="str">
        <f>IF(C371="","",'OPĆI DIO'!$C$1)</f>
        <v/>
      </c>
      <c r="O371" t="str">
        <f t="shared" si="59"/>
        <v/>
      </c>
      <c r="P371" t="str">
        <f t="shared" si="60"/>
        <v/>
      </c>
      <c r="Q371" t="str">
        <f t="shared" si="61"/>
        <v/>
      </c>
      <c r="R371" t="str">
        <f t="shared" si="62"/>
        <v/>
      </c>
      <c r="S371" t="str">
        <f t="shared" si="63"/>
        <v/>
      </c>
    </row>
    <row r="372" spans="1:19">
      <c r="A372" s="39" t="str">
        <f>IF(C372="","",VLOOKUP('OPĆI DIO'!$C$1,'OPĆI DIO'!$N$4:$W$150,10,FALSE))</f>
        <v/>
      </c>
      <c r="B372" s="39" t="str">
        <f>IF(C372="","",VLOOKUP('OPĆI DIO'!$C$1,'OPĆI DIO'!$N$4:$W$150,9,FALSE))</f>
        <v/>
      </c>
      <c r="C372" s="44"/>
      <c r="D372" s="39" t="str">
        <f t="shared" si="56"/>
        <v/>
      </c>
      <c r="E372" s="44"/>
      <c r="F372" s="39" t="str">
        <f t="shared" si="55"/>
        <v/>
      </c>
      <c r="G372" s="75"/>
      <c r="H372" s="39" t="str">
        <f t="shared" si="57"/>
        <v/>
      </c>
      <c r="I372" s="39" t="str">
        <f t="shared" si="58"/>
        <v/>
      </c>
      <c r="J372" s="74"/>
      <c r="K372" s="74"/>
      <c r="L372" s="74"/>
      <c r="M372" s="268"/>
      <c r="N372" t="str">
        <f>IF(C372="","",'OPĆI DIO'!$C$1)</f>
        <v/>
      </c>
      <c r="O372" t="str">
        <f t="shared" si="59"/>
        <v/>
      </c>
      <c r="P372" t="str">
        <f t="shared" si="60"/>
        <v/>
      </c>
      <c r="Q372" t="str">
        <f t="shared" si="61"/>
        <v/>
      </c>
      <c r="R372" t="str">
        <f t="shared" si="62"/>
        <v/>
      </c>
      <c r="S372" t="str">
        <f t="shared" si="63"/>
        <v/>
      </c>
    </row>
    <row r="373" spans="1:19">
      <c r="A373" s="39" t="str">
        <f>IF(C373="","",VLOOKUP('OPĆI DIO'!$C$1,'OPĆI DIO'!$N$4:$W$150,10,FALSE))</f>
        <v/>
      </c>
      <c r="B373" s="39" t="str">
        <f>IF(C373="","",VLOOKUP('OPĆI DIO'!$C$1,'OPĆI DIO'!$N$4:$W$150,9,FALSE))</f>
        <v/>
      </c>
      <c r="C373" s="44"/>
      <c r="D373" s="39" t="str">
        <f t="shared" si="56"/>
        <v/>
      </c>
      <c r="E373" s="44"/>
      <c r="F373" s="39" t="str">
        <f t="shared" si="55"/>
        <v/>
      </c>
      <c r="G373" s="75"/>
      <c r="H373" s="39" t="str">
        <f t="shared" si="57"/>
        <v/>
      </c>
      <c r="I373" s="39" t="str">
        <f t="shared" si="58"/>
        <v/>
      </c>
      <c r="J373" s="74"/>
      <c r="K373" s="74"/>
      <c r="L373" s="74"/>
      <c r="M373" s="268"/>
      <c r="N373" t="str">
        <f>IF(C373="","",'OPĆI DIO'!$C$1)</f>
        <v/>
      </c>
      <c r="O373" t="str">
        <f t="shared" si="59"/>
        <v/>
      </c>
      <c r="P373" t="str">
        <f t="shared" si="60"/>
        <v/>
      </c>
      <c r="Q373" t="str">
        <f t="shared" si="61"/>
        <v/>
      </c>
      <c r="R373" t="str">
        <f t="shared" si="62"/>
        <v/>
      </c>
      <c r="S373" t="str">
        <f t="shared" si="63"/>
        <v/>
      </c>
    </row>
    <row r="374" spans="1:19">
      <c r="A374" s="39" t="str">
        <f>IF(C374="","",VLOOKUP('OPĆI DIO'!$C$1,'OPĆI DIO'!$N$4:$W$150,10,FALSE))</f>
        <v/>
      </c>
      <c r="B374" s="39" t="str">
        <f>IF(C374="","",VLOOKUP('OPĆI DIO'!$C$1,'OPĆI DIO'!$N$4:$W$150,9,FALSE))</f>
        <v/>
      </c>
      <c r="C374" s="44"/>
      <c r="D374" s="39" t="str">
        <f t="shared" si="56"/>
        <v/>
      </c>
      <c r="E374" s="44"/>
      <c r="F374" s="39" t="str">
        <f t="shared" si="55"/>
        <v/>
      </c>
      <c r="G374" s="75"/>
      <c r="H374" s="39" t="str">
        <f t="shared" si="57"/>
        <v/>
      </c>
      <c r="I374" s="39" t="str">
        <f t="shared" si="58"/>
        <v/>
      </c>
      <c r="J374" s="74"/>
      <c r="K374" s="74"/>
      <c r="L374" s="74"/>
      <c r="M374" s="268"/>
      <c r="N374" t="str">
        <f>IF(C374="","",'OPĆI DIO'!$C$1)</f>
        <v/>
      </c>
      <c r="O374" t="str">
        <f t="shared" si="59"/>
        <v/>
      </c>
      <c r="P374" t="str">
        <f t="shared" si="60"/>
        <v/>
      </c>
      <c r="Q374" t="str">
        <f t="shared" si="61"/>
        <v/>
      </c>
      <c r="R374" t="str">
        <f t="shared" si="62"/>
        <v/>
      </c>
      <c r="S374" t="str">
        <f t="shared" si="63"/>
        <v/>
      </c>
    </row>
    <row r="375" spans="1:19">
      <c r="A375" s="39" t="str">
        <f>IF(C375="","",VLOOKUP('OPĆI DIO'!$C$1,'OPĆI DIO'!$N$4:$W$150,10,FALSE))</f>
        <v/>
      </c>
      <c r="B375" s="39" t="str">
        <f>IF(C375="","",VLOOKUP('OPĆI DIO'!$C$1,'OPĆI DIO'!$N$4:$W$150,9,FALSE))</f>
        <v/>
      </c>
      <c r="C375" s="44"/>
      <c r="D375" s="39" t="str">
        <f t="shared" si="56"/>
        <v/>
      </c>
      <c r="E375" s="44"/>
      <c r="F375" s="39" t="str">
        <f t="shared" si="55"/>
        <v/>
      </c>
      <c r="G375" s="75"/>
      <c r="H375" s="39" t="str">
        <f t="shared" si="57"/>
        <v/>
      </c>
      <c r="I375" s="39" t="str">
        <f t="shared" si="58"/>
        <v/>
      </c>
      <c r="J375" s="74"/>
      <c r="K375" s="74"/>
      <c r="L375" s="74"/>
      <c r="M375" s="268"/>
      <c r="N375" t="str">
        <f>IF(C375="","",'OPĆI DIO'!$C$1)</f>
        <v/>
      </c>
      <c r="O375" t="str">
        <f t="shared" si="59"/>
        <v/>
      </c>
      <c r="P375" t="str">
        <f t="shared" si="60"/>
        <v/>
      </c>
      <c r="Q375" t="str">
        <f t="shared" si="61"/>
        <v/>
      </c>
      <c r="R375" t="str">
        <f t="shared" si="62"/>
        <v/>
      </c>
      <c r="S375" t="str">
        <f t="shared" si="63"/>
        <v/>
      </c>
    </row>
    <row r="376" spans="1:19">
      <c r="A376" s="39" t="str">
        <f>IF(C376="","",VLOOKUP('OPĆI DIO'!$C$1,'OPĆI DIO'!$N$4:$W$150,10,FALSE))</f>
        <v/>
      </c>
      <c r="B376" s="39" t="str">
        <f>IF(C376="","",VLOOKUP('OPĆI DIO'!$C$1,'OPĆI DIO'!$N$4:$W$150,9,FALSE))</f>
        <v/>
      </c>
      <c r="C376" s="44"/>
      <c r="D376" s="39" t="str">
        <f t="shared" si="56"/>
        <v/>
      </c>
      <c r="E376" s="44"/>
      <c r="F376" s="39" t="str">
        <f t="shared" si="55"/>
        <v/>
      </c>
      <c r="G376" s="75"/>
      <c r="H376" s="39" t="str">
        <f t="shared" si="57"/>
        <v/>
      </c>
      <c r="I376" s="39" t="str">
        <f t="shared" si="58"/>
        <v/>
      </c>
      <c r="J376" s="74"/>
      <c r="K376" s="74"/>
      <c r="L376" s="74"/>
      <c r="M376" s="268"/>
      <c r="N376" t="str">
        <f>IF(C376="","",'OPĆI DIO'!$C$1)</f>
        <v/>
      </c>
      <c r="O376" t="str">
        <f t="shared" si="59"/>
        <v/>
      </c>
      <c r="P376" t="str">
        <f t="shared" si="60"/>
        <v/>
      </c>
      <c r="Q376" t="str">
        <f t="shared" si="61"/>
        <v/>
      </c>
      <c r="R376" t="str">
        <f t="shared" si="62"/>
        <v/>
      </c>
      <c r="S376" t="str">
        <f t="shared" si="63"/>
        <v/>
      </c>
    </row>
    <row r="377" spans="1:19">
      <c r="A377" s="39" t="str">
        <f>IF(C377="","",VLOOKUP('OPĆI DIO'!$C$1,'OPĆI DIO'!$N$4:$W$150,10,FALSE))</f>
        <v/>
      </c>
      <c r="B377" s="39" t="str">
        <f>IF(C377="","",VLOOKUP('OPĆI DIO'!$C$1,'OPĆI DIO'!$N$4:$W$150,9,FALSE))</f>
        <v/>
      </c>
      <c r="C377" s="44"/>
      <c r="D377" s="39" t="str">
        <f t="shared" si="56"/>
        <v/>
      </c>
      <c r="E377" s="44"/>
      <c r="F377" s="39" t="str">
        <f t="shared" si="55"/>
        <v/>
      </c>
      <c r="G377" s="75"/>
      <c r="H377" s="39" t="str">
        <f t="shared" si="57"/>
        <v/>
      </c>
      <c r="I377" s="39" t="str">
        <f t="shared" si="58"/>
        <v/>
      </c>
      <c r="J377" s="74"/>
      <c r="K377" s="74"/>
      <c r="L377" s="74"/>
      <c r="M377" s="268"/>
      <c r="N377" t="str">
        <f>IF(C377="","",'OPĆI DIO'!$C$1)</f>
        <v/>
      </c>
      <c r="O377" t="str">
        <f t="shared" si="59"/>
        <v/>
      </c>
      <c r="P377" t="str">
        <f t="shared" si="60"/>
        <v/>
      </c>
      <c r="Q377" t="str">
        <f t="shared" si="61"/>
        <v/>
      </c>
      <c r="R377" t="str">
        <f t="shared" si="62"/>
        <v/>
      </c>
      <c r="S377" t="str">
        <f t="shared" si="63"/>
        <v/>
      </c>
    </row>
    <row r="378" spans="1:19">
      <c r="A378" s="39" t="str">
        <f>IF(C378="","",VLOOKUP('OPĆI DIO'!$C$1,'OPĆI DIO'!$N$4:$W$150,10,FALSE))</f>
        <v/>
      </c>
      <c r="B378" s="39" t="str">
        <f>IF(C378="","",VLOOKUP('OPĆI DIO'!$C$1,'OPĆI DIO'!$N$4:$W$150,9,FALSE))</f>
        <v/>
      </c>
      <c r="C378" s="44"/>
      <c r="D378" s="39" t="str">
        <f t="shared" si="56"/>
        <v/>
      </c>
      <c r="E378" s="44"/>
      <c r="F378" s="39" t="str">
        <f t="shared" si="55"/>
        <v/>
      </c>
      <c r="G378" s="75"/>
      <c r="H378" s="39" t="str">
        <f t="shared" si="57"/>
        <v/>
      </c>
      <c r="I378" s="39" t="str">
        <f t="shared" si="58"/>
        <v/>
      </c>
      <c r="J378" s="74"/>
      <c r="K378" s="74"/>
      <c r="L378" s="74"/>
      <c r="M378" s="268"/>
      <c r="N378" t="str">
        <f>IF(C378="","",'OPĆI DIO'!$C$1)</f>
        <v/>
      </c>
      <c r="O378" t="str">
        <f t="shared" si="59"/>
        <v/>
      </c>
      <c r="P378" t="str">
        <f t="shared" si="60"/>
        <v/>
      </c>
      <c r="Q378" t="str">
        <f t="shared" si="61"/>
        <v/>
      </c>
      <c r="R378" t="str">
        <f t="shared" si="62"/>
        <v/>
      </c>
      <c r="S378" t="str">
        <f t="shared" si="63"/>
        <v/>
      </c>
    </row>
    <row r="379" spans="1:19">
      <c r="A379" s="39" t="str">
        <f>IF(C379="","",VLOOKUP('OPĆI DIO'!$C$1,'OPĆI DIO'!$N$4:$W$150,10,FALSE))</f>
        <v/>
      </c>
      <c r="B379" s="39" t="str">
        <f>IF(C379="","",VLOOKUP('OPĆI DIO'!$C$1,'OPĆI DIO'!$N$4:$W$150,9,FALSE))</f>
        <v/>
      </c>
      <c r="C379" s="44"/>
      <c r="D379" s="39" t="str">
        <f t="shared" si="56"/>
        <v/>
      </c>
      <c r="E379" s="44"/>
      <c r="F379" s="39" t="str">
        <f t="shared" si="55"/>
        <v/>
      </c>
      <c r="G379" s="75"/>
      <c r="H379" s="39" t="str">
        <f t="shared" si="57"/>
        <v/>
      </c>
      <c r="I379" s="39" t="str">
        <f t="shared" si="58"/>
        <v/>
      </c>
      <c r="J379" s="74"/>
      <c r="K379" s="74"/>
      <c r="L379" s="74"/>
      <c r="M379" s="268"/>
      <c r="N379" t="str">
        <f>IF(C379="","",'OPĆI DIO'!$C$1)</f>
        <v/>
      </c>
      <c r="O379" t="str">
        <f t="shared" si="59"/>
        <v/>
      </c>
      <c r="P379" t="str">
        <f t="shared" si="60"/>
        <v/>
      </c>
      <c r="Q379" t="str">
        <f t="shared" si="61"/>
        <v/>
      </c>
      <c r="R379" t="str">
        <f t="shared" si="62"/>
        <v/>
      </c>
      <c r="S379" t="str">
        <f t="shared" si="63"/>
        <v/>
      </c>
    </row>
    <row r="380" spans="1:19">
      <c r="A380" s="39" t="str">
        <f>IF(C380="","",VLOOKUP('OPĆI DIO'!$C$1,'OPĆI DIO'!$N$4:$W$150,10,FALSE))</f>
        <v/>
      </c>
      <c r="B380" s="39" t="str">
        <f>IF(C380="","",VLOOKUP('OPĆI DIO'!$C$1,'OPĆI DIO'!$N$4:$W$150,9,FALSE))</f>
        <v/>
      </c>
      <c r="C380" s="44"/>
      <c r="D380" s="39" t="str">
        <f t="shared" si="56"/>
        <v/>
      </c>
      <c r="E380" s="44"/>
      <c r="F380" s="39" t="str">
        <f t="shared" si="55"/>
        <v/>
      </c>
      <c r="G380" s="75"/>
      <c r="H380" s="39" t="str">
        <f t="shared" si="57"/>
        <v/>
      </c>
      <c r="I380" s="39" t="str">
        <f t="shared" si="58"/>
        <v/>
      </c>
      <c r="J380" s="74"/>
      <c r="K380" s="74"/>
      <c r="L380" s="74"/>
      <c r="M380" s="268"/>
      <c r="N380" t="str">
        <f>IF(C380="","",'OPĆI DIO'!$C$1)</f>
        <v/>
      </c>
      <c r="O380" t="str">
        <f t="shared" si="59"/>
        <v/>
      </c>
      <c r="P380" t="str">
        <f t="shared" si="60"/>
        <v/>
      </c>
      <c r="Q380" t="str">
        <f t="shared" si="61"/>
        <v/>
      </c>
      <c r="R380" t="str">
        <f t="shared" si="62"/>
        <v/>
      </c>
      <c r="S380" t="str">
        <f t="shared" si="63"/>
        <v/>
      </c>
    </row>
    <row r="381" spans="1:19">
      <c r="A381" s="39" t="str">
        <f>IF(C381="","",VLOOKUP('OPĆI DIO'!$C$1,'OPĆI DIO'!$N$4:$W$150,10,FALSE))</f>
        <v/>
      </c>
      <c r="B381" s="39" t="str">
        <f>IF(C381="","",VLOOKUP('OPĆI DIO'!$C$1,'OPĆI DIO'!$N$4:$W$150,9,FALSE))</f>
        <v/>
      </c>
      <c r="C381" s="44"/>
      <c r="D381" s="39" t="str">
        <f t="shared" si="56"/>
        <v/>
      </c>
      <c r="E381" s="44"/>
      <c r="F381" s="39" t="str">
        <f t="shared" si="55"/>
        <v/>
      </c>
      <c r="G381" s="75"/>
      <c r="H381" s="39" t="str">
        <f t="shared" si="57"/>
        <v/>
      </c>
      <c r="I381" s="39" t="str">
        <f t="shared" si="58"/>
        <v/>
      </c>
      <c r="J381" s="74"/>
      <c r="K381" s="74"/>
      <c r="L381" s="74"/>
      <c r="M381" s="268"/>
      <c r="N381" t="str">
        <f>IF(C381="","",'OPĆI DIO'!$C$1)</f>
        <v/>
      </c>
      <c r="O381" t="str">
        <f t="shared" si="59"/>
        <v/>
      </c>
      <c r="P381" t="str">
        <f t="shared" si="60"/>
        <v/>
      </c>
      <c r="Q381" t="str">
        <f t="shared" si="61"/>
        <v/>
      </c>
      <c r="R381" t="str">
        <f t="shared" si="62"/>
        <v/>
      </c>
      <c r="S381" t="str">
        <f t="shared" si="63"/>
        <v/>
      </c>
    </row>
    <row r="382" spans="1:19">
      <c r="A382" s="39" t="str">
        <f>IF(C382="","",VLOOKUP('OPĆI DIO'!$C$1,'OPĆI DIO'!$N$4:$W$150,10,FALSE))</f>
        <v/>
      </c>
      <c r="B382" s="39" t="str">
        <f>IF(C382="","",VLOOKUP('OPĆI DIO'!$C$1,'OPĆI DIO'!$N$4:$W$150,9,FALSE))</f>
        <v/>
      </c>
      <c r="C382" s="44"/>
      <c r="D382" s="39" t="str">
        <f t="shared" si="56"/>
        <v/>
      </c>
      <c r="E382" s="44"/>
      <c r="F382" s="39" t="str">
        <f t="shared" si="55"/>
        <v/>
      </c>
      <c r="G382" s="75"/>
      <c r="H382" s="39" t="str">
        <f t="shared" si="57"/>
        <v/>
      </c>
      <c r="I382" s="39" t="str">
        <f t="shared" si="58"/>
        <v/>
      </c>
      <c r="J382" s="74"/>
      <c r="K382" s="74"/>
      <c r="L382" s="74"/>
      <c r="M382" s="268"/>
      <c r="N382" t="str">
        <f>IF(C382="","",'OPĆI DIO'!$C$1)</f>
        <v/>
      </c>
      <c r="O382" t="str">
        <f t="shared" si="59"/>
        <v/>
      </c>
      <c r="P382" t="str">
        <f t="shared" si="60"/>
        <v/>
      </c>
      <c r="Q382" t="str">
        <f t="shared" si="61"/>
        <v/>
      </c>
      <c r="R382" t="str">
        <f t="shared" si="62"/>
        <v/>
      </c>
      <c r="S382" t="str">
        <f t="shared" si="63"/>
        <v/>
      </c>
    </row>
    <row r="383" spans="1:19">
      <c r="A383" s="39" t="str">
        <f>IF(C383="","",VLOOKUP('OPĆI DIO'!$C$1,'OPĆI DIO'!$N$4:$W$150,10,FALSE))</f>
        <v/>
      </c>
      <c r="B383" s="39" t="str">
        <f>IF(C383="","",VLOOKUP('OPĆI DIO'!$C$1,'OPĆI DIO'!$N$4:$W$150,9,FALSE))</f>
        <v/>
      </c>
      <c r="C383" s="44"/>
      <c r="D383" s="39" t="str">
        <f t="shared" si="56"/>
        <v/>
      </c>
      <c r="E383" s="44"/>
      <c r="F383" s="39" t="str">
        <f t="shared" si="55"/>
        <v/>
      </c>
      <c r="G383" s="75"/>
      <c r="H383" s="39" t="str">
        <f t="shared" si="57"/>
        <v/>
      </c>
      <c r="I383" s="39" t="str">
        <f t="shared" si="58"/>
        <v/>
      </c>
      <c r="J383" s="74"/>
      <c r="K383" s="74"/>
      <c r="L383" s="74"/>
      <c r="M383" s="268"/>
      <c r="N383" t="str">
        <f>IF(C383="","",'OPĆI DIO'!$C$1)</f>
        <v/>
      </c>
      <c r="O383" t="str">
        <f t="shared" si="59"/>
        <v/>
      </c>
      <c r="P383" t="str">
        <f t="shared" si="60"/>
        <v/>
      </c>
      <c r="Q383" t="str">
        <f t="shared" si="61"/>
        <v/>
      </c>
      <c r="R383" t="str">
        <f t="shared" si="62"/>
        <v/>
      </c>
      <c r="S383" t="str">
        <f t="shared" si="63"/>
        <v/>
      </c>
    </row>
    <row r="384" spans="1:19">
      <c r="A384" s="39" t="str">
        <f>IF(C384="","",VLOOKUP('OPĆI DIO'!$C$1,'OPĆI DIO'!$N$4:$W$150,10,FALSE))</f>
        <v/>
      </c>
      <c r="B384" s="39" t="str">
        <f>IF(C384="","",VLOOKUP('OPĆI DIO'!$C$1,'OPĆI DIO'!$N$4:$W$150,9,FALSE))</f>
        <v/>
      </c>
      <c r="C384" s="44"/>
      <c r="D384" s="39" t="str">
        <f t="shared" si="56"/>
        <v/>
      </c>
      <c r="E384" s="44"/>
      <c r="F384" s="39" t="str">
        <f t="shared" si="55"/>
        <v/>
      </c>
      <c r="G384" s="75"/>
      <c r="H384" s="39" t="str">
        <f t="shared" si="57"/>
        <v/>
      </c>
      <c r="I384" s="39" t="str">
        <f t="shared" si="58"/>
        <v/>
      </c>
      <c r="J384" s="74"/>
      <c r="K384" s="74"/>
      <c r="L384" s="74"/>
      <c r="M384" s="268"/>
      <c r="N384" t="str">
        <f>IF(C384="","",'OPĆI DIO'!$C$1)</f>
        <v/>
      </c>
      <c r="O384" t="str">
        <f t="shared" si="59"/>
        <v/>
      </c>
      <c r="P384" t="str">
        <f t="shared" si="60"/>
        <v/>
      </c>
      <c r="Q384" t="str">
        <f t="shared" si="61"/>
        <v/>
      </c>
      <c r="R384" t="str">
        <f t="shared" si="62"/>
        <v/>
      </c>
      <c r="S384" t="str">
        <f t="shared" si="63"/>
        <v/>
      </c>
    </row>
    <row r="385" spans="1:19">
      <c r="A385" s="39" t="str">
        <f>IF(C385="","",VLOOKUP('OPĆI DIO'!$C$1,'OPĆI DIO'!$N$4:$W$150,10,FALSE))</f>
        <v/>
      </c>
      <c r="B385" s="39" t="str">
        <f>IF(C385="","",VLOOKUP('OPĆI DIO'!$C$1,'OPĆI DIO'!$N$4:$W$150,9,FALSE))</f>
        <v/>
      </c>
      <c r="C385" s="44"/>
      <c r="D385" s="39" t="str">
        <f t="shared" si="56"/>
        <v/>
      </c>
      <c r="E385" s="44"/>
      <c r="F385" s="39" t="str">
        <f t="shared" si="55"/>
        <v/>
      </c>
      <c r="G385" s="75"/>
      <c r="H385" s="39" t="str">
        <f t="shared" si="57"/>
        <v/>
      </c>
      <c r="I385" s="39" t="str">
        <f t="shared" si="58"/>
        <v/>
      </c>
      <c r="J385" s="74"/>
      <c r="K385" s="74"/>
      <c r="L385" s="74"/>
      <c r="M385" s="268"/>
      <c r="N385" t="str">
        <f>IF(C385="","",'OPĆI DIO'!$C$1)</f>
        <v/>
      </c>
      <c r="O385" t="str">
        <f t="shared" si="59"/>
        <v/>
      </c>
      <c r="P385" t="str">
        <f t="shared" si="60"/>
        <v/>
      </c>
      <c r="Q385" t="str">
        <f t="shared" si="61"/>
        <v/>
      </c>
      <c r="R385" t="str">
        <f t="shared" si="62"/>
        <v/>
      </c>
      <c r="S385" t="str">
        <f t="shared" si="63"/>
        <v/>
      </c>
    </row>
    <row r="386" spans="1:19">
      <c r="A386" s="39" t="str">
        <f>IF(C386="","",VLOOKUP('OPĆI DIO'!$C$1,'OPĆI DIO'!$N$4:$W$150,10,FALSE))</f>
        <v/>
      </c>
      <c r="B386" s="39" t="str">
        <f>IF(C386="","",VLOOKUP('OPĆI DIO'!$C$1,'OPĆI DIO'!$N$4:$W$150,9,FALSE))</f>
        <v/>
      </c>
      <c r="C386" s="44"/>
      <c r="D386" s="39" t="str">
        <f t="shared" si="56"/>
        <v/>
      </c>
      <c r="E386" s="44"/>
      <c r="F386" s="39" t="str">
        <f t="shared" si="55"/>
        <v/>
      </c>
      <c r="G386" s="75"/>
      <c r="H386" s="39" t="str">
        <f t="shared" si="57"/>
        <v/>
      </c>
      <c r="I386" s="39" t="str">
        <f t="shared" si="58"/>
        <v/>
      </c>
      <c r="J386" s="74"/>
      <c r="K386" s="74"/>
      <c r="L386" s="74"/>
      <c r="M386" s="268"/>
      <c r="N386" t="str">
        <f>IF(C386="","",'OPĆI DIO'!$C$1)</f>
        <v/>
      </c>
      <c r="O386" t="str">
        <f t="shared" si="59"/>
        <v/>
      </c>
      <c r="P386" t="str">
        <f t="shared" si="60"/>
        <v/>
      </c>
      <c r="Q386" t="str">
        <f t="shared" si="61"/>
        <v/>
      </c>
      <c r="R386" t="str">
        <f t="shared" si="62"/>
        <v/>
      </c>
      <c r="S386" t="str">
        <f t="shared" si="63"/>
        <v/>
      </c>
    </row>
    <row r="387" spans="1:19">
      <c r="A387" s="39" t="str">
        <f>IF(C387="","",VLOOKUP('OPĆI DIO'!$C$1,'OPĆI DIO'!$N$4:$W$150,10,FALSE))</f>
        <v/>
      </c>
      <c r="B387" s="39" t="str">
        <f>IF(C387="","",VLOOKUP('OPĆI DIO'!$C$1,'OPĆI DIO'!$N$4:$W$150,9,FALSE))</f>
        <v/>
      </c>
      <c r="C387" s="44"/>
      <c r="D387" s="39" t="str">
        <f t="shared" si="56"/>
        <v/>
      </c>
      <c r="E387" s="44"/>
      <c r="F387" s="39" t="str">
        <f t="shared" ref="F387:F450" si="64">IFERROR(VLOOKUP(E387,$W$5:$Y$129,2,FALSE),"")</f>
        <v/>
      </c>
      <c r="G387" s="75"/>
      <c r="H387" s="39" t="str">
        <f t="shared" si="57"/>
        <v/>
      </c>
      <c r="I387" s="39" t="str">
        <f t="shared" si="58"/>
        <v/>
      </c>
      <c r="J387" s="74"/>
      <c r="K387" s="74"/>
      <c r="L387" s="74"/>
      <c r="M387" s="268"/>
      <c r="N387" t="str">
        <f>IF(C387="","",'OPĆI DIO'!$C$1)</f>
        <v/>
      </c>
      <c r="O387" t="str">
        <f t="shared" si="59"/>
        <v/>
      </c>
      <c r="P387" t="str">
        <f t="shared" si="60"/>
        <v/>
      </c>
      <c r="Q387" t="str">
        <f t="shared" si="61"/>
        <v/>
      </c>
      <c r="R387" t="str">
        <f t="shared" si="62"/>
        <v/>
      </c>
      <c r="S387" t="str">
        <f t="shared" si="63"/>
        <v/>
      </c>
    </row>
    <row r="388" spans="1:19">
      <c r="A388" s="39" t="str">
        <f>IF(C388="","",VLOOKUP('OPĆI DIO'!$C$1,'OPĆI DIO'!$N$4:$W$150,10,FALSE))</f>
        <v/>
      </c>
      <c r="B388" s="39" t="str">
        <f>IF(C388="","",VLOOKUP('OPĆI DIO'!$C$1,'OPĆI DIO'!$N$4:$W$150,9,FALSE))</f>
        <v/>
      </c>
      <c r="C388" s="44"/>
      <c r="D388" s="39" t="str">
        <f t="shared" ref="D388:D451" si="65">IFERROR(VLOOKUP(C388,$T$6:$U$23,2,FALSE),"")</f>
        <v/>
      </c>
      <c r="E388" s="44"/>
      <c r="F388" s="39" t="str">
        <f t="shared" si="64"/>
        <v/>
      </c>
      <c r="G388" s="75"/>
      <c r="H388" s="39" t="str">
        <f t="shared" ref="H388:H451" si="66">IFERROR(VLOOKUP(G388,$AC$6:$AD$353,2,FALSE),"")</f>
        <v/>
      </c>
      <c r="I388" s="39" t="str">
        <f t="shared" ref="I388:I451" si="67">IFERROR(VLOOKUP(G388,$AC$6:$AG$353,3,FALSE),"")</f>
        <v/>
      </c>
      <c r="J388" s="74"/>
      <c r="K388" s="74"/>
      <c r="L388" s="74"/>
      <c r="M388" s="268"/>
      <c r="N388" t="str">
        <f>IF(C388="","",'OPĆI DIO'!$C$1)</f>
        <v/>
      </c>
      <c r="O388" t="str">
        <f t="shared" ref="O388:O451" si="68">LEFT(E388,3)</f>
        <v/>
      </c>
      <c r="P388" t="str">
        <f t="shared" ref="P388:P451" si="69">LEFT(E388,2)</f>
        <v/>
      </c>
      <c r="Q388" t="str">
        <f t="shared" ref="Q388:Q451" si="70">LEFT(C388,3)</f>
        <v/>
      </c>
      <c r="R388" t="str">
        <f t="shared" ref="R388:R451" si="71">IF(S388="5",0,MID(I388,2,2))</f>
        <v/>
      </c>
      <c r="S388" t="str">
        <f t="shared" ref="S388:S451" si="72">LEFT(E388,1)</f>
        <v/>
      </c>
    </row>
    <row r="389" spans="1:19">
      <c r="A389" s="39" t="str">
        <f>IF(C389="","",VLOOKUP('OPĆI DIO'!$C$1,'OPĆI DIO'!$N$4:$W$150,10,FALSE))</f>
        <v/>
      </c>
      <c r="B389" s="39" t="str">
        <f>IF(C389="","",VLOOKUP('OPĆI DIO'!$C$1,'OPĆI DIO'!$N$4:$W$150,9,FALSE))</f>
        <v/>
      </c>
      <c r="C389" s="44"/>
      <c r="D389" s="39" t="str">
        <f t="shared" si="65"/>
        <v/>
      </c>
      <c r="E389" s="44"/>
      <c r="F389" s="39" t="str">
        <f t="shared" si="64"/>
        <v/>
      </c>
      <c r="G389" s="75"/>
      <c r="H389" s="39" t="str">
        <f t="shared" si="66"/>
        <v/>
      </c>
      <c r="I389" s="39" t="str">
        <f t="shared" si="67"/>
        <v/>
      </c>
      <c r="J389" s="74"/>
      <c r="K389" s="74"/>
      <c r="L389" s="74"/>
      <c r="M389" s="268"/>
      <c r="N389" t="str">
        <f>IF(C389="","",'OPĆI DIO'!$C$1)</f>
        <v/>
      </c>
      <c r="O389" t="str">
        <f t="shared" si="68"/>
        <v/>
      </c>
      <c r="P389" t="str">
        <f t="shared" si="69"/>
        <v/>
      </c>
      <c r="Q389" t="str">
        <f t="shared" si="70"/>
        <v/>
      </c>
      <c r="R389" t="str">
        <f t="shared" si="71"/>
        <v/>
      </c>
      <c r="S389" t="str">
        <f t="shared" si="72"/>
        <v/>
      </c>
    </row>
    <row r="390" spans="1:19">
      <c r="A390" s="39" t="str">
        <f>IF(C390="","",VLOOKUP('OPĆI DIO'!$C$1,'OPĆI DIO'!$N$4:$W$150,10,FALSE))</f>
        <v/>
      </c>
      <c r="B390" s="39" t="str">
        <f>IF(C390="","",VLOOKUP('OPĆI DIO'!$C$1,'OPĆI DIO'!$N$4:$W$150,9,FALSE))</f>
        <v/>
      </c>
      <c r="C390" s="44"/>
      <c r="D390" s="39" t="str">
        <f t="shared" si="65"/>
        <v/>
      </c>
      <c r="E390" s="44"/>
      <c r="F390" s="39" t="str">
        <f t="shared" si="64"/>
        <v/>
      </c>
      <c r="G390" s="75"/>
      <c r="H390" s="39" t="str">
        <f t="shared" si="66"/>
        <v/>
      </c>
      <c r="I390" s="39" t="str">
        <f t="shared" si="67"/>
        <v/>
      </c>
      <c r="J390" s="74"/>
      <c r="K390" s="74"/>
      <c r="L390" s="74"/>
      <c r="M390" s="268"/>
      <c r="N390" t="str">
        <f>IF(C390="","",'OPĆI DIO'!$C$1)</f>
        <v/>
      </c>
      <c r="O390" t="str">
        <f t="shared" si="68"/>
        <v/>
      </c>
      <c r="P390" t="str">
        <f t="shared" si="69"/>
        <v/>
      </c>
      <c r="Q390" t="str">
        <f t="shared" si="70"/>
        <v/>
      </c>
      <c r="R390" t="str">
        <f t="shared" si="71"/>
        <v/>
      </c>
      <c r="S390" t="str">
        <f t="shared" si="72"/>
        <v/>
      </c>
    </row>
    <row r="391" spans="1:19">
      <c r="A391" s="39" t="str">
        <f>IF(C391="","",VLOOKUP('OPĆI DIO'!$C$1,'OPĆI DIO'!$N$4:$W$150,10,FALSE))</f>
        <v/>
      </c>
      <c r="B391" s="39" t="str">
        <f>IF(C391="","",VLOOKUP('OPĆI DIO'!$C$1,'OPĆI DIO'!$N$4:$W$150,9,FALSE))</f>
        <v/>
      </c>
      <c r="C391" s="44"/>
      <c r="D391" s="39" t="str">
        <f t="shared" si="65"/>
        <v/>
      </c>
      <c r="E391" s="44"/>
      <c r="F391" s="39" t="str">
        <f t="shared" si="64"/>
        <v/>
      </c>
      <c r="G391" s="75"/>
      <c r="H391" s="39" t="str">
        <f t="shared" si="66"/>
        <v/>
      </c>
      <c r="I391" s="39" t="str">
        <f t="shared" si="67"/>
        <v/>
      </c>
      <c r="J391" s="74"/>
      <c r="K391" s="74"/>
      <c r="L391" s="74"/>
      <c r="M391" s="268"/>
      <c r="N391" t="str">
        <f>IF(C391="","",'OPĆI DIO'!$C$1)</f>
        <v/>
      </c>
      <c r="O391" t="str">
        <f t="shared" si="68"/>
        <v/>
      </c>
      <c r="P391" t="str">
        <f t="shared" si="69"/>
        <v/>
      </c>
      <c r="Q391" t="str">
        <f t="shared" si="70"/>
        <v/>
      </c>
      <c r="R391" t="str">
        <f t="shared" si="71"/>
        <v/>
      </c>
      <c r="S391" t="str">
        <f t="shared" si="72"/>
        <v/>
      </c>
    </row>
    <row r="392" spans="1:19">
      <c r="A392" s="39" t="str">
        <f>IF(C392="","",VLOOKUP('OPĆI DIO'!$C$1,'OPĆI DIO'!$N$4:$W$150,10,FALSE))</f>
        <v/>
      </c>
      <c r="B392" s="39" t="str">
        <f>IF(C392="","",VLOOKUP('OPĆI DIO'!$C$1,'OPĆI DIO'!$N$4:$W$150,9,FALSE))</f>
        <v/>
      </c>
      <c r="C392" s="44"/>
      <c r="D392" s="39" t="str">
        <f t="shared" si="65"/>
        <v/>
      </c>
      <c r="E392" s="44"/>
      <c r="F392" s="39" t="str">
        <f t="shared" si="64"/>
        <v/>
      </c>
      <c r="G392" s="75"/>
      <c r="H392" s="39" t="str">
        <f t="shared" si="66"/>
        <v/>
      </c>
      <c r="I392" s="39" t="str">
        <f t="shared" si="67"/>
        <v/>
      </c>
      <c r="J392" s="74"/>
      <c r="K392" s="74"/>
      <c r="L392" s="74"/>
      <c r="M392" s="268"/>
      <c r="N392" t="str">
        <f>IF(C392="","",'OPĆI DIO'!$C$1)</f>
        <v/>
      </c>
      <c r="O392" t="str">
        <f t="shared" si="68"/>
        <v/>
      </c>
      <c r="P392" t="str">
        <f t="shared" si="69"/>
        <v/>
      </c>
      <c r="Q392" t="str">
        <f t="shared" si="70"/>
        <v/>
      </c>
      <c r="R392" t="str">
        <f t="shared" si="71"/>
        <v/>
      </c>
      <c r="S392" t="str">
        <f t="shared" si="72"/>
        <v/>
      </c>
    </row>
    <row r="393" spans="1:19">
      <c r="A393" s="39" t="str">
        <f>IF(C393="","",VLOOKUP('OPĆI DIO'!$C$1,'OPĆI DIO'!$N$4:$W$150,10,FALSE))</f>
        <v/>
      </c>
      <c r="B393" s="39" t="str">
        <f>IF(C393="","",VLOOKUP('OPĆI DIO'!$C$1,'OPĆI DIO'!$N$4:$W$150,9,FALSE))</f>
        <v/>
      </c>
      <c r="C393" s="44"/>
      <c r="D393" s="39" t="str">
        <f t="shared" si="65"/>
        <v/>
      </c>
      <c r="E393" s="44"/>
      <c r="F393" s="39" t="str">
        <f t="shared" si="64"/>
        <v/>
      </c>
      <c r="G393" s="75"/>
      <c r="H393" s="39" t="str">
        <f t="shared" si="66"/>
        <v/>
      </c>
      <c r="I393" s="39" t="str">
        <f t="shared" si="67"/>
        <v/>
      </c>
      <c r="J393" s="74"/>
      <c r="K393" s="74"/>
      <c r="L393" s="74"/>
      <c r="M393" s="268"/>
      <c r="N393" t="str">
        <f>IF(C393="","",'OPĆI DIO'!$C$1)</f>
        <v/>
      </c>
      <c r="O393" t="str">
        <f t="shared" si="68"/>
        <v/>
      </c>
      <c r="P393" t="str">
        <f t="shared" si="69"/>
        <v/>
      </c>
      <c r="Q393" t="str">
        <f t="shared" si="70"/>
        <v/>
      </c>
      <c r="R393" t="str">
        <f t="shared" si="71"/>
        <v/>
      </c>
      <c r="S393" t="str">
        <f t="shared" si="72"/>
        <v/>
      </c>
    </row>
    <row r="394" spans="1:19">
      <c r="A394" s="39" t="str">
        <f>IF(C394="","",VLOOKUP('OPĆI DIO'!$C$1,'OPĆI DIO'!$N$4:$W$150,10,FALSE))</f>
        <v/>
      </c>
      <c r="B394" s="39" t="str">
        <f>IF(C394="","",VLOOKUP('OPĆI DIO'!$C$1,'OPĆI DIO'!$N$4:$W$150,9,FALSE))</f>
        <v/>
      </c>
      <c r="C394" s="44"/>
      <c r="D394" s="39" t="str">
        <f t="shared" si="65"/>
        <v/>
      </c>
      <c r="E394" s="44"/>
      <c r="F394" s="39" t="str">
        <f t="shared" si="64"/>
        <v/>
      </c>
      <c r="G394" s="75"/>
      <c r="H394" s="39" t="str">
        <f t="shared" si="66"/>
        <v/>
      </c>
      <c r="I394" s="39" t="str">
        <f t="shared" si="67"/>
        <v/>
      </c>
      <c r="J394" s="74"/>
      <c r="K394" s="74"/>
      <c r="L394" s="74"/>
      <c r="M394" s="268"/>
      <c r="N394" t="str">
        <f>IF(C394="","",'OPĆI DIO'!$C$1)</f>
        <v/>
      </c>
      <c r="O394" t="str">
        <f t="shared" si="68"/>
        <v/>
      </c>
      <c r="P394" t="str">
        <f t="shared" si="69"/>
        <v/>
      </c>
      <c r="Q394" t="str">
        <f t="shared" si="70"/>
        <v/>
      </c>
      <c r="R394" t="str">
        <f t="shared" si="71"/>
        <v/>
      </c>
      <c r="S394" t="str">
        <f t="shared" si="72"/>
        <v/>
      </c>
    </row>
    <row r="395" spans="1:19">
      <c r="A395" s="39" t="str">
        <f>IF(C395="","",VLOOKUP('OPĆI DIO'!$C$1,'OPĆI DIO'!$N$4:$W$150,10,FALSE))</f>
        <v/>
      </c>
      <c r="B395" s="39" t="str">
        <f>IF(C395="","",VLOOKUP('OPĆI DIO'!$C$1,'OPĆI DIO'!$N$4:$W$150,9,FALSE))</f>
        <v/>
      </c>
      <c r="C395" s="44"/>
      <c r="D395" s="39" t="str">
        <f t="shared" si="65"/>
        <v/>
      </c>
      <c r="E395" s="44"/>
      <c r="F395" s="39" t="str">
        <f t="shared" si="64"/>
        <v/>
      </c>
      <c r="G395" s="75"/>
      <c r="H395" s="39" t="str">
        <f t="shared" si="66"/>
        <v/>
      </c>
      <c r="I395" s="39" t="str">
        <f t="shared" si="67"/>
        <v/>
      </c>
      <c r="J395" s="74"/>
      <c r="K395" s="74"/>
      <c r="L395" s="74"/>
      <c r="M395" s="268"/>
      <c r="N395" t="str">
        <f>IF(C395="","",'OPĆI DIO'!$C$1)</f>
        <v/>
      </c>
      <c r="O395" t="str">
        <f t="shared" si="68"/>
        <v/>
      </c>
      <c r="P395" t="str">
        <f t="shared" si="69"/>
        <v/>
      </c>
      <c r="Q395" t="str">
        <f t="shared" si="70"/>
        <v/>
      </c>
      <c r="R395" t="str">
        <f t="shared" si="71"/>
        <v/>
      </c>
      <c r="S395" t="str">
        <f t="shared" si="72"/>
        <v/>
      </c>
    </row>
    <row r="396" spans="1:19">
      <c r="A396" s="39" t="str">
        <f>IF(C396="","",VLOOKUP('OPĆI DIO'!$C$1,'OPĆI DIO'!$N$4:$W$150,10,FALSE))</f>
        <v/>
      </c>
      <c r="B396" s="39" t="str">
        <f>IF(C396="","",VLOOKUP('OPĆI DIO'!$C$1,'OPĆI DIO'!$N$4:$W$150,9,FALSE))</f>
        <v/>
      </c>
      <c r="C396" s="44"/>
      <c r="D396" s="39" t="str">
        <f t="shared" si="65"/>
        <v/>
      </c>
      <c r="E396" s="44"/>
      <c r="F396" s="39" t="str">
        <f t="shared" si="64"/>
        <v/>
      </c>
      <c r="G396" s="75"/>
      <c r="H396" s="39" t="str">
        <f t="shared" si="66"/>
        <v/>
      </c>
      <c r="I396" s="39" t="str">
        <f t="shared" si="67"/>
        <v/>
      </c>
      <c r="J396" s="74"/>
      <c r="K396" s="74"/>
      <c r="L396" s="74"/>
      <c r="M396" s="268"/>
      <c r="N396" t="str">
        <f>IF(C396="","",'OPĆI DIO'!$C$1)</f>
        <v/>
      </c>
      <c r="O396" t="str">
        <f t="shared" si="68"/>
        <v/>
      </c>
      <c r="P396" t="str">
        <f t="shared" si="69"/>
        <v/>
      </c>
      <c r="Q396" t="str">
        <f t="shared" si="70"/>
        <v/>
      </c>
      <c r="R396" t="str">
        <f t="shared" si="71"/>
        <v/>
      </c>
      <c r="S396" t="str">
        <f t="shared" si="72"/>
        <v/>
      </c>
    </row>
    <row r="397" spans="1:19">
      <c r="A397" s="39" t="str">
        <f>IF(C397="","",VLOOKUP('OPĆI DIO'!$C$1,'OPĆI DIO'!$N$4:$W$150,10,FALSE))</f>
        <v/>
      </c>
      <c r="B397" s="39" t="str">
        <f>IF(C397="","",VLOOKUP('OPĆI DIO'!$C$1,'OPĆI DIO'!$N$4:$W$150,9,FALSE))</f>
        <v/>
      </c>
      <c r="C397" s="44"/>
      <c r="D397" s="39" t="str">
        <f t="shared" si="65"/>
        <v/>
      </c>
      <c r="E397" s="44"/>
      <c r="F397" s="39" t="str">
        <f t="shared" si="64"/>
        <v/>
      </c>
      <c r="G397" s="75"/>
      <c r="H397" s="39" t="str">
        <f t="shared" si="66"/>
        <v/>
      </c>
      <c r="I397" s="39" t="str">
        <f t="shared" si="67"/>
        <v/>
      </c>
      <c r="J397" s="74"/>
      <c r="K397" s="74"/>
      <c r="L397" s="74"/>
      <c r="M397" s="268"/>
      <c r="N397" t="str">
        <f>IF(C397="","",'OPĆI DIO'!$C$1)</f>
        <v/>
      </c>
      <c r="O397" t="str">
        <f t="shared" si="68"/>
        <v/>
      </c>
      <c r="P397" t="str">
        <f t="shared" si="69"/>
        <v/>
      </c>
      <c r="Q397" t="str">
        <f t="shared" si="70"/>
        <v/>
      </c>
      <c r="R397" t="str">
        <f t="shared" si="71"/>
        <v/>
      </c>
      <c r="S397" t="str">
        <f t="shared" si="72"/>
        <v/>
      </c>
    </row>
    <row r="398" spans="1:19">
      <c r="A398" s="39" t="str">
        <f>IF(C398="","",VLOOKUP('OPĆI DIO'!$C$1,'OPĆI DIO'!$N$4:$W$150,10,FALSE))</f>
        <v/>
      </c>
      <c r="B398" s="39" t="str">
        <f>IF(C398="","",VLOOKUP('OPĆI DIO'!$C$1,'OPĆI DIO'!$N$4:$W$150,9,FALSE))</f>
        <v/>
      </c>
      <c r="C398" s="44"/>
      <c r="D398" s="39" t="str">
        <f t="shared" si="65"/>
        <v/>
      </c>
      <c r="E398" s="44"/>
      <c r="F398" s="39" t="str">
        <f t="shared" si="64"/>
        <v/>
      </c>
      <c r="G398" s="75"/>
      <c r="H398" s="39" t="str">
        <f t="shared" si="66"/>
        <v/>
      </c>
      <c r="I398" s="39" t="str">
        <f t="shared" si="67"/>
        <v/>
      </c>
      <c r="J398" s="74"/>
      <c r="K398" s="74"/>
      <c r="L398" s="74"/>
      <c r="M398" s="268"/>
      <c r="N398" t="str">
        <f>IF(C398="","",'OPĆI DIO'!$C$1)</f>
        <v/>
      </c>
      <c r="O398" t="str">
        <f t="shared" si="68"/>
        <v/>
      </c>
      <c r="P398" t="str">
        <f t="shared" si="69"/>
        <v/>
      </c>
      <c r="Q398" t="str">
        <f t="shared" si="70"/>
        <v/>
      </c>
      <c r="R398" t="str">
        <f t="shared" si="71"/>
        <v/>
      </c>
      <c r="S398" t="str">
        <f t="shared" si="72"/>
        <v/>
      </c>
    </row>
    <row r="399" spans="1:19">
      <c r="A399" s="39" t="str">
        <f>IF(C399="","",VLOOKUP('OPĆI DIO'!$C$1,'OPĆI DIO'!$N$4:$W$150,10,FALSE))</f>
        <v/>
      </c>
      <c r="B399" s="39" t="str">
        <f>IF(C399="","",VLOOKUP('OPĆI DIO'!$C$1,'OPĆI DIO'!$N$4:$W$150,9,FALSE))</f>
        <v/>
      </c>
      <c r="C399" s="44"/>
      <c r="D399" s="39" t="str">
        <f t="shared" si="65"/>
        <v/>
      </c>
      <c r="E399" s="44"/>
      <c r="F399" s="39" t="str">
        <f t="shared" si="64"/>
        <v/>
      </c>
      <c r="G399" s="75"/>
      <c r="H399" s="39" t="str">
        <f t="shared" si="66"/>
        <v/>
      </c>
      <c r="I399" s="39" t="str">
        <f t="shared" si="67"/>
        <v/>
      </c>
      <c r="J399" s="74"/>
      <c r="K399" s="74"/>
      <c r="L399" s="74"/>
      <c r="M399" s="268"/>
      <c r="N399" t="str">
        <f>IF(C399="","",'OPĆI DIO'!$C$1)</f>
        <v/>
      </c>
      <c r="O399" t="str">
        <f t="shared" si="68"/>
        <v/>
      </c>
      <c r="P399" t="str">
        <f t="shared" si="69"/>
        <v/>
      </c>
      <c r="Q399" t="str">
        <f t="shared" si="70"/>
        <v/>
      </c>
      <c r="R399" t="str">
        <f t="shared" si="71"/>
        <v/>
      </c>
      <c r="S399" t="str">
        <f t="shared" si="72"/>
        <v/>
      </c>
    </row>
    <row r="400" spans="1:19">
      <c r="A400" s="39" t="str">
        <f>IF(C400="","",VLOOKUP('OPĆI DIO'!$C$1,'OPĆI DIO'!$N$4:$W$150,10,FALSE))</f>
        <v/>
      </c>
      <c r="B400" s="39" t="str">
        <f>IF(C400="","",VLOOKUP('OPĆI DIO'!$C$1,'OPĆI DIO'!$N$4:$W$150,9,FALSE))</f>
        <v/>
      </c>
      <c r="C400" s="44"/>
      <c r="D400" s="39" t="str">
        <f t="shared" si="65"/>
        <v/>
      </c>
      <c r="E400" s="44"/>
      <c r="F400" s="39" t="str">
        <f t="shared" si="64"/>
        <v/>
      </c>
      <c r="G400" s="75"/>
      <c r="H400" s="39" t="str">
        <f t="shared" si="66"/>
        <v/>
      </c>
      <c r="I400" s="39" t="str">
        <f t="shared" si="67"/>
        <v/>
      </c>
      <c r="J400" s="74"/>
      <c r="K400" s="74"/>
      <c r="L400" s="74"/>
      <c r="M400" s="268"/>
      <c r="N400" t="str">
        <f>IF(C400="","",'OPĆI DIO'!$C$1)</f>
        <v/>
      </c>
      <c r="O400" t="str">
        <f t="shared" si="68"/>
        <v/>
      </c>
      <c r="P400" t="str">
        <f t="shared" si="69"/>
        <v/>
      </c>
      <c r="Q400" t="str">
        <f t="shared" si="70"/>
        <v/>
      </c>
      <c r="R400" t="str">
        <f t="shared" si="71"/>
        <v/>
      </c>
      <c r="S400" t="str">
        <f t="shared" si="72"/>
        <v/>
      </c>
    </row>
    <row r="401" spans="1:19">
      <c r="A401" s="39" t="str">
        <f>IF(C401="","",VLOOKUP('OPĆI DIO'!$C$1,'OPĆI DIO'!$N$4:$W$150,10,FALSE))</f>
        <v/>
      </c>
      <c r="B401" s="39" t="str">
        <f>IF(C401="","",VLOOKUP('OPĆI DIO'!$C$1,'OPĆI DIO'!$N$4:$W$150,9,FALSE))</f>
        <v/>
      </c>
      <c r="C401" s="44"/>
      <c r="D401" s="39" t="str">
        <f t="shared" si="65"/>
        <v/>
      </c>
      <c r="E401" s="44"/>
      <c r="F401" s="39" t="str">
        <f t="shared" si="64"/>
        <v/>
      </c>
      <c r="G401" s="75"/>
      <c r="H401" s="39" t="str">
        <f t="shared" si="66"/>
        <v/>
      </c>
      <c r="I401" s="39" t="str">
        <f t="shared" si="67"/>
        <v/>
      </c>
      <c r="J401" s="74"/>
      <c r="K401" s="74"/>
      <c r="L401" s="74"/>
      <c r="M401" s="268"/>
      <c r="N401" t="str">
        <f>IF(C401="","",'OPĆI DIO'!$C$1)</f>
        <v/>
      </c>
      <c r="O401" t="str">
        <f t="shared" si="68"/>
        <v/>
      </c>
      <c r="P401" t="str">
        <f t="shared" si="69"/>
        <v/>
      </c>
      <c r="Q401" t="str">
        <f t="shared" si="70"/>
        <v/>
      </c>
      <c r="R401" t="str">
        <f t="shared" si="71"/>
        <v/>
      </c>
      <c r="S401" t="str">
        <f t="shared" si="72"/>
        <v/>
      </c>
    </row>
    <row r="402" spans="1:19">
      <c r="A402" s="39" t="str">
        <f>IF(C402="","",VLOOKUP('OPĆI DIO'!$C$1,'OPĆI DIO'!$N$4:$W$150,10,FALSE))</f>
        <v/>
      </c>
      <c r="B402" s="39" t="str">
        <f>IF(C402="","",VLOOKUP('OPĆI DIO'!$C$1,'OPĆI DIO'!$N$4:$W$150,9,FALSE))</f>
        <v/>
      </c>
      <c r="C402" s="44"/>
      <c r="D402" s="39" t="str">
        <f t="shared" si="65"/>
        <v/>
      </c>
      <c r="E402" s="44"/>
      <c r="F402" s="39" t="str">
        <f t="shared" si="64"/>
        <v/>
      </c>
      <c r="G402" s="75"/>
      <c r="H402" s="39" t="str">
        <f t="shared" si="66"/>
        <v/>
      </c>
      <c r="I402" s="39" t="str">
        <f t="shared" si="67"/>
        <v/>
      </c>
      <c r="J402" s="74"/>
      <c r="K402" s="74"/>
      <c r="L402" s="74"/>
      <c r="M402" s="268"/>
      <c r="N402" t="str">
        <f>IF(C402="","",'OPĆI DIO'!$C$1)</f>
        <v/>
      </c>
      <c r="O402" t="str">
        <f t="shared" si="68"/>
        <v/>
      </c>
      <c r="P402" t="str">
        <f t="shared" si="69"/>
        <v/>
      </c>
      <c r="Q402" t="str">
        <f t="shared" si="70"/>
        <v/>
      </c>
      <c r="R402" t="str">
        <f t="shared" si="71"/>
        <v/>
      </c>
      <c r="S402" t="str">
        <f t="shared" si="72"/>
        <v/>
      </c>
    </row>
    <row r="403" spans="1:19">
      <c r="A403" s="39" t="str">
        <f>IF(C403="","",VLOOKUP('OPĆI DIO'!$C$1,'OPĆI DIO'!$N$4:$W$150,10,FALSE))</f>
        <v/>
      </c>
      <c r="B403" s="39" t="str">
        <f>IF(C403="","",VLOOKUP('OPĆI DIO'!$C$1,'OPĆI DIO'!$N$4:$W$150,9,FALSE))</f>
        <v/>
      </c>
      <c r="C403" s="44"/>
      <c r="D403" s="39" t="str">
        <f t="shared" si="65"/>
        <v/>
      </c>
      <c r="E403" s="44"/>
      <c r="F403" s="39" t="str">
        <f t="shared" si="64"/>
        <v/>
      </c>
      <c r="G403" s="75"/>
      <c r="H403" s="39" t="str">
        <f t="shared" si="66"/>
        <v/>
      </c>
      <c r="I403" s="39" t="str">
        <f t="shared" si="67"/>
        <v/>
      </c>
      <c r="J403" s="74"/>
      <c r="K403" s="74"/>
      <c r="L403" s="74"/>
      <c r="M403" s="268"/>
      <c r="N403" t="str">
        <f>IF(C403="","",'OPĆI DIO'!$C$1)</f>
        <v/>
      </c>
      <c r="O403" t="str">
        <f t="shared" si="68"/>
        <v/>
      </c>
      <c r="P403" t="str">
        <f t="shared" si="69"/>
        <v/>
      </c>
      <c r="Q403" t="str">
        <f t="shared" si="70"/>
        <v/>
      </c>
      <c r="R403" t="str">
        <f t="shared" si="71"/>
        <v/>
      </c>
      <c r="S403" t="str">
        <f t="shared" si="72"/>
        <v/>
      </c>
    </row>
    <row r="404" spans="1:19">
      <c r="A404" s="39" t="str">
        <f>IF(C404="","",VLOOKUP('OPĆI DIO'!$C$1,'OPĆI DIO'!$N$4:$W$150,10,FALSE))</f>
        <v/>
      </c>
      <c r="B404" s="39" t="str">
        <f>IF(C404="","",VLOOKUP('OPĆI DIO'!$C$1,'OPĆI DIO'!$N$4:$W$150,9,FALSE))</f>
        <v/>
      </c>
      <c r="C404" s="44"/>
      <c r="D404" s="39" t="str">
        <f t="shared" si="65"/>
        <v/>
      </c>
      <c r="E404" s="44"/>
      <c r="F404" s="39" t="str">
        <f t="shared" si="64"/>
        <v/>
      </c>
      <c r="G404" s="75"/>
      <c r="H404" s="39" t="str">
        <f t="shared" si="66"/>
        <v/>
      </c>
      <c r="I404" s="39" t="str">
        <f t="shared" si="67"/>
        <v/>
      </c>
      <c r="J404" s="74"/>
      <c r="K404" s="74"/>
      <c r="L404" s="74"/>
      <c r="M404" s="268"/>
      <c r="N404" t="str">
        <f>IF(C404="","",'OPĆI DIO'!$C$1)</f>
        <v/>
      </c>
      <c r="O404" t="str">
        <f t="shared" si="68"/>
        <v/>
      </c>
      <c r="P404" t="str">
        <f t="shared" si="69"/>
        <v/>
      </c>
      <c r="Q404" t="str">
        <f t="shared" si="70"/>
        <v/>
      </c>
      <c r="R404" t="str">
        <f t="shared" si="71"/>
        <v/>
      </c>
      <c r="S404" t="str">
        <f t="shared" si="72"/>
        <v/>
      </c>
    </row>
    <row r="405" spans="1:19">
      <c r="A405" s="39" t="str">
        <f>IF(C405="","",VLOOKUP('OPĆI DIO'!$C$1,'OPĆI DIO'!$N$4:$W$150,10,FALSE))</f>
        <v/>
      </c>
      <c r="B405" s="39" t="str">
        <f>IF(C405="","",VLOOKUP('OPĆI DIO'!$C$1,'OPĆI DIO'!$N$4:$W$150,9,FALSE))</f>
        <v/>
      </c>
      <c r="C405" s="44"/>
      <c r="D405" s="39" t="str">
        <f t="shared" si="65"/>
        <v/>
      </c>
      <c r="E405" s="44"/>
      <c r="F405" s="39" t="str">
        <f t="shared" si="64"/>
        <v/>
      </c>
      <c r="G405" s="75"/>
      <c r="H405" s="39" t="str">
        <f t="shared" si="66"/>
        <v/>
      </c>
      <c r="I405" s="39" t="str">
        <f t="shared" si="67"/>
        <v/>
      </c>
      <c r="J405" s="74"/>
      <c r="K405" s="74"/>
      <c r="L405" s="74"/>
      <c r="M405" s="268"/>
      <c r="N405" t="str">
        <f>IF(C405="","",'OPĆI DIO'!$C$1)</f>
        <v/>
      </c>
      <c r="O405" t="str">
        <f t="shared" si="68"/>
        <v/>
      </c>
      <c r="P405" t="str">
        <f t="shared" si="69"/>
        <v/>
      </c>
      <c r="Q405" t="str">
        <f t="shared" si="70"/>
        <v/>
      </c>
      <c r="R405" t="str">
        <f t="shared" si="71"/>
        <v/>
      </c>
      <c r="S405" t="str">
        <f t="shared" si="72"/>
        <v/>
      </c>
    </row>
    <row r="406" spans="1:19">
      <c r="A406" s="39" t="str">
        <f>IF(C406="","",VLOOKUP('OPĆI DIO'!$C$1,'OPĆI DIO'!$N$4:$W$150,10,FALSE))</f>
        <v/>
      </c>
      <c r="B406" s="39" t="str">
        <f>IF(C406="","",VLOOKUP('OPĆI DIO'!$C$1,'OPĆI DIO'!$N$4:$W$150,9,FALSE))</f>
        <v/>
      </c>
      <c r="C406" s="44"/>
      <c r="D406" s="39" t="str">
        <f t="shared" si="65"/>
        <v/>
      </c>
      <c r="E406" s="44"/>
      <c r="F406" s="39" t="str">
        <f t="shared" si="64"/>
        <v/>
      </c>
      <c r="G406" s="75"/>
      <c r="H406" s="39" t="str">
        <f t="shared" si="66"/>
        <v/>
      </c>
      <c r="I406" s="39" t="str">
        <f t="shared" si="67"/>
        <v/>
      </c>
      <c r="J406" s="74"/>
      <c r="K406" s="74"/>
      <c r="L406" s="74"/>
      <c r="M406" s="268"/>
      <c r="N406" t="str">
        <f>IF(C406="","",'OPĆI DIO'!$C$1)</f>
        <v/>
      </c>
      <c r="O406" t="str">
        <f t="shared" si="68"/>
        <v/>
      </c>
      <c r="P406" t="str">
        <f t="shared" si="69"/>
        <v/>
      </c>
      <c r="Q406" t="str">
        <f t="shared" si="70"/>
        <v/>
      </c>
      <c r="R406" t="str">
        <f t="shared" si="71"/>
        <v/>
      </c>
      <c r="S406" t="str">
        <f t="shared" si="72"/>
        <v/>
      </c>
    </row>
    <row r="407" spans="1:19">
      <c r="A407" s="39" t="str">
        <f>IF(C407="","",VLOOKUP('OPĆI DIO'!$C$1,'OPĆI DIO'!$N$4:$W$150,10,FALSE))</f>
        <v/>
      </c>
      <c r="B407" s="39" t="str">
        <f>IF(C407="","",VLOOKUP('OPĆI DIO'!$C$1,'OPĆI DIO'!$N$4:$W$150,9,FALSE))</f>
        <v/>
      </c>
      <c r="C407" s="44"/>
      <c r="D407" s="39" t="str">
        <f t="shared" si="65"/>
        <v/>
      </c>
      <c r="E407" s="44"/>
      <c r="F407" s="39" t="str">
        <f t="shared" si="64"/>
        <v/>
      </c>
      <c r="G407" s="75"/>
      <c r="H407" s="39" t="str">
        <f t="shared" si="66"/>
        <v/>
      </c>
      <c r="I407" s="39" t="str">
        <f t="shared" si="67"/>
        <v/>
      </c>
      <c r="J407" s="74"/>
      <c r="K407" s="74"/>
      <c r="L407" s="74"/>
      <c r="M407" s="268"/>
      <c r="N407" t="str">
        <f>IF(C407="","",'OPĆI DIO'!$C$1)</f>
        <v/>
      </c>
      <c r="O407" t="str">
        <f t="shared" si="68"/>
        <v/>
      </c>
      <c r="P407" t="str">
        <f t="shared" si="69"/>
        <v/>
      </c>
      <c r="Q407" t="str">
        <f t="shared" si="70"/>
        <v/>
      </c>
      <c r="R407" t="str">
        <f t="shared" si="71"/>
        <v/>
      </c>
      <c r="S407" t="str">
        <f t="shared" si="72"/>
        <v/>
      </c>
    </row>
    <row r="408" spans="1:19">
      <c r="A408" s="39" t="str">
        <f>IF(C408="","",VLOOKUP('OPĆI DIO'!$C$1,'OPĆI DIO'!$N$4:$W$150,10,FALSE))</f>
        <v/>
      </c>
      <c r="B408" s="39" t="str">
        <f>IF(C408="","",VLOOKUP('OPĆI DIO'!$C$1,'OPĆI DIO'!$N$4:$W$150,9,FALSE))</f>
        <v/>
      </c>
      <c r="C408" s="44"/>
      <c r="D408" s="39" t="str">
        <f t="shared" si="65"/>
        <v/>
      </c>
      <c r="E408" s="44"/>
      <c r="F408" s="39" t="str">
        <f t="shared" si="64"/>
        <v/>
      </c>
      <c r="G408" s="75"/>
      <c r="H408" s="39" t="str">
        <f t="shared" si="66"/>
        <v/>
      </c>
      <c r="I408" s="39" t="str">
        <f t="shared" si="67"/>
        <v/>
      </c>
      <c r="J408" s="74"/>
      <c r="K408" s="74"/>
      <c r="L408" s="74"/>
      <c r="M408" s="268"/>
      <c r="N408" t="str">
        <f>IF(C408="","",'OPĆI DIO'!$C$1)</f>
        <v/>
      </c>
      <c r="O408" t="str">
        <f t="shared" si="68"/>
        <v/>
      </c>
      <c r="P408" t="str">
        <f t="shared" si="69"/>
        <v/>
      </c>
      <c r="Q408" t="str">
        <f t="shared" si="70"/>
        <v/>
      </c>
      <c r="R408" t="str">
        <f t="shared" si="71"/>
        <v/>
      </c>
      <c r="S408" t="str">
        <f t="shared" si="72"/>
        <v/>
      </c>
    </row>
    <row r="409" spans="1:19">
      <c r="A409" s="39" t="str">
        <f>IF(C409="","",VLOOKUP('OPĆI DIO'!$C$1,'OPĆI DIO'!$N$4:$W$150,10,FALSE))</f>
        <v/>
      </c>
      <c r="B409" s="39" t="str">
        <f>IF(C409="","",VLOOKUP('OPĆI DIO'!$C$1,'OPĆI DIO'!$N$4:$W$150,9,FALSE))</f>
        <v/>
      </c>
      <c r="C409" s="44"/>
      <c r="D409" s="39" t="str">
        <f t="shared" si="65"/>
        <v/>
      </c>
      <c r="E409" s="44"/>
      <c r="F409" s="39" t="str">
        <f t="shared" si="64"/>
        <v/>
      </c>
      <c r="G409" s="75"/>
      <c r="H409" s="39" t="str">
        <f t="shared" si="66"/>
        <v/>
      </c>
      <c r="I409" s="39" t="str">
        <f t="shared" si="67"/>
        <v/>
      </c>
      <c r="J409" s="74"/>
      <c r="K409" s="74"/>
      <c r="L409" s="74"/>
      <c r="M409" s="268"/>
      <c r="N409" t="str">
        <f>IF(C409="","",'OPĆI DIO'!$C$1)</f>
        <v/>
      </c>
      <c r="O409" t="str">
        <f t="shared" si="68"/>
        <v/>
      </c>
      <c r="P409" t="str">
        <f t="shared" si="69"/>
        <v/>
      </c>
      <c r="Q409" t="str">
        <f t="shared" si="70"/>
        <v/>
      </c>
      <c r="R409" t="str">
        <f t="shared" si="71"/>
        <v/>
      </c>
      <c r="S409" t="str">
        <f t="shared" si="72"/>
        <v/>
      </c>
    </row>
    <row r="410" spans="1:19">
      <c r="A410" s="39" t="str">
        <f>IF(C410="","",VLOOKUP('OPĆI DIO'!$C$1,'OPĆI DIO'!$N$4:$W$150,10,FALSE))</f>
        <v/>
      </c>
      <c r="B410" s="39" t="str">
        <f>IF(C410="","",VLOOKUP('OPĆI DIO'!$C$1,'OPĆI DIO'!$N$4:$W$150,9,FALSE))</f>
        <v/>
      </c>
      <c r="C410" s="44"/>
      <c r="D410" s="39" t="str">
        <f t="shared" si="65"/>
        <v/>
      </c>
      <c r="E410" s="44"/>
      <c r="F410" s="39" t="str">
        <f t="shared" si="64"/>
        <v/>
      </c>
      <c r="G410" s="75"/>
      <c r="H410" s="39" t="str">
        <f t="shared" si="66"/>
        <v/>
      </c>
      <c r="I410" s="39" t="str">
        <f t="shared" si="67"/>
        <v/>
      </c>
      <c r="J410" s="74"/>
      <c r="K410" s="74"/>
      <c r="L410" s="74"/>
      <c r="M410" s="268"/>
      <c r="N410" t="str">
        <f>IF(C410="","",'OPĆI DIO'!$C$1)</f>
        <v/>
      </c>
      <c r="O410" t="str">
        <f t="shared" si="68"/>
        <v/>
      </c>
      <c r="P410" t="str">
        <f t="shared" si="69"/>
        <v/>
      </c>
      <c r="Q410" t="str">
        <f t="shared" si="70"/>
        <v/>
      </c>
      <c r="R410" t="str">
        <f t="shared" si="71"/>
        <v/>
      </c>
      <c r="S410" t="str">
        <f t="shared" si="72"/>
        <v/>
      </c>
    </row>
    <row r="411" spans="1:19">
      <c r="A411" s="39" t="str">
        <f>IF(C411="","",VLOOKUP('OPĆI DIO'!$C$1,'OPĆI DIO'!$N$4:$W$150,10,FALSE))</f>
        <v/>
      </c>
      <c r="B411" s="39" t="str">
        <f>IF(C411="","",VLOOKUP('OPĆI DIO'!$C$1,'OPĆI DIO'!$N$4:$W$150,9,FALSE))</f>
        <v/>
      </c>
      <c r="C411" s="44"/>
      <c r="D411" s="39" t="str">
        <f t="shared" si="65"/>
        <v/>
      </c>
      <c r="E411" s="44"/>
      <c r="F411" s="39" t="str">
        <f t="shared" si="64"/>
        <v/>
      </c>
      <c r="G411" s="75"/>
      <c r="H411" s="39" t="str">
        <f t="shared" si="66"/>
        <v/>
      </c>
      <c r="I411" s="39" t="str">
        <f t="shared" si="67"/>
        <v/>
      </c>
      <c r="J411" s="74"/>
      <c r="K411" s="74"/>
      <c r="L411" s="74"/>
      <c r="M411" s="268"/>
      <c r="N411" t="str">
        <f>IF(C411="","",'OPĆI DIO'!$C$1)</f>
        <v/>
      </c>
      <c r="O411" t="str">
        <f t="shared" si="68"/>
        <v/>
      </c>
      <c r="P411" t="str">
        <f t="shared" si="69"/>
        <v/>
      </c>
      <c r="Q411" t="str">
        <f t="shared" si="70"/>
        <v/>
      </c>
      <c r="R411" t="str">
        <f t="shared" si="71"/>
        <v/>
      </c>
      <c r="S411" t="str">
        <f t="shared" si="72"/>
        <v/>
      </c>
    </row>
    <row r="412" spans="1:19">
      <c r="A412" s="39" t="str">
        <f>IF(C412="","",VLOOKUP('OPĆI DIO'!$C$1,'OPĆI DIO'!$N$4:$W$150,10,FALSE))</f>
        <v/>
      </c>
      <c r="B412" s="39" t="str">
        <f>IF(C412="","",VLOOKUP('OPĆI DIO'!$C$1,'OPĆI DIO'!$N$4:$W$150,9,FALSE))</f>
        <v/>
      </c>
      <c r="C412" s="44"/>
      <c r="D412" s="39" t="str">
        <f t="shared" si="65"/>
        <v/>
      </c>
      <c r="E412" s="44"/>
      <c r="F412" s="39" t="str">
        <f t="shared" si="64"/>
        <v/>
      </c>
      <c r="G412" s="75"/>
      <c r="H412" s="39" t="str">
        <f t="shared" si="66"/>
        <v/>
      </c>
      <c r="I412" s="39" t="str">
        <f t="shared" si="67"/>
        <v/>
      </c>
      <c r="J412" s="74"/>
      <c r="K412" s="74"/>
      <c r="L412" s="74"/>
      <c r="M412" s="268"/>
      <c r="N412" t="str">
        <f>IF(C412="","",'OPĆI DIO'!$C$1)</f>
        <v/>
      </c>
      <c r="O412" t="str">
        <f t="shared" si="68"/>
        <v/>
      </c>
      <c r="P412" t="str">
        <f t="shared" si="69"/>
        <v/>
      </c>
      <c r="Q412" t="str">
        <f t="shared" si="70"/>
        <v/>
      </c>
      <c r="R412" t="str">
        <f t="shared" si="71"/>
        <v/>
      </c>
      <c r="S412" t="str">
        <f t="shared" si="72"/>
        <v/>
      </c>
    </row>
    <row r="413" spans="1:19">
      <c r="A413" s="39" t="str">
        <f>IF(C413="","",VLOOKUP('OPĆI DIO'!$C$1,'OPĆI DIO'!$N$4:$W$150,10,FALSE))</f>
        <v/>
      </c>
      <c r="B413" s="39" t="str">
        <f>IF(C413="","",VLOOKUP('OPĆI DIO'!$C$1,'OPĆI DIO'!$N$4:$W$150,9,FALSE))</f>
        <v/>
      </c>
      <c r="C413" s="44"/>
      <c r="D413" s="39" t="str">
        <f t="shared" si="65"/>
        <v/>
      </c>
      <c r="E413" s="44"/>
      <c r="F413" s="39" t="str">
        <f t="shared" si="64"/>
        <v/>
      </c>
      <c r="G413" s="75"/>
      <c r="H413" s="39" t="str">
        <f t="shared" si="66"/>
        <v/>
      </c>
      <c r="I413" s="39" t="str">
        <f t="shared" si="67"/>
        <v/>
      </c>
      <c r="J413" s="74"/>
      <c r="K413" s="74"/>
      <c r="L413" s="74"/>
      <c r="M413" s="268"/>
      <c r="N413" t="str">
        <f>IF(C413="","",'OPĆI DIO'!$C$1)</f>
        <v/>
      </c>
      <c r="O413" t="str">
        <f t="shared" si="68"/>
        <v/>
      </c>
      <c r="P413" t="str">
        <f t="shared" si="69"/>
        <v/>
      </c>
      <c r="Q413" t="str">
        <f t="shared" si="70"/>
        <v/>
      </c>
      <c r="R413" t="str">
        <f t="shared" si="71"/>
        <v/>
      </c>
      <c r="S413" t="str">
        <f t="shared" si="72"/>
        <v/>
      </c>
    </row>
    <row r="414" spans="1:19">
      <c r="A414" s="39" t="str">
        <f>IF(C414="","",VLOOKUP('OPĆI DIO'!$C$1,'OPĆI DIO'!$N$4:$W$150,10,FALSE))</f>
        <v/>
      </c>
      <c r="B414" s="39" t="str">
        <f>IF(C414="","",VLOOKUP('OPĆI DIO'!$C$1,'OPĆI DIO'!$N$4:$W$150,9,FALSE))</f>
        <v/>
      </c>
      <c r="C414" s="44"/>
      <c r="D414" s="39" t="str">
        <f t="shared" si="65"/>
        <v/>
      </c>
      <c r="E414" s="44"/>
      <c r="F414" s="39" t="str">
        <f t="shared" si="64"/>
        <v/>
      </c>
      <c r="G414" s="75"/>
      <c r="H414" s="39" t="str">
        <f t="shared" si="66"/>
        <v/>
      </c>
      <c r="I414" s="39" t="str">
        <f t="shared" si="67"/>
        <v/>
      </c>
      <c r="J414" s="74"/>
      <c r="K414" s="74"/>
      <c r="L414" s="74"/>
      <c r="M414" s="268"/>
      <c r="N414" t="str">
        <f>IF(C414="","",'OPĆI DIO'!$C$1)</f>
        <v/>
      </c>
      <c r="O414" t="str">
        <f t="shared" si="68"/>
        <v/>
      </c>
      <c r="P414" t="str">
        <f t="shared" si="69"/>
        <v/>
      </c>
      <c r="Q414" t="str">
        <f t="shared" si="70"/>
        <v/>
      </c>
      <c r="R414" t="str">
        <f t="shared" si="71"/>
        <v/>
      </c>
      <c r="S414" t="str">
        <f t="shared" si="72"/>
        <v/>
      </c>
    </row>
    <row r="415" spans="1:19">
      <c r="A415" s="39" t="str">
        <f>IF(C415="","",VLOOKUP('OPĆI DIO'!$C$1,'OPĆI DIO'!$N$4:$W$150,10,FALSE))</f>
        <v/>
      </c>
      <c r="B415" s="39" t="str">
        <f>IF(C415="","",VLOOKUP('OPĆI DIO'!$C$1,'OPĆI DIO'!$N$4:$W$150,9,FALSE))</f>
        <v/>
      </c>
      <c r="C415" s="44"/>
      <c r="D415" s="39" t="str">
        <f t="shared" si="65"/>
        <v/>
      </c>
      <c r="E415" s="44"/>
      <c r="F415" s="39" t="str">
        <f t="shared" si="64"/>
        <v/>
      </c>
      <c r="G415" s="75"/>
      <c r="H415" s="39" t="str">
        <f t="shared" si="66"/>
        <v/>
      </c>
      <c r="I415" s="39" t="str">
        <f t="shared" si="67"/>
        <v/>
      </c>
      <c r="J415" s="74"/>
      <c r="K415" s="74"/>
      <c r="L415" s="74"/>
      <c r="M415" s="268"/>
      <c r="N415" t="str">
        <f>IF(C415="","",'OPĆI DIO'!$C$1)</f>
        <v/>
      </c>
      <c r="O415" t="str">
        <f t="shared" si="68"/>
        <v/>
      </c>
      <c r="P415" t="str">
        <f t="shared" si="69"/>
        <v/>
      </c>
      <c r="Q415" t="str">
        <f t="shared" si="70"/>
        <v/>
      </c>
      <c r="R415" t="str">
        <f t="shared" si="71"/>
        <v/>
      </c>
      <c r="S415" t="str">
        <f t="shared" si="72"/>
        <v/>
      </c>
    </row>
    <row r="416" spans="1:19">
      <c r="A416" s="39" t="str">
        <f>IF(C416="","",VLOOKUP('OPĆI DIO'!$C$1,'OPĆI DIO'!$N$4:$W$150,10,FALSE))</f>
        <v/>
      </c>
      <c r="B416" s="39" t="str">
        <f>IF(C416="","",VLOOKUP('OPĆI DIO'!$C$1,'OPĆI DIO'!$N$4:$W$150,9,FALSE))</f>
        <v/>
      </c>
      <c r="C416" s="44"/>
      <c r="D416" s="39" t="str">
        <f t="shared" si="65"/>
        <v/>
      </c>
      <c r="E416" s="44"/>
      <c r="F416" s="39" t="str">
        <f t="shared" si="64"/>
        <v/>
      </c>
      <c r="G416" s="75"/>
      <c r="H416" s="39" t="str">
        <f t="shared" si="66"/>
        <v/>
      </c>
      <c r="I416" s="39" t="str">
        <f t="shared" si="67"/>
        <v/>
      </c>
      <c r="J416" s="74"/>
      <c r="K416" s="74"/>
      <c r="L416" s="74"/>
      <c r="M416" s="268"/>
      <c r="N416" t="str">
        <f>IF(C416="","",'OPĆI DIO'!$C$1)</f>
        <v/>
      </c>
      <c r="O416" t="str">
        <f t="shared" si="68"/>
        <v/>
      </c>
      <c r="P416" t="str">
        <f t="shared" si="69"/>
        <v/>
      </c>
      <c r="Q416" t="str">
        <f t="shared" si="70"/>
        <v/>
      </c>
      <c r="R416" t="str">
        <f t="shared" si="71"/>
        <v/>
      </c>
      <c r="S416" t="str">
        <f t="shared" si="72"/>
        <v/>
      </c>
    </row>
    <row r="417" spans="1:19">
      <c r="A417" s="39" t="str">
        <f>IF(C417="","",VLOOKUP('OPĆI DIO'!$C$1,'OPĆI DIO'!$N$4:$W$150,10,FALSE))</f>
        <v/>
      </c>
      <c r="B417" s="39" t="str">
        <f>IF(C417="","",VLOOKUP('OPĆI DIO'!$C$1,'OPĆI DIO'!$N$4:$W$150,9,FALSE))</f>
        <v/>
      </c>
      <c r="C417" s="44"/>
      <c r="D417" s="39" t="str">
        <f t="shared" si="65"/>
        <v/>
      </c>
      <c r="E417" s="44"/>
      <c r="F417" s="39" t="str">
        <f t="shared" si="64"/>
        <v/>
      </c>
      <c r="G417" s="75"/>
      <c r="H417" s="39" t="str">
        <f t="shared" si="66"/>
        <v/>
      </c>
      <c r="I417" s="39" t="str">
        <f t="shared" si="67"/>
        <v/>
      </c>
      <c r="J417" s="74"/>
      <c r="K417" s="74"/>
      <c r="L417" s="74"/>
      <c r="M417" s="268"/>
      <c r="N417" t="str">
        <f>IF(C417="","",'OPĆI DIO'!$C$1)</f>
        <v/>
      </c>
      <c r="O417" t="str">
        <f t="shared" si="68"/>
        <v/>
      </c>
      <c r="P417" t="str">
        <f t="shared" si="69"/>
        <v/>
      </c>
      <c r="Q417" t="str">
        <f t="shared" si="70"/>
        <v/>
      </c>
      <c r="R417" t="str">
        <f t="shared" si="71"/>
        <v/>
      </c>
      <c r="S417" t="str">
        <f t="shared" si="72"/>
        <v/>
      </c>
    </row>
    <row r="418" spans="1:19">
      <c r="A418" s="39" t="str">
        <f>IF(C418="","",VLOOKUP('OPĆI DIO'!$C$1,'OPĆI DIO'!$N$4:$W$150,10,FALSE))</f>
        <v/>
      </c>
      <c r="B418" s="39" t="str">
        <f>IF(C418="","",VLOOKUP('OPĆI DIO'!$C$1,'OPĆI DIO'!$N$4:$W$150,9,FALSE))</f>
        <v/>
      </c>
      <c r="C418" s="44"/>
      <c r="D418" s="39" t="str">
        <f t="shared" si="65"/>
        <v/>
      </c>
      <c r="E418" s="44"/>
      <c r="F418" s="39" t="str">
        <f t="shared" si="64"/>
        <v/>
      </c>
      <c r="G418" s="75"/>
      <c r="H418" s="39" t="str">
        <f t="shared" si="66"/>
        <v/>
      </c>
      <c r="I418" s="39" t="str">
        <f t="shared" si="67"/>
        <v/>
      </c>
      <c r="J418" s="74"/>
      <c r="K418" s="74"/>
      <c r="L418" s="74"/>
      <c r="M418" s="268"/>
      <c r="N418" t="str">
        <f>IF(C418="","",'OPĆI DIO'!$C$1)</f>
        <v/>
      </c>
      <c r="O418" t="str">
        <f t="shared" si="68"/>
        <v/>
      </c>
      <c r="P418" t="str">
        <f t="shared" si="69"/>
        <v/>
      </c>
      <c r="Q418" t="str">
        <f t="shared" si="70"/>
        <v/>
      </c>
      <c r="R418" t="str">
        <f t="shared" si="71"/>
        <v/>
      </c>
      <c r="S418" t="str">
        <f t="shared" si="72"/>
        <v/>
      </c>
    </row>
    <row r="419" spans="1:19">
      <c r="A419" s="39" t="str">
        <f>IF(C419="","",VLOOKUP('OPĆI DIO'!$C$1,'OPĆI DIO'!$N$4:$W$150,10,FALSE))</f>
        <v/>
      </c>
      <c r="B419" s="39" t="str">
        <f>IF(C419="","",VLOOKUP('OPĆI DIO'!$C$1,'OPĆI DIO'!$N$4:$W$150,9,FALSE))</f>
        <v/>
      </c>
      <c r="C419" s="44"/>
      <c r="D419" s="39" t="str">
        <f t="shared" si="65"/>
        <v/>
      </c>
      <c r="E419" s="44"/>
      <c r="F419" s="39" t="str">
        <f t="shared" si="64"/>
        <v/>
      </c>
      <c r="G419" s="75"/>
      <c r="H419" s="39" t="str">
        <f t="shared" si="66"/>
        <v/>
      </c>
      <c r="I419" s="39" t="str">
        <f t="shared" si="67"/>
        <v/>
      </c>
      <c r="J419" s="74"/>
      <c r="K419" s="74"/>
      <c r="L419" s="74"/>
      <c r="M419" s="268"/>
      <c r="N419" t="str">
        <f>IF(C419="","",'OPĆI DIO'!$C$1)</f>
        <v/>
      </c>
      <c r="O419" t="str">
        <f t="shared" si="68"/>
        <v/>
      </c>
      <c r="P419" t="str">
        <f t="shared" si="69"/>
        <v/>
      </c>
      <c r="Q419" t="str">
        <f t="shared" si="70"/>
        <v/>
      </c>
      <c r="R419" t="str">
        <f t="shared" si="71"/>
        <v/>
      </c>
      <c r="S419" t="str">
        <f t="shared" si="72"/>
        <v/>
      </c>
    </row>
    <row r="420" spans="1:19">
      <c r="A420" s="39" t="str">
        <f>IF(C420="","",VLOOKUP('OPĆI DIO'!$C$1,'OPĆI DIO'!$N$4:$W$150,10,FALSE))</f>
        <v/>
      </c>
      <c r="B420" s="39" t="str">
        <f>IF(C420="","",VLOOKUP('OPĆI DIO'!$C$1,'OPĆI DIO'!$N$4:$W$150,9,FALSE))</f>
        <v/>
      </c>
      <c r="C420" s="44"/>
      <c r="D420" s="39" t="str">
        <f t="shared" si="65"/>
        <v/>
      </c>
      <c r="E420" s="44"/>
      <c r="F420" s="39" t="str">
        <f t="shared" si="64"/>
        <v/>
      </c>
      <c r="G420" s="75"/>
      <c r="H420" s="39" t="str">
        <f t="shared" si="66"/>
        <v/>
      </c>
      <c r="I420" s="39" t="str">
        <f t="shared" si="67"/>
        <v/>
      </c>
      <c r="J420" s="74"/>
      <c r="K420" s="74"/>
      <c r="L420" s="74"/>
      <c r="M420" s="268"/>
      <c r="N420" t="str">
        <f>IF(C420="","",'OPĆI DIO'!$C$1)</f>
        <v/>
      </c>
      <c r="O420" t="str">
        <f t="shared" si="68"/>
        <v/>
      </c>
      <c r="P420" t="str">
        <f t="shared" si="69"/>
        <v/>
      </c>
      <c r="Q420" t="str">
        <f t="shared" si="70"/>
        <v/>
      </c>
      <c r="R420" t="str">
        <f t="shared" si="71"/>
        <v/>
      </c>
      <c r="S420" t="str">
        <f t="shared" si="72"/>
        <v/>
      </c>
    </row>
    <row r="421" spans="1:19">
      <c r="A421" s="39" t="str">
        <f>IF(C421="","",VLOOKUP('OPĆI DIO'!$C$1,'OPĆI DIO'!$N$4:$W$150,10,FALSE))</f>
        <v/>
      </c>
      <c r="B421" s="39" t="str">
        <f>IF(C421="","",VLOOKUP('OPĆI DIO'!$C$1,'OPĆI DIO'!$N$4:$W$150,9,FALSE))</f>
        <v/>
      </c>
      <c r="C421" s="44"/>
      <c r="D421" s="39" t="str">
        <f t="shared" si="65"/>
        <v/>
      </c>
      <c r="E421" s="44"/>
      <c r="F421" s="39" t="str">
        <f t="shared" si="64"/>
        <v/>
      </c>
      <c r="G421" s="75"/>
      <c r="H421" s="39" t="str">
        <f t="shared" si="66"/>
        <v/>
      </c>
      <c r="I421" s="39" t="str">
        <f t="shared" si="67"/>
        <v/>
      </c>
      <c r="J421" s="74"/>
      <c r="K421" s="74"/>
      <c r="L421" s="74"/>
      <c r="M421" s="268"/>
      <c r="N421" t="str">
        <f>IF(C421="","",'OPĆI DIO'!$C$1)</f>
        <v/>
      </c>
      <c r="O421" t="str">
        <f t="shared" si="68"/>
        <v/>
      </c>
      <c r="P421" t="str">
        <f t="shared" si="69"/>
        <v/>
      </c>
      <c r="Q421" t="str">
        <f t="shared" si="70"/>
        <v/>
      </c>
      <c r="R421" t="str">
        <f t="shared" si="71"/>
        <v/>
      </c>
      <c r="S421" t="str">
        <f t="shared" si="72"/>
        <v/>
      </c>
    </row>
    <row r="422" spans="1:19">
      <c r="A422" s="39" t="str">
        <f>IF(C422="","",VLOOKUP('OPĆI DIO'!$C$1,'OPĆI DIO'!$N$4:$W$150,10,FALSE))</f>
        <v/>
      </c>
      <c r="B422" s="39" t="str">
        <f>IF(C422="","",VLOOKUP('OPĆI DIO'!$C$1,'OPĆI DIO'!$N$4:$W$150,9,FALSE))</f>
        <v/>
      </c>
      <c r="C422" s="44"/>
      <c r="D422" s="39" t="str">
        <f t="shared" si="65"/>
        <v/>
      </c>
      <c r="E422" s="44"/>
      <c r="F422" s="39" t="str">
        <f t="shared" si="64"/>
        <v/>
      </c>
      <c r="G422" s="75"/>
      <c r="H422" s="39" t="str">
        <f t="shared" si="66"/>
        <v/>
      </c>
      <c r="I422" s="39" t="str">
        <f t="shared" si="67"/>
        <v/>
      </c>
      <c r="J422" s="74"/>
      <c r="K422" s="74"/>
      <c r="L422" s="74"/>
      <c r="M422" s="268"/>
      <c r="N422" t="str">
        <f>IF(C422="","",'OPĆI DIO'!$C$1)</f>
        <v/>
      </c>
      <c r="O422" t="str">
        <f t="shared" si="68"/>
        <v/>
      </c>
      <c r="P422" t="str">
        <f t="shared" si="69"/>
        <v/>
      </c>
      <c r="Q422" t="str">
        <f t="shared" si="70"/>
        <v/>
      </c>
      <c r="R422" t="str">
        <f t="shared" si="71"/>
        <v/>
      </c>
      <c r="S422" t="str">
        <f t="shared" si="72"/>
        <v/>
      </c>
    </row>
    <row r="423" spans="1:19">
      <c r="A423" s="39" t="str">
        <f>IF(C423="","",VLOOKUP('OPĆI DIO'!$C$1,'OPĆI DIO'!$N$4:$W$150,10,FALSE))</f>
        <v/>
      </c>
      <c r="B423" s="39" t="str">
        <f>IF(C423="","",VLOOKUP('OPĆI DIO'!$C$1,'OPĆI DIO'!$N$4:$W$150,9,FALSE))</f>
        <v/>
      </c>
      <c r="C423" s="44"/>
      <c r="D423" s="39" t="str">
        <f t="shared" si="65"/>
        <v/>
      </c>
      <c r="E423" s="44"/>
      <c r="F423" s="39" t="str">
        <f t="shared" si="64"/>
        <v/>
      </c>
      <c r="G423" s="75"/>
      <c r="H423" s="39" t="str">
        <f t="shared" si="66"/>
        <v/>
      </c>
      <c r="I423" s="39" t="str">
        <f t="shared" si="67"/>
        <v/>
      </c>
      <c r="J423" s="74"/>
      <c r="K423" s="74"/>
      <c r="L423" s="74"/>
      <c r="M423" s="268"/>
      <c r="N423" t="str">
        <f>IF(C423="","",'OPĆI DIO'!$C$1)</f>
        <v/>
      </c>
      <c r="O423" t="str">
        <f t="shared" si="68"/>
        <v/>
      </c>
      <c r="P423" t="str">
        <f t="shared" si="69"/>
        <v/>
      </c>
      <c r="Q423" t="str">
        <f t="shared" si="70"/>
        <v/>
      </c>
      <c r="R423" t="str">
        <f t="shared" si="71"/>
        <v/>
      </c>
      <c r="S423" t="str">
        <f t="shared" si="72"/>
        <v/>
      </c>
    </row>
    <row r="424" spans="1:19">
      <c r="A424" s="39" t="str">
        <f>IF(C424="","",VLOOKUP('OPĆI DIO'!$C$1,'OPĆI DIO'!$N$4:$W$150,10,FALSE))</f>
        <v/>
      </c>
      <c r="B424" s="39" t="str">
        <f>IF(C424="","",VLOOKUP('OPĆI DIO'!$C$1,'OPĆI DIO'!$N$4:$W$150,9,FALSE))</f>
        <v/>
      </c>
      <c r="C424" s="44"/>
      <c r="D424" s="39" t="str">
        <f t="shared" si="65"/>
        <v/>
      </c>
      <c r="E424" s="44"/>
      <c r="F424" s="39" t="str">
        <f t="shared" si="64"/>
        <v/>
      </c>
      <c r="G424" s="75"/>
      <c r="H424" s="39" t="str">
        <f t="shared" si="66"/>
        <v/>
      </c>
      <c r="I424" s="39" t="str">
        <f t="shared" si="67"/>
        <v/>
      </c>
      <c r="J424" s="74"/>
      <c r="K424" s="74"/>
      <c r="L424" s="74"/>
      <c r="M424" s="268"/>
      <c r="N424" t="str">
        <f>IF(C424="","",'OPĆI DIO'!$C$1)</f>
        <v/>
      </c>
      <c r="O424" t="str">
        <f t="shared" si="68"/>
        <v/>
      </c>
      <c r="P424" t="str">
        <f t="shared" si="69"/>
        <v/>
      </c>
      <c r="Q424" t="str">
        <f t="shared" si="70"/>
        <v/>
      </c>
      <c r="R424" t="str">
        <f t="shared" si="71"/>
        <v/>
      </c>
      <c r="S424" t="str">
        <f t="shared" si="72"/>
        <v/>
      </c>
    </row>
    <row r="425" spans="1:19">
      <c r="A425" s="39" t="str">
        <f>IF(C425="","",VLOOKUP('OPĆI DIO'!$C$1,'OPĆI DIO'!$N$4:$W$150,10,FALSE))</f>
        <v/>
      </c>
      <c r="B425" s="39" t="str">
        <f>IF(C425="","",VLOOKUP('OPĆI DIO'!$C$1,'OPĆI DIO'!$N$4:$W$150,9,FALSE))</f>
        <v/>
      </c>
      <c r="C425" s="44"/>
      <c r="D425" s="39" t="str">
        <f t="shared" si="65"/>
        <v/>
      </c>
      <c r="E425" s="44"/>
      <c r="F425" s="39" t="str">
        <f t="shared" si="64"/>
        <v/>
      </c>
      <c r="G425" s="75"/>
      <c r="H425" s="39" t="str">
        <f t="shared" si="66"/>
        <v/>
      </c>
      <c r="I425" s="39" t="str">
        <f t="shared" si="67"/>
        <v/>
      </c>
      <c r="J425" s="74"/>
      <c r="K425" s="74"/>
      <c r="L425" s="74"/>
      <c r="M425" s="268"/>
      <c r="N425" t="str">
        <f>IF(C425="","",'OPĆI DIO'!$C$1)</f>
        <v/>
      </c>
      <c r="O425" t="str">
        <f t="shared" si="68"/>
        <v/>
      </c>
      <c r="P425" t="str">
        <f t="shared" si="69"/>
        <v/>
      </c>
      <c r="Q425" t="str">
        <f t="shared" si="70"/>
        <v/>
      </c>
      <c r="R425" t="str">
        <f t="shared" si="71"/>
        <v/>
      </c>
      <c r="S425" t="str">
        <f t="shared" si="72"/>
        <v/>
      </c>
    </row>
    <row r="426" spans="1:19">
      <c r="A426" s="39" t="str">
        <f>IF(C426="","",VLOOKUP('OPĆI DIO'!$C$1,'OPĆI DIO'!$N$4:$W$150,10,FALSE))</f>
        <v/>
      </c>
      <c r="B426" s="39" t="str">
        <f>IF(C426="","",VLOOKUP('OPĆI DIO'!$C$1,'OPĆI DIO'!$N$4:$W$150,9,FALSE))</f>
        <v/>
      </c>
      <c r="C426" s="44"/>
      <c r="D426" s="39" t="str">
        <f t="shared" si="65"/>
        <v/>
      </c>
      <c r="E426" s="44"/>
      <c r="F426" s="39" t="str">
        <f t="shared" si="64"/>
        <v/>
      </c>
      <c r="G426" s="75"/>
      <c r="H426" s="39" t="str">
        <f t="shared" si="66"/>
        <v/>
      </c>
      <c r="I426" s="39" t="str">
        <f t="shared" si="67"/>
        <v/>
      </c>
      <c r="J426" s="74"/>
      <c r="K426" s="74"/>
      <c r="L426" s="74"/>
      <c r="M426" s="268"/>
      <c r="N426" t="str">
        <f>IF(C426="","",'OPĆI DIO'!$C$1)</f>
        <v/>
      </c>
      <c r="O426" t="str">
        <f t="shared" si="68"/>
        <v/>
      </c>
      <c r="P426" t="str">
        <f t="shared" si="69"/>
        <v/>
      </c>
      <c r="Q426" t="str">
        <f t="shared" si="70"/>
        <v/>
      </c>
      <c r="R426" t="str">
        <f t="shared" si="71"/>
        <v/>
      </c>
      <c r="S426" t="str">
        <f t="shared" si="72"/>
        <v/>
      </c>
    </row>
    <row r="427" spans="1:19">
      <c r="A427" s="39" t="str">
        <f>IF(C427="","",VLOOKUP('OPĆI DIO'!$C$1,'OPĆI DIO'!$N$4:$W$150,10,FALSE))</f>
        <v/>
      </c>
      <c r="B427" s="39" t="str">
        <f>IF(C427="","",VLOOKUP('OPĆI DIO'!$C$1,'OPĆI DIO'!$N$4:$W$150,9,FALSE))</f>
        <v/>
      </c>
      <c r="C427" s="44"/>
      <c r="D427" s="39" t="str">
        <f t="shared" si="65"/>
        <v/>
      </c>
      <c r="E427" s="44"/>
      <c r="F427" s="39" t="str">
        <f t="shared" si="64"/>
        <v/>
      </c>
      <c r="G427" s="75"/>
      <c r="H427" s="39" t="str">
        <f t="shared" si="66"/>
        <v/>
      </c>
      <c r="I427" s="39" t="str">
        <f t="shared" si="67"/>
        <v/>
      </c>
      <c r="J427" s="74"/>
      <c r="K427" s="74"/>
      <c r="L427" s="74"/>
      <c r="M427" s="268"/>
      <c r="N427" t="str">
        <f>IF(C427="","",'OPĆI DIO'!$C$1)</f>
        <v/>
      </c>
      <c r="O427" t="str">
        <f t="shared" si="68"/>
        <v/>
      </c>
      <c r="P427" t="str">
        <f t="shared" si="69"/>
        <v/>
      </c>
      <c r="Q427" t="str">
        <f t="shared" si="70"/>
        <v/>
      </c>
      <c r="R427" t="str">
        <f t="shared" si="71"/>
        <v/>
      </c>
      <c r="S427" t="str">
        <f t="shared" si="72"/>
        <v/>
      </c>
    </row>
    <row r="428" spans="1:19">
      <c r="A428" s="39" t="str">
        <f>IF(C428="","",VLOOKUP('OPĆI DIO'!$C$1,'OPĆI DIO'!$N$4:$W$150,10,FALSE))</f>
        <v/>
      </c>
      <c r="B428" s="39" t="str">
        <f>IF(C428="","",VLOOKUP('OPĆI DIO'!$C$1,'OPĆI DIO'!$N$4:$W$150,9,FALSE))</f>
        <v/>
      </c>
      <c r="C428" s="44"/>
      <c r="D428" s="39" t="str">
        <f t="shared" si="65"/>
        <v/>
      </c>
      <c r="E428" s="44"/>
      <c r="F428" s="39" t="str">
        <f t="shared" si="64"/>
        <v/>
      </c>
      <c r="G428" s="75"/>
      <c r="H428" s="39" t="str">
        <f t="shared" si="66"/>
        <v/>
      </c>
      <c r="I428" s="39" t="str">
        <f t="shared" si="67"/>
        <v/>
      </c>
      <c r="J428" s="74"/>
      <c r="K428" s="74"/>
      <c r="L428" s="74"/>
      <c r="M428" s="268"/>
      <c r="N428" t="str">
        <f>IF(C428="","",'OPĆI DIO'!$C$1)</f>
        <v/>
      </c>
      <c r="O428" t="str">
        <f t="shared" si="68"/>
        <v/>
      </c>
      <c r="P428" t="str">
        <f t="shared" si="69"/>
        <v/>
      </c>
      <c r="Q428" t="str">
        <f t="shared" si="70"/>
        <v/>
      </c>
      <c r="R428" t="str">
        <f t="shared" si="71"/>
        <v/>
      </c>
      <c r="S428" t="str">
        <f t="shared" si="72"/>
        <v/>
      </c>
    </row>
    <row r="429" spans="1:19">
      <c r="A429" s="39" t="str">
        <f>IF(C429="","",VLOOKUP('OPĆI DIO'!$C$1,'OPĆI DIO'!$N$4:$W$150,10,FALSE))</f>
        <v/>
      </c>
      <c r="B429" s="39" t="str">
        <f>IF(C429="","",VLOOKUP('OPĆI DIO'!$C$1,'OPĆI DIO'!$N$4:$W$150,9,FALSE))</f>
        <v/>
      </c>
      <c r="C429" s="44"/>
      <c r="D429" s="39" t="str">
        <f t="shared" si="65"/>
        <v/>
      </c>
      <c r="E429" s="44"/>
      <c r="F429" s="39" t="str">
        <f t="shared" si="64"/>
        <v/>
      </c>
      <c r="G429" s="75"/>
      <c r="H429" s="39" t="str">
        <f t="shared" si="66"/>
        <v/>
      </c>
      <c r="I429" s="39" t="str">
        <f t="shared" si="67"/>
        <v/>
      </c>
      <c r="J429" s="74"/>
      <c r="K429" s="74"/>
      <c r="L429" s="74"/>
      <c r="M429" s="268"/>
      <c r="N429" t="str">
        <f>IF(C429="","",'OPĆI DIO'!$C$1)</f>
        <v/>
      </c>
      <c r="O429" t="str">
        <f t="shared" si="68"/>
        <v/>
      </c>
      <c r="P429" t="str">
        <f t="shared" si="69"/>
        <v/>
      </c>
      <c r="Q429" t="str">
        <f t="shared" si="70"/>
        <v/>
      </c>
      <c r="R429" t="str">
        <f t="shared" si="71"/>
        <v/>
      </c>
      <c r="S429" t="str">
        <f t="shared" si="72"/>
        <v/>
      </c>
    </row>
    <row r="430" spans="1:19">
      <c r="A430" s="39" t="str">
        <f>IF(C430="","",VLOOKUP('OPĆI DIO'!$C$1,'OPĆI DIO'!$N$4:$W$150,10,FALSE))</f>
        <v/>
      </c>
      <c r="B430" s="39" t="str">
        <f>IF(C430="","",VLOOKUP('OPĆI DIO'!$C$1,'OPĆI DIO'!$N$4:$W$150,9,FALSE))</f>
        <v/>
      </c>
      <c r="C430" s="44"/>
      <c r="D430" s="39" t="str">
        <f t="shared" si="65"/>
        <v/>
      </c>
      <c r="E430" s="44"/>
      <c r="F430" s="39" t="str">
        <f t="shared" si="64"/>
        <v/>
      </c>
      <c r="G430" s="75"/>
      <c r="H430" s="39" t="str">
        <f t="shared" si="66"/>
        <v/>
      </c>
      <c r="I430" s="39" t="str">
        <f t="shared" si="67"/>
        <v/>
      </c>
      <c r="J430" s="74"/>
      <c r="K430" s="74"/>
      <c r="L430" s="74"/>
      <c r="M430" s="268"/>
      <c r="N430" t="str">
        <f>IF(C430="","",'OPĆI DIO'!$C$1)</f>
        <v/>
      </c>
      <c r="O430" t="str">
        <f t="shared" si="68"/>
        <v/>
      </c>
      <c r="P430" t="str">
        <f t="shared" si="69"/>
        <v/>
      </c>
      <c r="Q430" t="str">
        <f t="shared" si="70"/>
        <v/>
      </c>
      <c r="R430" t="str">
        <f t="shared" si="71"/>
        <v/>
      </c>
      <c r="S430" t="str">
        <f t="shared" si="72"/>
        <v/>
      </c>
    </row>
    <row r="431" spans="1:19">
      <c r="A431" s="39" t="str">
        <f>IF(C431="","",VLOOKUP('OPĆI DIO'!$C$1,'OPĆI DIO'!$N$4:$W$150,10,FALSE))</f>
        <v/>
      </c>
      <c r="B431" s="39" t="str">
        <f>IF(C431="","",VLOOKUP('OPĆI DIO'!$C$1,'OPĆI DIO'!$N$4:$W$150,9,FALSE))</f>
        <v/>
      </c>
      <c r="C431" s="44"/>
      <c r="D431" s="39" t="str">
        <f t="shared" si="65"/>
        <v/>
      </c>
      <c r="E431" s="44"/>
      <c r="F431" s="39" t="str">
        <f t="shared" si="64"/>
        <v/>
      </c>
      <c r="G431" s="75"/>
      <c r="H431" s="39" t="str">
        <f t="shared" si="66"/>
        <v/>
      </c>
      <c r="I431" s="39" t="str">
        <f t="shared" si="67"/>
        <v/>
      </c>
      <c r="J431" s="74"/>
      <c r="K431" s="74"/>
      <c r="L431" s="74"/>
      <c r="M431" s="268"/>
      <c r="N431" t="str">
        <f>IF(C431="","",'OPĆI DIO'!$C$1)</f>
        <v/>
      </c>
      <c r="O431" t="str">
        <f t="shared" si="68"/>
        <v/>
      </c>
      <c r="P431" t="str">
        <f t="shared" si="69"/>
        <v/>
      </c>
      <c r="Q431" t="str">
        <f t="shared" si="70"/>
        <v/>
      </c>
      <c r="R431" t="str">
        <f t="shared" si="71"/>
        <v/>
      </c>
      <c r="S431" t="str">
        <f t="shared" si="72"/>
        <v/>
      </c>
    </row>
    <row r="432" spans="1:19">
      <c r="A432" s="39" t="str">
        <f>IF(C432="","",VLOOKUP('OPĆI DIO'!$C$1,'OPĆI DIO'!$N$4:$W$150,10,FALSE))</f>
        <v/>
      </c>
      <c r="B432" s="39" t="str">
        <f>IF(C432="","",VLOOKUP('OPĆI DIO'!$C$1,'OPĆI DIO'!$N$4:$W$150,9,FALSE))</f>
        <v/>
      </c>
      <c r="C432" s="44"/>
      <c r="D432" s="39" t="str">
        <f t="shared" si="65"/>
        <v/>
      </c>
      <c r="E432" s="44"/>
      <c r="F432" s="39" t="str">
        <f t="shared" si="64"/>
        <v/>
      </c>
      <c r="G432" s="75"/>
      <c r="H432" s="39" t="str">
        <f t="shared" si="66"/>
        <v/>
      </c>
      <c r="I432" s="39" t="str">
        <f t="shared" si="67"/>
        <v/>
      </c>
      <c r="J432" s="74"/>
      <c r="K432" s="74"/>
      <c r="L432" s="74"/>
      <c r="M432" s="268"/>
      <c r="N432" t="str">
        <f>IF(C432="","",'OPĆI DIO'!$C$1)</f>
        <v/>
      </c>
      <c r="O432" t="str">
        <f t="shared" si="68"/>
        <v/>
      </c>
      <c r="P432" t="str">
        <f t="shared" si="69"/>
        <v/>
      </c>
      <c r="Q432" t="str">
        <f t="shared" si="70"/>
        <v/>
      </c>
      <c r="R432" t="str">
        <f t="shared" si="71"/>
        <v/>
      </c>
      <c r="S432" t="str">
        <f t="shared" si="72"/>
        <v/>
      </c>
    </row>
    <row r="433" spans="1:19">
      <c r="A433" s="39" t="str">
        <f>IF(C433="","",VLOOKUP('OPĆI DIO'!$C$1,'OPĆI DIO'!$N$4:$W$150,10,FALSE))</f>
        <v/>
      </c>
      <c r="B433" s="39" t="str">
        <f>IF(C433="","",VLOOKUP('OPĆI DIO'!$C$1,'OPĆI DIO'!$N$4:$W$150,9,FALSE))</f>
        <v/>
      </c>
      <c r="C433" s="44"/>
      <c r="D433" s="39" t="str">
        <f t="shared" si="65"/>
        <v/>
      </c>
      <c r="E433" s="44"/>
      <c r="F433" s="39" t="str">
        <f t="shared" si="64"/>
        <v/>
      </c>
      <c r="G433" s="75"/>
      <c r="H433" s="39" t="str">
        <f t="shared" si="66"/>
        <v/>
      </c>
      <c r="I433" s="39" t="str">
        <f t="shared" si="67"/>
        <v/>
      </c>
      <c r="J433" s="74"/>
      <c r="K433" s="74"/>
      <c r="L433" s="74"/>
      <c r="M433" s="268"/>
      <c r="N433" t="str">
        <f>IF(C433="","",'OPĆI DIO'!$C$1)</f>
        <v/>
      </c>
      <c r="O433" t="str">
        <f t="shared" si="68"/>
        <v/>
      </c>
      <c r="P433" t="str">
        <f t="shared" si="69"/>
        <v/>
      </c>
      <c r="Q433" t="str">
        <f t="shared" si="70"/>
        <v/>
      </c>
      <c r="R433" t="str">
        <f t="shared" si="71"/>
        <v/>
      </c>
      <c r="S433" t="str">
        <f t="shared" si="72"/>
        <v/>
      </c>
    </row>
    <row r="434" spans="1:19">
      <c r="A434" s="39" t="str">
        <f>IF(C434="","",VLOOKUP('OPĆI DIO'!$C$1,'OPĆI DIO'!$N$4:$W$150,10,FALSE))</f>
        <v/>
      </c>
      <c r="B434" s="39" t="str">
        <f>IF(C434="","",VLOOKUP('OPĆI DIO'!$C$1,'OPĆI DIO'!$N$4:$W$150,9,FALSE))</f>
        <v/>
      </c>
      <c r="C434" s="44"/>
      <c r="D434" s="39" t="str">
        <f t="shared" si="65"/>
        <v/>
      </c>
      <c r="E434" s="44"/>
      <c r="F434" s="39" t="str">
        <f t="shared" si="64"/>
        <v/>
      </c>
      <c r="G434" s="75"/>
      <c r="H434" s="39" t="str">
        <f t="shared" si="66"/>
        <v/>
      </c>
      <c r="I434" s="39" t="str">
        <f t="shared" si="67"/>
        <v/>
      </c>
      <c r="J434" s="74"/>
      <c r="K434" s="74"/>
      <c r="L434" s="74"/>
      <c r="M434" s="268"/>
      <c r="N434" t="str">
        <f>IF(C434="","",'OPĆI DIO'!$C$1)</f>
        <v/>
      </c>
      <c r="O434" t="str">
        <f t="shared" si="68"/>
        <v/>
      </c>
      <c r="P434" t="str">
        <f t="shared" si="69"/>
        <v/>
      </c>
      <c r="Q434" t="str">
        <f t="shared" si="70"/>
        <v/>
      </c>
      <c r="R434" t="str">
        <f t="shared" si="71"/>
        <v/>
      </c>
      <c r="S434" t="str">
        <f t="shared" si="72"/>
        <v/>
      </c>
    </row>
    <row r="435" spans="1:19">
      <c r="A435" s="39" t="str">
        <f>IF(C435="","",VLOOKUP('OPĆI DIO'!$C$1,'OPĆI DIO'!$N$4:$W$150,10,FALSE))</f>
        <v/>
      </c>
      <c r="B435" s="39" t="str">
        <f>IF(C435="","",VLOOKUP('OPĆI DIO'!$C$1,'OPĆI DIO'!$N$4:$W$150,9,FALSE))</f>
        <v/>
      </c>
      <c r="C435" s="44"/>
      <c r="D435" s="39" t="str">
        <f t="shared" si="65"/>
        <v/>
      </c>
      <c r="E435" s="44"/>
      <c r="F435" s="39" t="str">
        <f t="shared" si="64"/>
        <v/>
      </c>
      <c r="G435" s="75"/>
      <c r="H435" s="39" t="str">
        <f t="shared" si="66"/>
        <v/>
      </c>
      <c r="I435" s="39" t="str">
        <f t="shared" si="67"/>
        <v/>
      </c>
      <c r="J435" s="74"/>
      <c r="K435" s="74"/>
      <c r="L435" s="74"/>
      <c r="M435" s="268"/>
      <c r="N435" t="str">
        <f>IF(C435="","",'OPĆI DIO'!$C$1)</f>
        <v/>
      </c>
      <c r="O435" t="str">
        <f t="shared" si="68"/>
        <v/>
      </c>
      <c r="P435" t="str">
        <f t="shared" si="69"/>
        <v/>
      </c>
      <c r="Q435" t="str">
        <f t="shared" si="70"/>
        <v/>
      </c>
      <c r="R435" t="str">
        <f t="shared" si="71"/>
        <v/>
      </c>
      <c r="S435" t="str">
        <f t="shared" si="72"/>
        <v/>
      </c>
    </row>
    <row r="436" spans="1:19">
      <c r="A436" s="39" t="str">
        <f>IF(C436="","",VLOOKUP('OPĆI DIO'!$C$1,'OPĆI DIO'!$N$4:$W$150,10,FALSE))</f>
        <v/>
      </c>
      <c r="B436" s="39" t="str">
        <f>IF(C436="","",VLOOKUP('OPĆI DIO'!$C$1,'OPĆI DIO'!$N$4:$W$150,9,FALSE))</f>
        <v/>
      </c>
      <c r="C436" s="44"/>
      <c r="D436" s="39" t="str">
        <f t="shared" si="65"/>
        <v/>
      </c>
      <c r="E436" s="44"/>
      <c r="F436" s="39" t="str">
        <f t="shared" si="64"/>
        <v/>
      </c>
      <c r="G436" s="75"/>
      <c r="H436" s="39" t="str">
        <f t="shared" si="66"/>
        <v/>
      </c>
      <c r="I436" s="39" t="str">
        <f t="shared" si="67"/>
        <v/>
      </c>
      <c r="J436" s="74"/>
      <c r="K436" s="74"/>
      <c r="L436" s="74"/>
      <c r="M436" s="268"/>
      <c r="N436" t="str">
        <f>IF(C436="","",'OPĆI DIO'!$C$1)</f>
        <v/>
      </c>
      <c r="O436" t="str">
        <f t="shared" si="68"/>
        <v/>
      </c>
      <c r="P436" t="str">
        <f t="shared" si="69"/>
        <v/>
      </c>
      <c r="Q436" t="str">
        <f t="shared" si="70"/>
        <v/>
      </c>
      <c r="R436" t="str">
        <f t="shared" si="71"/>
        <v/>
      </c>
      <c r="S436" t="str">
        <f t="shared" si="72"/>
        <v/>
      </c>
    </row>
    <row r="437" spans="1:19">
      <c r="A437" s="39" t="str">
        <f>IF(C437="","",VLOOKUP('OPĆI DIO'!$C$1,'OPĆI DIO'!$N$4:$W$150,10,FALSE))</f>
        <v/>
      </c>
      <c r="B437" s="39" t="str">
        <f>IF(C437="","",VLOOKUP('OPĆI DIO'!$C$1,'OPĆI DIO'!$N$4:$W$150,9,FALSE))</f>
        <v/>
      </c>
      <c r="C437" s="44"/>
      <c r="D437" s="39" t="str">
        <f t="shared" si="65"/>
        <v/>
      </c>
      <c r="E437" s="44"/>
      <c r="F437" s="39" t="str">
        <f t="shared" si="64"/>
        <v/>
      </c>
      <c r="G437" s="75"/>
      <c r="H437" s="39" t="str">
        <f t="shared" si="66"/>
        <v/>
      </c>
      <c r="I437" s="39" t="str">
        <f t="shared" si="67"/>
        <v/>
      </c>
      <c r="J437" s="74"/>
      <c r="K437" s="74"/>
      <c r="L437" s="74"/>
      <c r="M437" s="268"/>
      <c r="N437" t="str">
        <f>IF(C437="","",'OPĆI DIO'!$C$1)</f>
        <v/>
      </c>
      <c r="O437" t="str">
        <f t="shared" si="68"/>
        <v/>
      </c>
      <c r="P437" t="str">
        <f t="shared" si="69"/>
        <v/>
      </c>
      <c r="Q437" t="str">
        <f t="shared" si="70"/>
        <v/>
      </c>
      <c r="R437" t="str">
        <f t="shared" si="71"/>
        <v/>
      </c>
      <c r="S437" t="str">
        <f t="shared" si="72"/>
        <v/>
      </c>
    </row>
    <row r="438" spans="1:19">
      <c r="A438" s="39" t="str">
        <f>IF(C438="","",VLOOKUP('OPĆI DIO'!$C$1,'OPĆI DIO'!$N$4:$W$150,10,FALSE))</f>
        <v/>
      </c>
      <c r="B438" s="39" t="str">
        <f>IF(C438="","",VLOOKUP('OPĆI DIO'!$C$1,'OPĆI DIO'!$N$4:$W$150,9,FALSE))</f>
        <v/>
      </c>
      <c r="C438" s="44"/>
      <c r="D438" s="39" t="str">
        <f t="shared" si="65"/>
        <v/>
      </c>
      <c r="E438" s="44"/>
      <c r="F438" s="39" t="str">
        <f t="shared" si="64"/>
        <v/>
      </c>
      <c r="G438" s="75"/>
      <c r="H438" s="39" t="str">
        <f t="shared" si="66"/>
        <v/>
      </c>
      <c r="I438" s="39" t="str">
        <f t="shared" si="67"/>
        <v/>
      </c>
      <c r="J438" s="74"/>
      <c r="K438" s="74"/>
      <c r="L438" s="74"/>
      <c r="M438" s="268"/>
      <c r="N438" t="str">
        <f>IF(C438="","",'OPĆI DIO'!$C$1)</f>
        <v/>
      </c>
      <c r="O438" t="str">
        <f t="shared" si="68"/>
        <v/>
      </c>
      <c r="P438" t="str">
        <f t="shared" si="69"/>
        <v/>
      </c>
      <c r="Q438" t="str">
        <f t="shared" si="70"/>
        <v/>
      </c>
      <c r="R438" t="str">
        <f t="shared" si="71"/>
        <v/>
      </c>
      <c r="S438" t="str">
        <f t="shared" si="72"/>
        <v/>
      </c>
    </row>
    <row r="439" spans="1:19">
      <c r="A439" s="39" t="str">
        <f>IF(C439="","",VLOOKUP('OPĆI DIO'!$C$1,'OPĆI DIO'!$N$4:$W$150,10,FALSE))</f>
        <v/>
      </c>
      <c r="B439" s="39" t="str">
        <f>IF(C439="","",VLOOKUP('OPĆI DIO'!$C$1,'OPĆI DIO'!$N$4:$W$150,9,FALSE))</f>
        <v/>
      </c>
      <c r="C439" s="44"/>
      <c r="D439" s="39" t="str">
        <f t="shared" si="65"/>
        <v/>
      </c>
      <c r="E439" s="44"/>
      <c r="F439" s="39" t="str">
        <f t="shared" si="64"/>
        <v/>
      </c>
      <c r="G439" s="75"/>
      <c r="H439" s="39" t="str">
        <f t="shared" si="66"/>
        <v/>
      </c>
      <c r="I439" s="39" t="str">
        <f t="shared" si="67"/>
        <v/>
      </c>
      <c r="J439" s="74"/>
      <c r="K439" s="74"/>
      <c r="L439" s="74"/>
      <c r="M439" s="268"/>
      <c r="N439" t="str">
        <f>IF(C439="","",'OPĆI DIO'!$C$1)</f>
        <v/>
      </c>
      <c r="O439" t="str">
        <f t="shared" si="68"/>
        <v/>
      </c>
      <c r="P439" t="str">
        <f t="shared" si="69"/>
        <v/>
      </c>
      <c r="Q439" t="str">
        <f t="shared" si="70"/>
        <v/>
      </c>
      <c r="R439" t="str">
        <f t="shared" si="71"/>
        <v/>
      </c>
      <c r="S439" t="str">
        <f t="shared" si="72"/>
        <v/>
      </c>
    </row>
    <row r="440" spans="1:19">
      <c r="A440" s="39" t="str">
        <f>IF(C440="","",VLOOKUP('OPĆI DIO'!$C$1,'OPĆI DIO'!$N$4:$W$150,10,FALSE))</f>
        <v/>
      </c>
      <c r="B440" s="39" t="str">
        <f>IF(C440="","",VLOOKUP('OPĆI DIO'!$C$1,'OPĆI DIO'!$N$4:$W$150,9,FALSE))</f>
        <v/>
      </c>
      <c r="C440" s="44"/>
      <c r="D440" s="39" t="str">
        <f t="shared" si="65"/>
        <v/>
      </c>
      <c r="E440" s="44"/>
      <c r="F440" s="39" t="str">
        <f t="shared" si="64"/>
        <v/>
      </c>
      <c r="G440" s="75"/>
      <c r="H440" s="39" t="str">
        <f t="shared" si="66"/>
        <v/>
      </c>
      <c r="I440" s="39" t="str">
        <f t="shared" si="67"/>
        <v/>
      </c>
      <c r="J440" s="74"/>
      <c r="K440" s="74"/>
      <c r="L440" s="74"/>
      <c r="M440" s="268"/>
      <c r="N440" t="str">
        <f>IF(C440="","",'OPĆI DIO'!$C$1)</f>
        <v/>
      </c>
      <c r="O440" t="str">
        <f t="shared" si="68"/>
        <v/>
      </c>
      <c r="P440" t="str">
        <f t="shared" si="69"/>
        <v/>
      </c>
      <c r="Q440" t="str">
        <f t="shared" si="70"/>
        <v/>
      </c>
      <c r="R440" t="str">
        <f t="shared" si="71"/>
        <v/>
      </c>
      <c r="S440" t="str">
        <f t="shared" si="72"/>
        <v/>
      </c>
    </row>
    <row r="441" spans="1:19">
      <c r="A441" s="39" t="str">
        <f>IF(C441="","",VLOOKUP('OPĆI DIO'!$C$1,'OPĆI DIO'!$N$4:$W$150,10,FALSE))</f>
        <v/>
      </c>
      <c r="B441" s="39" t="str">
        <f>IF(C441="","",VLOOKUP('OPĆI DIO'!$C$1,'OPĆI DIO'!$N$4:$W$150,9,FALSE))</f>
        <v/>
      </c>
      <c r="C441" s="44"/>
      <c r="D441" s="39" t="str">
        <f t="shared" si="65"/>
        <v/>
      </c>
      <c r="E441" s="44"/>
      <c r="F441" s="39" t="str">
        <f t="shared" si="64"/>
        <v/>
      </c>
      <c r="G441" s="75"/>
      <c r="H441" s="39" t="str">
        <f t="shared" si="66"/>
        <v/>
      </c>
      <c r="I441" s="39" t="str">
        <f t="shared" si="67"/>
        <v/>
      </c>
      <c r="J441" s="74"/>
      <c r="K441" s="74"/>
      <c r="L441" s="74"/>
      <c r="M441" s="268"/>
      <c r="N441" t="str">
        <f>IF(C441="","",'OPĆI DIO'!$C$1)</f>
        <v/>
      </c>
      <c r="O441" t="str">
        <f t="shared" si="68"/>
        <v/>
      </c>
      <c r="P441" t="str">
        <f t="shared" si="69"/>
        <v/>
      </c>
      <c r="Q441" t="str">
        <f t="shared" si="70"/>
        <v/>
      </c>
      <c r="R441" t="str">
        <f t="shared" si="71"/>
        <v/>
      </c>
      <c r="S441" t="str">
        <f t="shared" si="72"/>
        <v/>
      </c>
    </row>
    <row r="442" spans="1:19">
      <c r="A442" s="39" t="str">
        <f>IF(C442="","",VLOOKUP('OPĆI DIO'!$C$1,'OPĆI DIO'!$N$4:$W$150,10,FALSE))</f>
        <v/>
      </c>
      <c r="B442" s="39" t="str">
        <f>IF(C442="","",VLOOKUP('OPĆI DIO'!$C$1,'OPĆI DIO'!$N$4:$W$150,9,FALSE))</f>
        <v/>
      </c>
      <c r="C442" s="44"/>
      <c r="D442" s="39" t="str">
        <f t="shared" si="65"/>
        <v/>
      </c>
      <c r="E442" s="44"/>
      <c r="F442" s="39" t="str">
        <f t="shared" si="64"/>
        <v/>
      </c>
      <c r="G442" s="75"/>
      <c r="H442" s="39" t="str">
        <f t="shared" si="66"/>
        <v/>
      </c>
      <c r="I442" s="39" t="str">
        <f t="shared" si="67"/>
        <v/>
      </c>
      <c r="J442" s="74"/>
      <c r="K442" s="74"/>
      <c r="L442" s="74"/>
      <c r="M442" s="268"/>
      <c r="N442" t="str">
        <f>IF(C442="","",'OPĆI DIO'!$C$1)</f>
        <v/>
      </c>
      <c r="O442" t="str">
        <f t="shared" si="68"/>
        <v/>
      </c>
      <c r="P442" t="str">
        <f t="shared" si="69"/>
        <v/>
      </c>
      <c r="Q442" t="str">
        <f t="shared" si="70"/>
        <v/>
      </c>
      <c r="R442" t="str">
        <f t="shared" si="71"/>
        <v/>
      </c>
      <c r="S442" t="str">
        <f t="shared" si="72"/>
        <v/>
      </c>
    </row>
    <row r="443" spans="1:19">
      <c r="A443" s="39" t="str">
        <f>IF(C443="","",VLOOKUP('OPĆI DIO'!$C$1,'OPĆI DIO'!$N$4:$W$150,10,FALSE))</f>
        <v/>
      </c>
      <c r="B443" s="39" t="str">
        <f>IF(C443="","",VLOOKUP('OPĆI DIO'!$C$1,'OPĆI DIO'!$N$4:$W$150,9,FALSE))</f>
        <v/>
      </c>
      <c r="C443" s="44"/>
      <c r="D443" s="39" t="str">
        <f t="shared" si="65"/>
        <v/>
      </c>
      <c r="E443" s="44"/>
      <c r="F443" s="39" t="str">
        <f t="shared" si="64"/>
        <v/>
      </c>
      <c r="G443" s="75"/>
      <c r="H443" s="39" t="str">
        <f t="shared" si="66"/>
        <v/>
      </c>
      <c r="I443" s="39" t="str">
        <f t="shared" si="67"/>
        <v/>
      </c>
      <c r="J443" s="74"/>
      <c r="K443" s="74"/>
      <c r="L443" s="74"/>
      <c r="M443" s="268"/>
      <c r="N443" t="str">
        <f>IF(C443="","",'OPĆI DIO'!$C$1)</f>
        <v/>
      </c>
      <c r="O443" t="str">
        <f t="shared" si="68"/>
        <v/>
      </c>
      <c r="P443" t="str">
        <f t="shared" si="69"/>
        <v/>
      </c>
      <c r="Q443" t="str">
        <f t="shared" si="70"/>
        <v/>
      </c>
      <c r="R443" t="str">
        <f t="shared" si="71"/>
        <v/>
      </c>
      <c r="S443" t="str">
        <f t="shared" si="72"/>
        <v/>
      </c>
    </row>
    <row r="444" spans="1:19">
      <c r="A444" s="39" t="str">
        <f>IF(C444="","",VLOOKUP('OPĆI DIO'!$C$1,'OPĆI DIO'!$N$4:$W$150,10,FALSE))</f>
        <v/>
      </c>
      <c r="B444" s="39" t="str">
        <f>IF(C444="","",VLOOKUP('OPĆI DIO'!$C$1,'OPĆI DIO'!$N$4:$W$150,9,FALSE))</f>
        <v/>
      </c>
      <c r="C444" s="44"/>
      <c r="D444" s="39" t="str">
        <f t="shared" si="65"/>
        <v/>
      </c>
      <c r="E444" s="44"/>
      <c r="F444" s="39" t="str">
        <f t="shared" si="64"/>
        <v/>
      </c>
      <c r="G444" s="75"/>
      <c r="H444" s="39" t="str">
        <f t="shared" si="66"/>
        <v/>
      </c>
      <c r="I444" s="39" t="str">
        <f t="shared" si="67"/>
        <v/>
      </c>
      <c r="J444" s="74"/>
      <c r="K444" s="74"/>
      <c r="L444" s="74"/>
      <c r="M444" s="268"/>
      <c r="N444" t="str">
        <f>IF(C444="","",'OPĆI DIO'!$C$1)</f>
        <v/>
      </c>
      <c r="O444" t="str">
        <f t="shared" si="68"/>
        <v/>
      </c>
      <c r="P444" t="str">
        <f t="shared" si="69"/>
        <v/>
      </c>
      <c r="Q444" t="str">
        <f t="shared" si="70"/>
        <v/>
      </c>
      <c r="R444" t="str">
        <f t="shared" si="71"/>
        <v/>
      </c>
      <c r="S444" t="str">
        <f t="shared" si="72"/>
        <v/>
      </c>
    </row>
    <row r="445" spans="1:19">
      <c r="A445" s="39" t="str">
        <f>IF(C445="","",VLOOKUP('OPĆI DIO'!$C$1,'OPĆI DIO'!$N$4:$W$150,10,FALSE))</f>
        <v/>
      </c>
      <c r="B445" s="39" t="str">
        <f>IF(C445="","",VLOOKUP('OPĆI DIO'!$C$1,'OPĆI DIO'!$N$4:$W$150,9,FALSE))</f>
        <v/>
      </c>
      <c r="C445" s="44"/>
      <c r="D445" s="39" t="str">
        <f t="shared" si="65"/>
        <v/>
      </c>
      <c r="E445" s="44"/>
      <c r="F445" s="39" t="str">
        <f t="shared" si="64"/>
        <v/>
      </c>
      <c r="G445" s="75"/>
      <c r="H445" s="39" t="str">
        <f t="shared" si="66"/>
        <v/>
      </c>
      <c r="I445" s="39" t="str">
        <f t="shared" si="67"/>
        <v/>
      </c>
      <c r="J445" s="74"/>
      <c r="K445" s="74"/>
      <c r="L445" s="74"/>
      <c r="M445" s="268"/>
      <c r="N445" t="str">
        <f>IF(C445="","",'OPĆI DIO'!$C$1)</f>
        <v/>
      </c>
      <c r="O445" t="str">
        <f t="shared" si="68"/>
        <v/>
      </c>
      <c r="P445" t="str">
        <f t="shared" si="69"/>
        <v/>
      </c>
      <c r="Q445" t="str">
        <f t="shared" si="70"/>
        <v/>
      </c>
      <c r="R445" t="str">
        <f t="shared" si="71"/>
        <v/>
      </c>
      <c r="S445" t="str">
        <f t="shared" si="72"/>
        <v/>
      </c>
    </row>
    <row r="446" spans="1:19">
      <c r="A446" s="39" t="str">
        <f>IF(C446="","",VLOOKUP('OPĆI DIO'!$C$1,'OPĆI DIO'!$N$4:$W$150,10,FALSE))</f>
        <v/>
      </c>
      <c r="B446" s="39" t="str">
        <f>IF(C446="","",VLOOKUP('OPĆI DIO'!$C$1,'OPĆI DIO'!$N$4:$W$150,9,FALSE))</f>
        <v/>
      </c>
      <c r="C446" s="44"/>
      <c r="D446" s="39" t="str">
        <f t="shared" si="65"/>
        <v/>
      </c>
      <c r="E446" s="44"/>
      <c r="F446" s="39" t="str">
        <f t="shared" si="64"/>
        <v/>
      </c>
      <c r="G446" s="75"/>
      <c r="H446" s="39" t="str">
        <f t="shared" si="66"/>
        <v/>
      </c>
      <c r="I446" s="39" t="str">
        <f t="shared" si="67"/>
        <v/>
      </c>
      <c r="J446" s="74"/>
      <c r="K446" s="74"/>
      <c r="L446" s="74"/>
      <c r="M446" s="268"/>
      <c r="N446" t="str">
        <f>IF(C446="","",'OPĆI DIO'!$C$1)</f>
        <v/>
      </c>
      <c r="O446" t="str">
        <f t="shared" si="68"/>
        <v/>
      </c>
      <c r="P446" t="str">
        <f t="shared" si="69"/>
        <v/>
      </c>
      <c r="Q446" t="str">
        <f t="shared" si="70"/>
        <v/>
      </c>
      <c r="R446" t="str">
        <f t="shared" si="71"/>
        <v/>
      </c>
      <c r="S446" t="str">
        <f t="shared" si="72"/>
        <v/>
      </c>
    </row>
    <row r="447" spans="1:19">
      <c r="A447" s="39" t="str">
        <f>IF(C447="","",VLOOKUP('OPĆI DIO'!$C$1,'OPĆI DIO'!$N$4:$W$150,10,FALSE))</f>
        <v/>
      </c>
      <c r="B447" s="39" t="str">
        <f>IF(C447="","",VLOOKUP('OPĆI DIO'!$C$1,'OPĆI DIO'!$N$4:$W$150,9,FALSE))</f>
        <v/>
      </c>
      <c r="C447" s="44"/>
      <c r="D447" s="39" t="str">
        <f t="shared" si="65"/>
        <v/>
      </c>
      <c r="E447" s="44"/>
      <c r="F447" s="39" t="str">
        <f t="shared" si="64"/>
        <v/>
      </c>
      <c r="G447" s="75"/>
      <c r="H447" s="39" t="str">
        <f t="shared" si="66"/>
        <v/>
      </c>
      <c r="I447" s="39" t="str">
        <f t="shared" si="67"/>
        <v/>
      </c>
      <c r="J447" s="74"/>
      <c r="K447" s="74"/>
      <c r="L447" s="74"/>
      <c r="M447" s="268"/>
      <c r="N447" t="str">
        <f>IF(C447="","",'OPĆI DIO'!$C$1)</f>
        <v/>
      </c>
      <c r="O447" t="str">
        <f t="shared" si="68"/>
        <v/>
      </c>
      <c r="P447" t="str">
        <f t="shared" si="69"/>
        <v/>
      </c>
      <c r="Q447" t="str">
        <f t="shared" si="70"/>
        <v/>
      </c>
      <c r="R447" t="str">
        <f t="shared" si="71"/>
        <v/>
      </c>
      <c r="S447" t="str">
        <f t="shared" si="72"/>
        <v/>
      </c>
    </row>
    <row r="448" spans="1:19">
      <c r="A448" s="39" t="str">
        <f>IF(C448="","",VLOOKUP('OPĆI DIO'!$C$1,'OPĆI DIO'!$N$4:$W$150,10,FALSE))</f>
        <v/>
      </c>
      <c r="B448" s="39" t="str">
        <f>IF(C448="","",VLOOKUP('OPĆI DIO'!$C$1,'OPĆI DIO'!$N$4:$W$150,9,FALSE))</f>
        <v/>
      </c>
      <c r="C448" s="44"/>
      <c r="D448" s="39" t="str">
        <f t="shared" si="65"/>
        <v/>
      </c>
      <c r="E448" s="44"/>
      <c r="F448" s="39" t="str">
        <f t="shared" si="64"/>
        <v/>
      </c>
      <c r="G448" s="75"/>
      <c r="H448" s="39" t="str">
        <f t="shared" si="66"/>
        <v/>
      </c>
      <c r="I448" s="39" t="str">
        <f t="shared" si="67"/>
        <v/>
      </c>
      <c r="J448" s="74"/>
      <c r="K448" s="74"/>
      <c r="L448" s="74"/>
      <c r="M448" s="268"/>
      <c r="N448" t="str">
        <f>IF(C448="","",'OPĆI DIO'!$C$1)</f>
        <v/>
      </c>
      <c r="O448" t="str">
        <f t="shared" si="68"/>
        <v/>
      </c>
      <c r="P448" t="str">
        <f t="shared" si="69"/>
        <v/>
      </c>
      <c r="Q448" t="str">
        <f t="shared" si="70"/>
        <v/>
      </c>
      <c r="R448" t="str">
        <f t="shared" si="71"/>
        <v/>
      </c>
      <c r="S448" t="str">
        <f t="shared" si="72"/>
        <v/>
      </c>
    </row>
    <row r="449" spans="1:19">
      <c r="A449" s="39" t="str">
        <f>IF(C449="","",VLOOKUP('OPĆI DIO'!$C$1,'OPĆI DIO'!$N$4:$W$150,10,FALSE))</f>
        <v/>
      </c>
      <c r="B449" s="39" t="str">
        <f>IF(C449="","",VLOOKUP('OPĆI DIO'!$C$1,'OPĆI DIO'!$N$4:$W$150,9,FALSE))</f>
        <v/>
      </c>
      <c r="C449" s="44"/>
      <c r="D449" s="39" t="str">
        <f t="shared" si="65"/>
        <v/>
      </c>
      <c r="E449" s="44"/>
      <c r="F449" s="39" t="str">
        <f t="shared" si="64"/>
        <v/>
      </c>
      <c r="G449" s="75"/>
      <c r="H449" s="39" t="str">
        <f t="shared" si="66"/>
        <v/>
      </c>
      <c r="I449" s="39" t="str">
        <f t="shared" si="67"/>
        <v/>
      </c>
      <c r="J449" s="74"/>
      <c r="K449" s="74"/>
      <c r="L449" s="74"/>
      <c r="M449" s="268"/>
      <c r="N449" t="str">
        <f>IF(C449="","",'OPĆI DIO'!$C$1)</f>
        <v/>
      </c>
      <c r="O449" t="str">
        <f t="shared" si="68"/>
        <v/>
      </c>
      <c r="P449" t="str">
        <f t="shared" si="69"/>
        <v/>
      </c>
      <c r="Q449" t="str">
        <f t="shared" si="70"/>
        <v/>
      </c>
      <c r="R449" t="str">
        <f t="shared" si="71"/>
        <v/>
      </c>
      <c r="S449" t="str">
        <f t="shared" si="72"/>
        <v/>
      </c>
    </row>
    <row r="450" spans="1:19">
      <c r="A450" s="39" t="str">
        <f>IF(C450="","",VLOOKUP('OPĆI DIO'!$C$1,'OPĆI DIO'!$N$4:$W$150,10,FALSE))</f>
        <v/>
      </c>
      <c r="B450" s="39" t="str">
        <f>IF(C450="","",VLOOKUP('OPĆI DIO'!$C$1,'OPĆI DIO'!$N$4:$W$150,9,FALSE))</f>
        <v/>
      </c>
      <c r="C450" s="44"/>
      <c r="D450" s="39" t="str">
        <f t="shared" si="65"/>
        <v/>
      </c>
      <c r="E450" s="44"/>
      <c r="F450" s="39" t="str">
        <f t="shared" si="64"/>
        <v/>
      </c>
      <c r="G450" s="75"/>
      <c r="H450" s="39" t="str">
        <f t="shared" si="66"/>
        <v/>
      </c>
      <c r="I450" s="39" t="str">
        <f t="shared" si="67"/>
        <v/>
      </c>
      <c r="J450" s="74"/>
      <c r="K450" s="74"/>
      <c r="L450" s="74"/>
      <c r="M450" s="268"/>
      <c r="N450" t="str">
        <f>IF(C450="","",'OPĆI DIO'!$C$1)</f>
        <v/>
      </c>
      <c r="O450" t="str">
        <f t="shared" si="68"/>
        <v/>
      </c>
      <c r="P450" t="str">
        <f t="shared" si="69"/>
        <v/>
      </c>
      <c r="Q450" t="str">
        <f t="shared" si="70"/>
        <v/>
      </c>
      <c r="R450" t="str">
        <f t="shared" si="71"/>
        <v/>
      </c>
      <c r="S450" t="str">
        <f t="shared" si="72"/>
        <v/>
      </c>
    </row>
    <row r="451" spans="1:19">
      <c r="A451" s="39" t="str">
        <f>IF(C451="","",VLOOKUP('OPĆI DIO'!$C$1,'OPĆI DIO'!$N$4:$W$150,10,FALSE))</f>
        <v/>
      </c>
      <c r="B451" s="39" t="str">
        <f>IF(C451="","",VLOOKUP('OPĆI DIO'!$C$1,'OPĆI DIO'!$N$4:$W$150,9,FALSE))</f>
        <v/>
      </c>
      <c r="C451" s="44"/>
      <c r="D451" s="39" t="str">
        <f t="shared" si="65"/>
        <v/>
      </c>
      <c r="E451" s="44"/>
      <c r="F451" s="39" t="str">
        <f t="shared" ref="F451:F501" si="73">IFERROR(VLOOKUP(E451,$W$5:$Y$129,2,FALSE),"")</f>
        <v/>
      </c>
      <c r="G451" s="75"/>
      <c r="H451" s="39" t="str">
        <f t="shared" si="66"/>
        <v/>
      </c>
      <c r="I451" s="39" t="str">
        <f t="shared" si="67"/>
        <v/>
      </c>
      <c r="J451" s="74"/>
      <c r="K451" s="74"/>
      <c r="L451" s="74"/>
      <c r="M451" s="268"/>
      <c r="N451" t="str">
        <f>IF(C451="","",'OPĆI DIO'!$C$1)</f>
        <v/>
      </c>
      <c r="O451" t="str">
        <f t="shared" si="68"/>
        <v/>
      </c>
      <c r="P451" t="str">
        <f t="shared" si="69"/>
        <v/>
      </c>
      <c r="Q451" t="str">
        <f t="shared" si="70"/>
        <v/>
      </c>
      <c r="R451" t="str">
        <f t="shared" si="71"/>
        <v/>
      </c>
      <c r="S451" t="str">
        <f t="shared" si="72"/>
        <v/>
      </c>
    </row>
    <row r="452" spans="1:19">
      <c r="A452" s="39" t="str">
        <f>IF(C452="","",VLOOKUP('OPĆI DIO'!$C$1,'OPĆI DIO'!$N$4:$W$150,10,FALSE))</f>
        <v/>
      </c>
      <c r="B452" s="39" t="str">
        <f>IF(C452="","",VLOOKUP('OPĆI DIO'!$C$1,'OPĆI DIO'!$N$4:$W$150,9,FALSE))</f>
        <v/>
      </c>
      <c r="C452" s="44"/>
      <c r="D452" s="39" t="str">
        <f t="shared" ref="D452:D501" si="74">IFERROR(VLOOKUP(C452,$T$6:$U$23,2,FALSE),"")</f>
        <v/>
      </c>
      <c r="E452" s="44"/>
      <c r="F452" s="39" t="str">
        <f t="shared" si="73"/>
        <v/>
      </c>
      <c r="G452" s="75"/>
      <c r="H452" s="39" t="str">
        <f t="shared" ref="H452:H501" si="75">IFERROR(VLOOKUP(G452,$AC$6:$AD$353,2,FALSE),"")</f>
        <v/>
      </c>
      <c r="I452" s="39" t="str">
        <f t="shared" ref="I452:I501" si="76">IFERROR(VLOOKUP(G452,$AC$6:$AG$353,3,FALSE),"")</f>
        <v/>
      </c>
      <c r="J452" s="74"/>
      <c r="K452" s="74"/>
      <c r="L452" s="74"/>
      <c r="M452" s="268"/>
      <c r="N452" t="str">
        <f>IF(C452="","",'OPĆI DIO'!$C$1)</f>
        <v/>
      </c>
      <c r="O452" t="str">
        <f t="shared" ref="O452:O501" si="77">LEFT(E452,3)</f>
        <v/>
      </c>
      <c r="P452" t="str">
        <f t="shared" ref="P452:P501" si="78">LEFT(E452,2)</f>
        <v/>
      </c>
      <c r="Q452" t="str">
        <f t="shared" ref="Q452:Q501" si="79">LEFT(C452,3)</f>
        <v/>
      </c>
      <c r="R452" t="str">
        <f t="shared" ref="R452:R501" si="80">IF(S452="5",0,MID(I452,2,2))</f>
        <v/>
      </c>
      <c r="S452" t="str">
        <f t="shared" ref="S452:S501" si="81">LEFT(E452,1)</f>
        <v/>
      </c>
    </row>
    <row r="453" spans="1:19">
      <c r="A453" s="39" t="str">
        <f>IF(C453="","",VLOOKUP('OPĆI DIO'!$C$1,'OPĆI DIO'!$N$4:$W$150,10,FALSE))</f>
        <v/>
      </c>
      <c r="B453" s="39" t="str">
        <f>IF(C453="","",VLOOKUP('OPĆI DIO'!$C$1,'OPĆI DIO'!$N$4:$W$150,9,FALSE))</f>
        <v/>
      </c>
      <c r="C453" s="44"/>
      <c r="D453" s="39" t="str">
        <f t="shared" si="74"/>
        <v/>
      </c>
      <c r="E453" s="44"/>
      <c r="F453" s="39" t="str">
        <f t="shared" si="73"/>
        <v/>
      </c>
      <c r="G453" s="75"/>
      <c r="H453" s="39" t="str">
        <f t="shared" si="75"/>
        <v/>
      </c>
      <c r="I453" s="39" t="str">
        <f t="shared" si="76"/>
        <v/>
      </c>
      <c r="J453" s="74"/>
      <c r="K453" s="74"/>
      <c r="L453" s="74"/>
      <c r="M453" s="268"/>
      <c r="N453" t="str">
        <f>IF(C453="","",'OPĆI DIO'!$C$1)</f>
        <v/>
      </c>
      <c r="O453" t="str">
        <f t="shared" si="77"/>
        <v/>
      </c>
      <c r="P453" t="str">
        <f t="shared" si="78"/>
        <v/>
      </c>
      <c r="Q453" t="str">
        <f t="shared" si="79"/>
        <v/>
      </c>
      <c r="R453" t="str">
        <f t="shared" si="80"/>
        <v/>
      </c>
      <c r="S453" t="str">
        <f t="shared" si="81"/>
        <v/>
      </c>
    </row>
    <row r="454" spans="1:19">
      <c r="A454" s="39" t="str">
        <f>IF(C454="","",VLOOKUP('OPĆI DIO'!$C$1,'OPĆI DIO'!$N$4:$W$150,10,FALSE))</f>
        <v/>
      </c>
      <c r="B454" s="39" t="str">
        <f>IF(C454="","",VLOOKUP('OPĆI DIO'!$C$1,'OPĆI DIO'!$N$4:$W$150,9,FALSE))</f>
        <v/>
      </c>
      <c r="C454" s="44"/>
      <c r="D454" s="39" t="str">
        <f t="shared" si="74"/>
        <v/>
      </c>
      <c r="E454" s="44"/>
      <c r="F454" s="39" t="str">
        <f t="shared" si="73"/>
        <v/>
      </c>
      <c r="G454" s="75"/>
      <c r="H454" s="39" t="str">
        <f t="shared" si="75"/>
        <v/>
      </c>
      <c r="I454" s="39" t="str">
        <f t="shared" si="76"/>
        <v/>
      </c>
      <c r="J454" s="74"/>
      <c r="K454" s="74"/>
      <c r="L454" s="74"/>
      <c r="M454" s="268"/>
      <c r="N454" t="str">
        <f>IF(C454="","",'OPĆI DIO'!$C$1)</f>
        <v/>
      </c>
      <c r="O454" t="str">
        <f t="shared" si="77"/>
        <v/>
      </c>
      <c r="P454" t="str">
        <f t="shared" si="78"/>
        <v/>
      </c>
      <c r="Q454" t="str">
        <f t="shared" si="79"/>
        <v/>
      </c>
      <c r="R454" t="str">
        <f t="shared" si="80"/>
        <v/>
      </c>
      <c r="S454" t="str">
        <f t="shared" si="81"/>
        <v/>
      </c>
    </row>
    <row r="455" spans="1:19">
      <c r="A455" s="39" t="str">
        <f>IF(C455="","",VLOOKUP('OPĆI DIO'!$C$1,'OPĆI DIO'!$N$4:$W$150,10,FALSE))</f>
        <v/>
      </c>
      <c r="B455" s="39" t="str">
        <f>IF(C455="","",VLOOKUP('OPĆI DIO'!$C$1,'OPĆI DIO'!$N$4:$W$150,9,FALSE))</f>
        <v/>
      </c>
      <c r="C455" s="44"/>
      <c r="D455" s="39" t="str">
        <f t="shared" si="74"/>
        <v/>
      </c>
      <c r="E455" s="44"/>
      <c r="F455" s="39" t="str">
        <f t="shared" si="73"/>
        <v/>
      </c>
      <c r="G455" s="75"/>
      <c r="H455" s="39" t="str">
        <f t="shared" si="75"/>
        <v/>
      </c>
      <c r="I455" s="39" t="str">
        <f t="shared" si="76"/>
        <v/>
      </c>
      <c r="J455" s="74"/>
      <c r="K455" s="74"/>
      <c r="L455" s="74"/>
      <c r="M455" s="268"/>
      <c r="N455" t="str">
        <f>IF(C455="","",'OPĆI DIO'!$C$1)</f>
        <v/>
      </c>
      <c r="O455" t="str">
        <f t="shared" si="77"/>
        <v/>
      </c>
      <c r="P455" t="str">
        <f t="shared" si="78"/>
        <v/>
      </c>
      <c r="Q455" t="str">
        <f t="shared" si="79"/>
        <v/>
      </c>
      <c r="R455" t="str">
        <f t="shared" si="80"/>
        <v/>
      </c>
      <c r="S455" t="str">
        <f t="shared" si="81"/>
        <v/>
      </c>
    </row>
    <row r="456" spans="1:19">
      <c r="A456" s="39" t="str">
        <f>IF(C456="","",VLOOKUP('OPĆI DIO'!$C$1,'OPĆI DIO'!$N$4:$W$150,10,FALSE))</f>
        <v/>
      </c>
      <c r="B456" s="39" t="str">
        <f>IF(C456="","",VLOOKUP('OPĆI DIO'!$C$1,'OPĆI DIO'!$N$4:$W$150,9,FALSE))</f>
        <v/>
      </c>
      <c r="C456" s="44"/>
      <c r="D456" s="39" t="str">
        <f t="shared" si="74"/>
        <v/>
      </c>
      <c r="E456" s="44"/>
      <c r="F456" s="39" t="str">
        <f t="shared" si="73"/>
        <v/>
      </c>
      <c r="G456" s="75"/>
      <c r="H456" s="39" t="str">
        <f t="shared" si="75"/>
        <v/>
      </c>
      <c r="I456" s="39" t="str">
        <f t="shared" si="76"/>
        <v/>
      </c>
      <c r="J456" s="74"/>
      <c r="K456" s="74"/>
      <c r="L456" s="74"/>
      <c r="M456" s="268"/>
      <c r="N456" t="str">
        <f>IF(C456="","",'OPĆI DIO'!$C$1)</f>
        <v/>
      </c>
      <c r="O456" t="str">
        <f t="shared" si="77"/>
        <v/>
      </c>
      <c r="P456" t="str">
        <f t="shared" si="78"/>
        <v/>
      </c>
      <c r="Q456" t="str">
        <f t="shared" si="79"/>
        <v/>
      </c>
      <c r="R456" t="str">
        <f t="shared" si="80"/>
        <v/>
      </c>
      <c r="S456" t="str">
        <f t="shared" si="81"/>
        <v/>
      </c>
    </row>
    <row r="457" spans="1:19">
      <c r="A457" s="39" t="str">
        <f>IF(C457="","",VLOOKUP('OPĆI DIO'!$C$1,'OPĆI DIO'!$N$4:$W$150,10,FALSE))</f>
        <v/>
      </c>
      <c r="B457" s="39" t="str">
        <f>IF(C457="","",VLOOKUP('OPĆI DIO'!$C$1,'OPĆI DIO'!$N$4:$W$150,9,FALSE))</f>
        <v/>
      </c>
      <c r="C457" s="44"/>
      <c r="D457" s="39" t="str">
        <f t="shared" si="74"/>
        <v/>
      </c>
      <c r="E457" s="44"/>
      <c r="F457" s="39" t="str">
        <f t="shared" si="73"/>
        <v/>
      </c>
      <c r="G457" s="75"/>
      <c r="H457" s="39" t="str">
        <f t="shared" si="75"/>
        <v/>
      </c>
      <c r="I457" s="39" t="str">
        <f t="shared" si="76"/>
        <v/>
      </c>
      <c r="J457" s="74"/>
      <c r="K457" s="74"/>
      <c r="L457" s="74"/>
      <c r="M457" s="268"/>
      <c r="N457" t="str">
        <f>IF(C457="","",'OPĆI DIO'!$C$1)</f>
        <v/>
      </c>
      <c r="O457" t="str">
        <f t="shared" si="77"/>
        <v/>
      </c>
      <c r="P457" t="str">
        <f t="shared" si="78"/>
        <v/>
      </c>
      <c r="Q457" t="str">
        <f t="shared" si="79"/>
        <v/>
      </c>
      <c r="R457" t="str">
        <f t="shared" si="80"/>
        <v/>
      </c>
      <c r="S457" t="str">
        <f t="shared" si="81"/>
        <v/>
      </c>
    </row>
    <row r="458" spans="1:19">
      <c r="A458" s="39" t="str">
        <f>IF(C458="","",VLOOKUP('OPĆI DIO'!$C$1,'OPĆI DIO'!$N$4:$W$150,10,FALSE))</f>
        <v/>
      </c>
      <c r="B458" s="39" t="str">
        <f>IF(C458="","",VLOOKUP('OPĆI DIO'!$C$1,'OPĆI DIO'!$N$4:$W$150,9,FALSE))</f>
        <v/>
      </c>
      <c r="C458" s="44"/>
      <c r="D458" s="39" t="str">
        <f t="shared" si="74"/>
        <v/>
      </c>
      <c r="E458" s="44"/>
      <c r="F458" s="39" t="str">
        <f t="shared" si="73"/>
        <v/>
      </c>
      <c r="G458" s="75"/>
      <c r="H458" s="39" t="str">
        <f t="shared" si="75"/>
        <v/>
      </c>
      <c r="I458" s="39" t="str">
        <f t="shared" si="76"/>
        <v/>
      </c>
      <c r="J458" s="74"/>
      <c r="K458" s="74"/>
      <c r="L458" s="74"/>
      <c r="M458" s="268"/>
      <c r="N458" t="str">
        <f>IF(C458="","",'OPĆI DIO'!$C$1)</f>
        <v/>
      </c>
      <c r="O458" t="str">
        <f t="shared" si="77"/>
        <v/>
      </c>
      <c r="P458" t="str">
        <f t="shared" si="78"/>
        <v/>
      </c>
      <c r="Q458" t="str">
        <f t="shared" si="79"/>
        <v/>
      </c>
      <c r="R458" t="str">
        <f t="shared" si="80"/>
        <v/>
      </c>
      <c r="S458" t="str">
        <f t="shared" si="81"/>
        <v/>
      </c>
    </row>
    <row r="459" spans="1:19">
      <c r="A459" s="39" t="str">
        <f>IF(C459="","",VLOOKUP('OPĆI DIO'!$C$1,'OPĆI DIO'!$N$4:$W$150,10,FALSE))</f>
        <v/>
      </c>
      <c r="B459" s="39" t="str">
        <f>IF(C459="","",VLOOKUP('OPĆI DIO'!$C$1,'OPĆI DIO'!$N$4:$W$150,9,FALSE))</f>
        <v/>
      </c>
      <c r="C459" s="44"/>
      <c r="D459" s="39" t="str">
        <f t="shared" si="74"/>
        <v/>
      </c>
      <c r="E459" s="44"/>
      <c r="F459" s="39" t="str">
        <f t="shared" si="73"/>
        <v/>
      </c>
      <c r="G459" s="75"/>
      <c r="H459" s="39" t="str">
        <f t="shared" si="75"/>
        <v/>
      </c>
      <c r="I459" s="39" t="str">
        <f t="shared" si="76"/>
        <v/>
      </c>
      <c r="J459" s="74"/>
      <c r="K459" s="74"/>
      <c r="L459" s="74"/>
      <c r="M459" s="268"/>
      <c r="N459" t="str">
        <f>IF(C459="","",'OPĆI DIO'!$C$1)</f>
        <v/>
      </c>
      <c r="O459" t="str">
        <f t="shared" si="77"/>
        <v/>
      </c>
      <c r="P459" t="str">
        <f t="shared" si="78"/>
        <v/>
      </c>
      <c r="Q459" t="str">
        <f t="shared" si="79"/>
        <v/>
      </c>
      <c r="R459" t="str">
        <f t="shared" si="80"/>
        <v/>
      </c>
      <c r="S459" t="str">
        <f t="shared" si="81"/>
        <v/>
      </c>
    </row>
    <row r="460" spans="1:19">
      <c r="A460" s="39" t="str">
        <f>IF(C460="","",VLOOKUP('OPĆI DIO'!$C$1,'OPĆI DIO'!$N$4:$W$150,10,FALSE))</f>
        <v/>
      </c>
      <c r="B460" s="39" t="str">
        <f>IF(C460="","",VLOOKUP('OPĆI DIO'!$C$1,'OPĆI DIO'!$N$4:$W$150,9,FALSE))</f>
        <v/>
      </c>
      <c r="C460" s="44"/>
      <c r="D460" s="39" t="str">
        <f t="shared" si="74"/>
        <v/>
      </c>
      <c r="E460" s="44"/>
      <c r="F460" s="39" t="str">
        <f t="shared" si="73"/>
        <v/>
      </c>
      <c r="G460" s="75"/>
      <c r="H460" s="39" t="str">
        <f t="shared" si="75"/>
        <v/>
      </c>
      <c r="I460" s="39" t="str">
        <f t="shared" si="76"/>
        <v/>
      </c>
      <c r="J460" s="74"/>
      <c r="K460" s="74"/>
      <c r="L460" s="74"/>
      <c r="M460" s="268"/>
      <c r="N460" t="str">
        <f>IF(C460="","",'OPĆI DIO'!$C$1)</f>
        <v/>
      </c>
      <c r="O460" t="str">
        <f t="shared" si="77"/>
        <v/>
      </c>
      <c r="P460" t="str">
        <f t="shared" si="78"/>
        <v/>
      </c>
      <c r="Q460" t="str">
        <f t="shared" si="79"/>
        <v/>
      </c>
      <c r="R460" t="str">
        <f t="shared" si="80"/>
        <v/>
      </c>
      <c r="S460" t="str">
        <f t="shared" si="81"/>
        <v/>
      </c>
    </row>
    <row r="461" spans="1:19">
      <c r="A461" s="39" t="str">
        <f>IF(C461="","",VLOOKUP('OPĆI DIO'!$C$1,'OPĆI DIO'!$N$4:$W$150,10,FALSE))</f>
        <v/>
      </c>
      <c r="B461" s="39" t="str">
        <f>IF(C461="","",VLOOKUP('OPĆI DIO'!$C$1,'OPĆI DIO'!$N$4:$W$150,9,FALSE))</f>
        <v/>
      </c>
      <c r="C461" s="44"/>
      <c r="D461" s="39" t="str">
        <f t="shared" si="74"/>
        <v/>
      </c>
      <c r="E461" s="44"/>
      <c r="F461" s="39" t="str">
        <f t="shared" si="73"/>
        <v/>
      </c>
      <c r="G461" s="75"/>
      <c r="H461" s="39" t="str">
        <f t="shared" si="75"/>
        <v/>
      </c>
      <c r="I461" s="39" t="str">
        <f t="shared" si="76"/>
        <v/>
      </c>
      <c r="J461" s="74"/>
      <c r="K461" s="74"/>
      <c r="L461" s="74"/>
      <c r="M461" s="268"/>
      <c r="N461" t="str">
        <f>IF(C461="","",'OPĆI DIO'!$C$1)</f>
        <v/>
      </c>
      <c r="O461" t="str">
        <f t="shared" si="77"/>
        <v/>
      </c>
      <c r="P461" t="str">
        <f t="shared" si="78"/>
        <v/>
      </c>
      <c r="Q461" t="str">
        <f t="shared" si="79"/>
        <v/>
      </c>
      <c r="R461" t="str">
        <f t="shared" si="80"/>
        <v/>
      </c>
      <c r="S461" t="str">
        <f t="shared" si="81"/>
        <v/>
      </c>
    </row>
    <row r="462" spans="1:19">
      <c r="A462" s="39" t="str">
        <f>IF(C462="","",VLOOKUP('OPĆI DIO'!$C$1,'OPĆI DIO'!$N$4:$W$150,10,FALSE))</f>
        <v/>
      </c>
      <c r="B462" s="39" t="str">
        <f>IF(C462="","",VLOOKUP('OPĆI DIO'!$C$1,'OPĆI DIO'!$N$4:$W$150,9,FALSE))</f>
        <v/>
      </c>
      <c r="C462" s="44"/>
      <c r="D462" s="39" t="str">
        <f t="shared" si="74"/>
        <v/>
      </c>
      <c r="E462" s="44"/>
      <c r="F462" s="39" t="str">
        <f t="shared" si="73"/>
        <v/>
      </c>
      <c r="G462" s="75"/>
      <c r="H462" s="39" t="str">
        <f t="shared" si="75"/>
        <v/>
      </c>
      <c r="I462" s="39" t="str">
        <f t="shared" si="76"/>
        <v/>
      </c>
      <c r="J462" s="74"/>
      <c r="K462" s="74"/>
      <c r="L462" s="74"/>
      <c r="M462" s="268"/>
      <c r="N462" t="str">
        <f>IF(C462="","",'OPĆI DIO'!$C$1)</f>
        <v/>
      </c>
      <c r="O462" t="str">
        <f t="shared" si="77"/>
        <v/>
      </c>
      <c r="P462" t="str">
        <f t="shared" si="78"/>
        <v/>
      </c>
      <c r="Q462" t="str">
        <f t="shared" si="79"/>
        <v/>
      </c>
      <c r="R462" t="str">
        <f t="shared" si="80"/>
        <v/>
      </c>
      <c r="S462" t="str">
        <f t="shared" si="81"/>
        <v/>
      </c>
    </row>
    <row r="463" spans="1:19">
      <c r="A463" s="39" t="str">
        <f>IF(C463="","",VLOOKUP('OPĆI DIO'!$C$1,'OPĆI DIO'!$N$4:$W$150,10,FALSE))</f>
        <v/>
      </c>
      <c r="B463" s="39" t="str">
        <f>IF(C463="","",VLOOKUP('OPĆI DIO'!$C$1,'OPĆI DIO'!$N$4:$W$150,9,FALSE))</f>
        <v/>
      </c>
      <c r="C463" s="44"/>
      <c r="D463" s="39" t="str">
        <f t="shared" si="74"/>
        <v/>
      </c>
      <c r="E463" s="44"/>
      <c r="F463" s="39" t="str">
        <f t="shared" si="73"/>
        <v/>
      </c>
      <c r="G463" s="75"/>
      <c r="H463" s="39" t="str">
        <f t="shared" si="75"/>
        <v/>
      </c>
      <c r="I463" s="39" t="str">
        <f t="shared" si="76"/>
        <v/>
      </c>
      <c r="J463" s="74"/>
      <c r="K463" s="74"/>
      <c r="L463" s="74"/>
      <c r="M463" s="268"/>
      <c r="N463" t="str">
        <f>IF(C463="","",'OPĆI DIO'!$C$1)</f>
        <v/>
      </c>
      <c r="O463" t="str">
        <f t="shared" si="77"/>
        <v/>
      </c>
      <c r="P463" t="str">
        <f t="shared" si="78"/>
        <v/>
      </c>
      <c r="Q463" t="str">
        <f t="shared" si="79"/>
        <v/>
      </c>
      <c r="R463" t="str">
        <f t="shared" si="80"/>
        <v/>
      </c>
      <c r="S463" t="str">
        <f t="shared" si="81"/>
        <v/>
      </c>
    </row>
    <row r="464" spans="1:19">
      <c r="A464" s="39" t="str">
        <f>IF(C464="","",VLOOKUP('OPĆI DIO'!$C$1,'OPĆI DIO'!$N$4:$W$150,10,FALSE))</f>
        <v/>
      </c>
      <c r="B464" s="39" t="str">
        <f>IF(C464="","",VLOOKUP('OPĆI DIO'!$C$1,'OPĆI DIO'!$N$4:$W$150,9,FALSE))</f>
        <v/>
      </c>
      <c r="C464" s="44"/>
      <c r="D464" s="39" t="str">
        <f t="shared" si="74"/>
        <v/>
      </c>
      <c r="E464" s="44"/>
      <c r="F464" s="39" t="str">
        <f t="shared" si="73"/>
        <v/>
      </c>
      <c r="G464" s="75"/>
      <c r="H464" s="39" t="str">
        <f t="shared" si="75"/>
        <v/>
      </c>
      <c r="I464" s="39" t="str">
        <f t="shared" si="76"/>
        <v/>
      </c>
      <c r="J464" s="74"/>
      <c r="K464" s="74"/>
      <c r="L464" s="74"/>
      <c r="M464" s="268"/>
      <c r="N464" t="str">
        <f>IF(C464="","",'OPĆI DIO'!$C$1)</f>
        <v/>
      </c>
      <c r="O464" t="str">
        <f t="shared" si="77"/>
        <v/>
      </c>
      <c r="P464" t="str">
        <f t="shared" si="78"/>
        <v/>
      </c>
      <c r="Q464" t="str">
        <f t="shared" si="79"/>
        <v/>
      </c>
      <c r="R464" t="str">
        <f t="shared" si="80"/>
        <v/>
      </c>
      <c r="S464" t="str">
        <f t="shared" si="81"/>
        <v/>
      </c>
    </row>
    <row r="465" spans="1:19">
      <c r="A465" s="39" t="str">
        <f>IF(C465="","",VLOOKUP('OPĆI DIO'!$C$1,'OPĆI DIO'!$N$4:$W$150,10,FALSE))</f>
        <v/>
      </c>
      <c r="B465" s="39" t="str">
        <f>IF(C465="","",VLOOKUP('OPĆI DIO'!$C$1,'OPĆI DIO'!$N$4:$W$150,9,FALSE))</f>
        <v/>
      </c>
      <c r="C465" s="44"/>
      <c r="D465" s="39" t="str">
        <f t="shared" si="74"/>
        <v/>
      </c>
      <c r="E465" s="44"/>
      <c r="F465" s="39" t="str">
        <f t="shared" si="73"/>
        <v/>
      </c>
      <c r="G465" s="75"/>
      <c r="H465" s="39" t="str">
        <f t="shared" si="75"/>
        <v/>
      </c>
      <c r="I465" s="39" t="str">
        <f t="shared" si="76"/>
        <v/>
      </c>
      <c r="J465" s="74"/>
      <c r="K465" s="74"/>
      <c r="L465" s="74"/>
      <c r="M465" s="268"/>
      <c r="N465" t="str">
        <f>IF(C465="","",'OPĆI DIO'!$C$1)</f>
        <v/>
      </c>
      <c r="O465" t="str">
        <f t="shared" si="77"/>
        <v/>
      </c>
      <c r="P465" t="str">
        <f t="shared" si="78"/>
        <v/>
      </c>
      <c r="Q465" t="str">
        <f t="shared" si="79"/>
        <v/>
      </c>
      <c r="R465" t="str">
        <f t="shared" si="80"/>
        <v/>
      </c>
      <c r="S465" t="str">
        <f t="shared" si="81"/>
        <v/>
      </c>
    </row>
    <row r="466" spans="1:19">
      <c r="A466" s="39" t="str">
        <f>IF(C466="","",VLOOKUP('OPĆI DIO'!$C$1,'OPĆI DIO'!$N$4:$W$150,10,FALSE))</f>
        <v/>
      </c>
      <c r="B466" s="39" t="str">
        <f>IF(C466="","",VLOOKUP('OPĆI DIO'!$C$1,'OPĆI DIO'!$N$4:$W$150,9,FALSE))</f>
        <v/>
      </c>
      <c r="C466" s="44"/>
      <c r="D466" s="39" t="str">
        <f t="shared" si="74"/>
        <v/>
      </c>
      <c r="E466" s="44"/>
      <c r="F466" s="39" t="str">
        <f t="shared" si="73"/>
        <v/>
      </c>
      <c r="G466" s="75"/>
      <c r="H466" s="39" t="str">
        <f t="shared" si="75"/>
        <v/>
      </c>
      <c r="I466" s="39" t="str">
        <f t="shared" si="76"/>
        <v/>
      </c>
      <c r="J466" s="74"/>
      <c r="K466" s="74"/>
      <c r="L466" s="74"/>
      <c r="M466" s="268"/>
      <c r="N466" t="str">
        <f>IF(C466="","",'OPĆI DIO'!$C$1)</f>
        <v/>
      </c>
      <c r="O466" t="str">
        <f t="shared" si="77"/>
        <v/>
      </c>
      <c r="P466" t="str">
        <f t="shared" si="78"/>
        <v/>
      </c>
      <c r="Q466" t="str">
        <f t="shared" si="79"/>
        <v/>
      </c>
      <c r="R466" t="str">
        <f t="shared" si="80"/>
        <v/>
      </c>
      <c r="S466" t="str">
        <f t="shared" si="81"/>
        <v/>
      </c>
    </row>
    <row r="467" spans="1:19">
      <c r="A467" s="39" t="str">
        <f>IF(C467="","",VLOOKUP('OPĆI DIO'!$C$1,'OPĆI DIO'!$N$4:$W$150,10,FALSE))</f>
        <v/>
      </c>
      <c r="B467" s="39" t="str">
        <f>IF(C467="","",VLOOKUP('OPĆI DIO'!$C$1,'OPĆI DIO'!$N$4:$W$150,9,FALSE))</f>
        <v/>
      </c>
      <c r="C467" s="44"/>
      <c r="D467" s="39" t="str">
        <f t="shared" si="74"/>
        <v/>
      </c>
      <c r="E467" s="44"/>
      <c r="F467" s="39" t="str">
        <f t="shared" si="73"/>
        <v/>
      </c>
      <c r="G467" s="75"/>
      <c r="H467" s="39" t="str">
        <f t="shared" si="75"/>
        <v/>
      </c>
      <c r="I467" s="39" t="str">
        <f t="shared" si="76"/>
        <v/>
      </c>
      <c r="J467" s="74"/>
      <c r="K467" s="74"/>
      <c r="L467" s="74"/>
      <c r="M467" s="268"/>
      <c r="N467" t="str">
        <f>IF(C467="","",'OPĆI DIO'!$C$1)</f>
        <v/>
      </c>
      <c r="O467" t="str">
        <f t="shared" si="77"/>
        <v/>
      </c>
      <c r="P467" t="str">
        <f t="shared" si="78"/>
        <v/>
      </c>
      <c r="Q467" t="str">
        <f t="shared" si="79"/>
        <v/>
      </c>
      <c r="R467" t="str">
        <f t="shared" si="80"/>
        <v/>
      </c>
      <c r="S467" t="str">
        <f t="shared" si="81"/>
        <v/>
      </c>
    </row>
    <row r="468" spans="1:19">
      <c r="A468" s="39" t="str">
        <f>IF(C468="","",VLOOKUP('OPĆI DIO'!$C$1,'OPĆI DIO'!$N$4:$W$150,10,FALSE))</f>
        <v/>
      </c>
      <c r="B468" s="39" t="str">
        <f>IF(C468="","",VLOOKUP('OPĆI DIO'!$C$1,'OPĆI DIO'!$N$4:$W$150,9,FALSE))</f>
        <v/>
      </c>
      <c r="C468" s="44"/>
      <c r="D468" s="39" t="str">
        <f t="shared" si="74"/>
        <v/>
      </c>
      <c r="E468" s="44"/>
      <c r="F468" s="39" t="str">
        <f t="shared" si="73"/>
        <v/>
      </c>
      <c r="G468" s="75"/>
      <c r="H468" s="39" t="str">
        <f t="shared" si="75"/>
        <v/>
      </c>
      <c r="I468" s="39" t="str">
        <f t="shared" si="76"/>
        <v/>
      </c>
      <c r="J468" s="74"/>
      <c r="K468" s="74"/>
      <c r="L468" s="74"/>
      <c r="M468" s="268"/>
      <c r="N468" t="str">
        <f>IF(C468="","",'OPĆI DIO'!$C$1)</f>
        <v/>
      </c>
      <c r="O468" t="str">
        <f t="shared" si="77"/>
        <v/>
      </c>
      <c r="P468" t="str">
        <f t="shared" si="78"/>
        <v/>
      </c>
      <c r="Q468" t="str">
        <f t="shared" si="79"/>
        <v/>
      </c>
      <c r="R468" t="str">
        <f t="shared" si="80"/>
        <v/>
      </c>
      <c r="S468" t="str">
        <f t="shared" si="81"/>
        <v/>
      </c>
    </row>
    <row r="469" spans="1:19">
      <c r="A469" s="39" t="str">
        <f>IF(C469="","",VLOOKUP('OPĆI DIO'!$C$1,'OPĆI DIO'!$N$4:$W$150,10,FALSE))</f>
        <v/>
      </c>
      <c r="B469" s="39" t="str">
        <f>IF(C469="","",VLOOKUP('OPĆI DIO'!$C$1,'OPĆI DIO'!$N$4:$W$150,9,FALSE))</f>
        <v/>
      </c>
      <c r="C469" s="44"/>
      <c r="D469" s="39" t="str">
        <f t="shared" si="74"/>
        <v/>
      </c>
      <c r="E469" s="44"/>
      <c r="F469" s="39" t="str">
        <f t="shared" si="73"/>
        <v/>
      </c>
      <c r="G469" s="75"/>
      <c r="H469" s="39" t="str">
        <f t="shared" si="75"/>
        <v/>
      </c>
      <c r="I469" s="39" t="str">
        <f t="shared" si="76"/>
        <v/>
      </c>
      <c r="J469" s="74"/>
      <c r="K469" s="74"/>
      <c r="L469" s="74"/>
      <c r="M469" s="268"/>
      <c r="N469" t="str">
        <f>IF(C469="","",'OPĆI DIO'!$C$1)</f>
        <v/>
      </c>
      <c r="O469" t="str">
        <f t="shared" si="77"/>
        <v/>
      </c>
      <c r="P469" t="str">
        <f t="shared" si="78"/>
        <v/>
      </c>
      <c r="Q469" t="str">
        <f t="shared" si="79"/>
        <v/>
      </c>
      <c r="R469" t="str">
        <f t="shared" si="80"/>
        <v/>
      </c>
      <c r="S469" t="str">
        <f t="shared" si="81"/>
        <v/>
      </c>
    </row>
    <row r="470" spans="1:19">
      <c r="A470" s="39" t="str">
        <f>IF(C470="","",VLOOKUP('OPĆI DIO'!$C$1,'OPĆI DIO'!$N$4:$W$150,10,FALSE))</f>
        <v/>
      </c>
      <c r="B470" s="39" t="str">
        <f>IF(C470="","",VLOOKUP('OPĆI DIO'!$C$1,'OPĆI DIO'!$N$4:$W$150,9,FALSE))</f>
        <v/>
      </c>
      <c r="C470" s="44"/>
      <c r="D470" s="39" t="str">
        <f t="shared" si="74"/>
        <v/>
      </c>
      <c r="E470" s="44"/>
      <c r="F470" s="39" t="str">
        <f t="shared" si="73"/>
        <v/>
      </c>
      <c r="G470" s="75"/>
      <c r="H470" s="39" t="str">
        <f t="shared" si="75"/>
        <v/>
      </c>
      <c r="I470" s="39" t="str">
        <f t="shared" si="76"/>
        <v/>
      </c>
      <c r="J470" s="74"/>
      <c r="K470" s="74"/>
      <c r="L470" s="74"/>
      <c r="M470" s="268"/>
      <c r="N470" t="str">
        <f>IF(C470="","",'OPĆI DIO'!$C$1)</f>
        <v/>
      </c>
      <c r="O470" t="str">
        <f t="shared" si="77"/>
        <v/>
      </c>
      <c r="P470" t="str">
        <f t="shared" si="78"/>
        <v/>
      </c>
      <c r="Q470" t="str">
        <f t="shared" si="79"/>
        <v/>
      </c>
      <c r="R470" t="str">
        <f t="shared" si="80"/>
        <v/>
      </c>
      <c r="S470" t="str">
        <f t="shared" si="81"/>
        <v/>
      </c>
    </row>
    <row r="471" spans="1:19">
      <c r="A471" s="39" t="str">
        <f>IF(C471="","",VLOOKUP('OPĆI DIO'!$C$1,'OPĆI DIO'!$N$4:$W$150,10,FALSE))</f>
        <v/>
      </c>
      <c r="B471" s="39" t="str">
        <f>IF(C471="","",VLOOKUP('OPĆI DIO'!$C$1,'OPĆI DIO'!$N$4:$W$150,9,FALSE))</f>
        <v/>
      </c>
      <c r="C471" s="44"/>
      <c r="D471" s="39" t="str">
        <f t="shared" si="74"/>
        <v/>
      </c>
      <c r="E471" s="44"/>
      <c r="F471" s="39" t="str">
        <f t="shared" si="73"/>
        <v/>
      </c>
      <c r="G471" s="75"/>
      <c r="H471" s="39" t="str">
        <f t="shared" si="75"/>
        <v/>
      </c>
      <c r="I471" s="39" t="str">
        <f t="shared" si="76"/>
        <v/>
      </c>
      <c r="J471" s="74"/>
      <c r="K471" s="74"/>
      <c r="L471" s="74"/>
      <c r="M471" s="268"/>
      <c r="N471" t="str">
        <f>IF(C471="","",'OPĆI DIO'!$C$1)</f>
        <v/>
      </c>
      <c r="O471" t="str">
        <f t="shared" si="77"/>
        <v/>
      </c>
      <c r="P471" t="str">
        <f t="shared" si="78"/>
        <v/>
      </c>
      <c r="Q471" t="str">
        <f t="shared" si="79"/>
        <v/>
      </c>
      <c r="R471" t="str">
        <f t="shared" si="80"/>
        <v/>
      </c>
      <c r="S471" t="str">
        <f t="shared" si="81"/>
        <v/>
      </c>
    </row>
    <row r="472" spans="1:19">
      <c r="A472" s="39" t="str">
        <f>IF(C472="","",VLOOKUP('OPĆI DIO'!$C$1,'OPĆI DIO'!$N$4:$W$150,10,FALSE))</f>
        <v/>
      </c>
      <c r="B472" s="39" t="str">
        <f>IF(C472="","",VLOOKUP('OPĆI DIO'!$C$1,'OPĆI DIO'!$N$4:$W$150,9,FALSE))</f>
        <v/>
      </c>
      <c r="C472" s="44"/>
      <c r="D472" s="39" t="str">
        <f t="shared" si="74"/>
        <v/>
      </c>
      <c r="E472" s="44"/>
      <c r="F472" s="39" t="str">
        <f t="shared" si="73"/>
        <v/>
      </c>
      <c r="G472" s="75"/>
      <c r="H472" s="39" t="str">
        <f t="shared" si="75"/>
        <v/>
      </c>
      <c r="I472" s="39" t="str">
        <f t="shared" si="76"/>
        <v/>
      </c>
      <c r="J472" s="74"/>
      <c r="K472" s="74"/>
      <c r="L472" s="74"/>
      <c r="M472" s="268"/>
      <c r="N472" t="str">
        <f>IF(C472="","",'OPĆI DIO'!$C$1)</f>
        <v/>
      </c>
      <c r="O472" t="str">
        <f t="shared" si="77"/>
        <v/>
      </c>
      <c r="P472" t="str">
        <f t="shared" si="78"/>
        <v/>
      </c>
      <c r="Q472" t="str">
        <f t="shared" si="79"/>
        <v/>
      </c>
      <c r="R472" t="str">
        <f t="shared" si="80"/>
        <v/>
      </c>
      <c r="S472" t="str">
        <f t="shared" si="81"/>
        <v/>
      </c>
    </row>
    <row r="473" spans="1:19">
      <c r="A473" s="39" t="str">
        <f>IF(C473="","",VLOOKUP('OPĆI DIO'!$C$1,'OPĆI DIO'!$N$4:$W$150,10,FALSE))</f>
        <v/>
      </c>
      <c r="B473" s="39" t="str">
        <f>IF(C473="","",VLOOKUP('OPĆI DIO'!$C$1,'OPĆI DIO'!$N$4:$W$150,9,FALSE))</f>
        <v/>
      </c>
      <c r="C473" s="44"/>
      <c r="D473" s="39" t="str">
        <f t="shared" si="74"/>
        <v/>
      </c>
      <c r="E473" s="44"/>
      <c r="F473" s="39" t="str">
        <f t="shared" si="73"/>
        <v/>
      </c>
      <c r="G473" s="75"/>
      <c r="H473" s="39" t="str">
        <f t="shared" si="75"/>
        <v/>
      </c>
      <c r="I473" s="39" t="str">
        <f t="shared" si="76"/>
        <v/>
      </c>
      <c r="J473" s="74"/>
      <c r="K473" s="74"/>
      <c r="L473" s="74"/>
      <c r="M473" s="268"/>
      <c r="N473" t="str">
        <f>IF(C473="","",'OPĆI DIO'!$C$1)</f>
        <v/>
      </c>
      <c r="O473" t="str">
        <f t="shared" si="77"/>
        <v/>
      </c>
      <c r="P473" t="str">
        <f t="shared" si="78"/>
        <v/>
      </c>
      <c r="Q473" t="str">
        <f t="shared" si="79"/>
        <v/>
      </c>
      <c r="R473" t="str">
        <f t="shared" si="80"/>
        <v/>
      </c>
      <c r="S473" t="str">
        <f t="shared" si="81"/>
        <v/>
      </c>
    </row>
    <row r="474" spans="1:19">
      <c r="A474" s="39" t="str">
        <f>IF(C474="","",VLOOKUP('OPĆI DIO'!$C$1,'OPĆI DIO'!$N$4:$W$150,10,FALSE))</f>
        <v/>
      </c>
      <c r="B474" s="39" t="str">
        <f>IF(C474="","",VLOOKUP('OPĆI DIO'!$C$1,'OPĆI DIO'!$N$4:$W$150,9,FALSE))</f>
        <v/>
      </c>
      <c r="C474" s="44"/>
      <c r="D474" s="39" t="str">
        <f t="shared" si="74"/>
        <v/>
      </c>
      <c r="E474" s="44"/>
      <c r="F474" s="39" t="str">
        <f t="shared" si="73"/>
        <v/>
      </c>
      <c r="G474" s="75"/>
      <c r="H474" s="39" t="str">
        <f t="shared" si="75"/>
        <v/>
      </c>
      <c r="I474" s="39" t="str">
        <f t="shared" si="76"/>
        <v/>
      </c>
      <c r="J474" s="74"/>
      <c r="K474" s="74"/>
      <c r="L474" s="74"/>
      <c r="M474" s="268"/>
      <c r="N474" t="str">
        <f>IF(C474="","",'OPĆI DIO'!$C$1)</f>
        <v/>
      </c>
      <c r="O474" t="str">
        <f t="shared" si="77"/>
        <v/>
      </c>
      <c r="P474" t="str">
        <f t="shared" si="78"/>
        <v/>
      </c>
      <c r="Q474" t="str">
        <f t="shared" si="79"/>
        <v/>
      </c>
      <c r="R474" t="str">
        <f t="shared" si="80"/>
        <v/>
      </c>
      <c r="S474" t="str">
        <f t="shared" si="81"/>
        <v/>
      </c>
    </row>
    <row r="475" spans="1:19">
      <c r="A475" s="39" t="str">
        <f>IF(C475="","",VLOOKUP('OPĆI DIO'!$C$1,'OPĆI DIO'!$N$4:$W$150,10,FALSE))</f>
        <v/>
      </c>
      <c r="B475" s="39" t="str">
        <f>IF(C475="","",VLOOKUP('OPĆI DIO'!$C$1,'OPĆI DIO'!$N$4:$W$150,9,FALSE))</f>
        <v/>
      </c>
      <c r="C475" s="44"/>
      <c r="D475" s="39" t="str">
        <f t="shared" si="74"/>
        <v/>
      </c>
      <c r="E475" s="44"/>
      <c r="F475" s="39" t="str">
        <f t="shared" si="73"/>
        <v/>
      </c>
      <c r="G475" s="75"/>
      <c r="H475" s="39" t="str">
        <f t="shared" si="75"/>
        <v/>
      </c>
      <c r="I475" s="39" t="str">
        <f t="shared" si="76"/>
        <v/>
      </c>
      <c r="J475" s="74"/>
      <c r="K475" s="74"/>
      <c r="L475" s="74"/>
      <c r="M475" s="268"/>
      <c r="N475" t="str">
        <f>IF(C475="","",'OPĆI DIO'!$C$1)</f>
        <v/>
      </c>
      <c r="O475" t="str">
        <f t="shared" si="77"/>
        <v/>
      </c>
      <c r="P475" t="str">
        <f t="shared" si="78"/>
        <v/>
      </c>
      <c r="Q475" t="str">
        <f t="shared" si="79"/>
        <v/>
      </c>
      <c r="R475" t="str">
        <f t="shared" si="80"/>
        <v/>
      </c>
      <c r="S475" t="str">
        <f t="shared" si="81"/>
        <v/>
      </c>
    </row>
    <row r="476" spans="1:19">
      <c r="A476" s="39" t="str">
        <f>IF(C476="","",VLOOKUP('OPĆI DIO'!$C$1,'OPĆI DIO'!$N$4:$W$150,10,FALSE))</f>
        <v/>
      </c>
      <c r="B476" s="39" t="str">
        <f>IF(C476="","",VLOOKUP('OPĆI DIO'!$C$1,'OPĆI DIO'!$N$4:$W$150,9,FALSE))</f>
        <v/>
      </c>
      <c r="C476" s="44"/>
      <c r="D476" s="39" t="str">
        <f t="shared" si="74"/>
        <v/>
      </c>
      <c r="E476" s="44"/>
      <c r="F476" s="39" t="str">
        <f t="shared" si="73"/>
        <v/>
      </c>
      <c r="G476" s="75"/>
      <c r="H476" s="39" t="str">
        <f t="shared" si="75"/>
        <v/>
      </c>
      <c r="I476" s="39" t="str">
        <f t="shared" si="76"/>
        <v/>
      </c>
      <c r="J476" s="74"/>
      <c r="K476" s="74"/>
      <c r="L476" s="74"/>
      <c r="M476" s="268"/>
      <c r="N476" t="str">
        <f>IF(C476="","",'OPĆI DIO'!$C$1)</f>
        <v/>
      </c>
      <c r="O476" t="str">
        <f t="shared" si="77"/>
        <v/>
      </c>
      <c r="P476" t="str">
        <f t="shared" si="78"/>
        <v/>
      </c>
      <c r="Q476" t="str">
        <f t="shared" si="79"/>
        <v/>
      </c>
      <c r="R476" t="str">
        <f t="shared" si="80"/>
        <v/>
      </c>
      <c r="S476" t="str">
        <f t="shared" si="81"/>
        <v/>
      </c>
    </row>
    <row r="477" spans="1:19">
      <c r="A477" s="39" t="str">
        <f>IF(C477="","",VLOOKUP('OPĆI DIO'!$C$1,'OPĆI DIO'!$N$4:$W$150,10,FALSE))</f>
        <v/>
      </c>
      <c r="B477" s="39" t="str">
        <f>IF(C477="","",VLOOKUP('OPĆI DIO'!$C$1,'OPĆI DIO'!$N$4:$W$150,9,FALSE))</f>
        <v/>
      </c>
      <c r="C477" s="44"/>
      <c r="D477" s="39" t="str">
        <f t="shared" si="74"/>
        <v/>
      </c>
      <c r="E477" s="44"/>
      <c r="F477" s="39" t="str">
        <f t="shared" si="73"/>
        <v/>
      </c>
      <c r="G477" s="75"/>
      <c r="H477" s="39" t="str">
        <f t="shared" si="75"/>
        <v/>
      </c>
      <c r="I477" s="39" t="str">
        <f t="shared" si="76"/>
        <v/>
      </c>
      <c r="J477" s="74"/>
      <c r="K477" s="74"/>
      <c r="L477" s="74"/>
      <c r="M477" s="268"/>
      <c r="N477" t="str">
        <f>IF(C477="","",'OPĆI DIO'!$C$1)</f>
        <v/>
      </c>
      <c r="O477" t="str">
        <f t="shared" si="77"/>
        <v/>
      </c>
      <c r="P477" t="str">
        <f t="shared" si="78"/>
        <v/>
      </c>
      <c r="Q477" t="str">
        <f t="shared" si="79"/>
        <v/>
      </c>
      <c r="R477" t="str">
        <f t="shared" si="80"/>
        <v/>
      </c>
      <c r="S477" t="str">
        <f t="shared" si="81"/>
        <v/>
      </c>
    </row>
    <row r="478" spans="1:19">
      <c r="A478" s="39" t="str">
        <f>IF(C478="","",VLOOKUP('OPĆI DIO'!$C$1,'OPĆI DIO'!$N$4:$W$150,10,FALSE))</f>
        <v/>
      </c>
      <c r="B478" s="39" t="str">
        <f>IF(C478="","",VLOOKUP('OPĆI DIO'!$C$1,'OPĆI DIO'!$N$4:$W$150,9,FALSE))</f>
        <v/>
      </c>
      <c r="C478" s="44"/>
      <c r="D478" s="39" t="str">
        <f t="shared" si="74"/>
        <v/>
      </c>
      <c r="E478" s="44"/>
      <c r="F478" s="39" t="str">
        <f t="shared" si="73"/>
        <v/>
      </c>
      <c r="G478" s="75"/>
      <c r="H478" s="39" t="str">
        <f t="shared" si="75"/>
        <v/>
      </c>
      <c r="I478" s="39" t="str">
        <f t="shared" si="76"/>
        <v/>
      </c>
      <c r="J478" s="74"/>
      <c r="K478" s="74"/>
      <c r="L478" s="74"/>
      <c r="M478" s="268"/>
      <c r="N478" t="str">
        <f>IF(C478="","",'OPĆI DIO'!$C$1)</f>
        <v/>
      </c>
      <c r="O478" t="str">
        <f t="shared" si="77"/>
        <v/>
      </c>
      <c r="P478" t="str">
        <f t="shared" si="78"/>
        <v/>
      </c>
      <c r="Q478" t="str">
        <f t="shared" si="79"/>
        <v/>
      </c>
      <c r="R478" t="str">
        <f t="shared" si="80"/>
        <v/>
      </c>
      <c r="S478" t="str">
        <f t="shared" si="81"/>
        <v/>
      </c>
    </row>
    <row r="479" spans="1:19">
      <c r="A479" s="39" t="str">
        <f>IF(C479="","",VLOOKUP('OPĆI DIO'!$C$1,'OPĆI DIO'!$N$4:$W$150,10,FALSE))</f>
        <v/>
      </c>
      <c r="B479" s="39" t="str">
        <f>IF(C479="","",VLOOKUP('OPĆI DIO'!$C$1,'OPĆI DIO'!$N$4:$W$150,9,FALSE))</f>
        <v/>
      </c>
      <c r="C479" s="44"/>
      <c r="D479" s="39" t="str">
        <f t="shared" si="74"/>
        <v/>
      </c>
      <c r="E479" s="44"/>
      <c r="F479" s="39" t="str">
        <f t="shared" si="73"/>
        <v/>
      </c>
      <c r="G479" s="75"/>
      <c r="H479" s="39" t="str">
        <f t="shared" si="75"/>
        <v/>
      </c>
      <c r="I479" s="39" t="str">
        <f t="shared" si="76"/>
        <v/>
      </c>
      <c r="J479" s="74"/>
      <c r="K479" s="74"/>
      <c r="L479" s="74"/>
      <c r="M479" s="268"/>
      <c r="N479" t="str">
        <f>IF(C479="","",'OPĆI DIO'!$C$1)</f>
        <v/>
      </c>
      <c r="O479" t="str">
        <f t="shared" si="77"/>
        <v/>
      </c>
      <c r="P479" t="str">
        <f t="shared" si="78"/>
        <v/>
      </c>
      <c r="Q479" t="str">
        <f t="shared" si="79"/>
        <v/>
      </c>
      <c r="R479" t="str">
        <f t="shared" si="80"/>
        <v/>
      </c>
      <c r="S479" t="str">
        <f t="shared" si="81"/>
        <v/>
      </c>
    </row>
    <row r="480" spans="1:19">
      <c r="A480" s="39" t="str">
        <f>IF(C480="","",VLOOKUP('OPĆI DIO'!$C$1,'OPĆI DIO'!$N$4:$W$150,10,FALSE))</f>
        <v/>
      </c>
      <c r="B480" s="39" t="str">
        <f>IF(C480="","",VLOOKUP('OPĆI DIO'!$C$1,'OPĆI DIO'!$N$4:$W$150,9,FALSE))</f>
        <v/>
      </c>
      <c r="C480" s="44"/>
      <c r="D480" s="39" t="str">
        <f t="shared" si="74"/>
        <v/>
      </c>
      <c r="E480" s="44"/>
      <c r="F480" s="39" t="str">
        <f t="shared" si="73"/>
        <v/>
      </c>
      <c r="G480" s="75"/>
      <c r="H480" s="39" t="str">
        <f t="shared" si="75"/>
        <v/>
      </c>
      <c r="I480" s="39" t="str">
        <f t="shared" si="76"/>
        <v/>
      </c>
      <c r="J480" s="74"/>
      <c r="K480" s="74"/>
      <c r="L480" s="74"/>
      <c r="M480" s="268"/>
      <c r="N480" t="str">
        <f>IF(C480="","",'OPĆI DIO'!$C$1)</f>
        <v/>
      </c>
      <c r="O480" t="str">
        <f t="shared" si="77"/>
        <v/>
      </c>
      <c r="P480" t="str">
        <f t="shared" si="78"/>
        <v/>
      </c>
      <c r="Q480" t="str">
        <f t="shared" si="79"/>
        <v/>
      </c>
      <c r="R480" t="str">
        <f t="shared" si="80"/>
        <v/>
      </c>
      <c r="S480" t="str">
        <f t="shared" si="81"/>
        <v/>
      </c>
    </row>
    <row r="481" spans="1:19">
      <c r="A481" s="39" t="str">
        <f>IF(C481="","",VLOOKUP('OPĆI DIO'!$C$1,'OPĆI DIO'!$N$4:$W$150,10,FALSE))</f>
        <v/>
      </c>
      <c r="B481" s="39" t="str">
        <f>IF(C481="","",VLOOKUP('OPĆI DIO'!$C$1,'OPĆI DIO'!$N$4:$W$150,9,FALSE))</f>
        <v/>
      </c>
      <c r="C481" s="44"/>
      <c r="D481" s="39" t="str">
        <f t="shared" si="74"/>
        <v/>
      </c>
      <c r="E481" s="44"/>
      <c r="F481" s="39" t="str">
        <f t="shared" si="73"/>
        <v/>
      </c>
      <c r="G481" s="75"/>
      <c r="H481" s="39" t="str">
        <f t="shared" si="75"/>
        <v/>
      </c>
      <c r="I481" s="39" t="str">
        <f t="shared" si="76"/>
        <v/>
      </c>
      <c r="J481" s="74"/>
      <c r="K481" s="74"/>
      <c r="L481" s="74"/>
      <c r="M481" s="268"/>
      <c r="N481" t="str">
        <f>IF(C481="","",'OPĆI DIO'!$C$1)</f>
        <v/>
      </c>
      <c r="O481" t="str">
        <f t="shared" si="77"/>
        <v/>
      </c>
      <c r="P481" t="str">
        <f t="shared" si="78"/>
        <v/>
      </c>
      <c r="Q481" t="str">
        <f t="shared" si="79"/>
        <v/>
      </c>
      <c r="R481" t="str">
        <f t="shared" si="80"/>
        <v/>
      </c>
      <c r="S481" t="str">
        <f t="shared" si="81"/>
        <v/>
      </c>
    </row>
    <row r="482" spans="1:19">
      <c r="A482" s="39" t="str">
        <f>IF(C482="","",VLOOKUP('OPĆI DIO'!$C$1,'OPĆI DIO'!$N$4:$W$150,10,FALSE))</f>
        <v/>
      </c>
      <c r="B482" s="39" t="str">
        <f>IF(C482="","",VLOOKUP('OPĆI DIO'!$C$1,'OPĆI DIO'!$N$4:$W$150,9,FALSE))</f>
        <v/>
      </c>
      <c r="C482" s="44"/>
      <c r="D482" s="39" t="str">
        <f t="shared" si="74"/>
        <v/>
      </c>
      <c r="E482" s="44"/>
      <c r="F482" s="39" t="str">
        <f t="shared" si="73"/>
        <v/>
      </c>
      <c r="G482" s="75"/>
      <c r="H482" s="39" t="str">
        <f t="shared" si="75"/>
        <v/>
      </c>
      <c r="I482" s="39" t="str">
        <f t="shared" si="76"/>
        <v/>
      </c>
      <c r="J482" s="74"/>
      <c r="K482" s="74"/>
      <c r="L482" s="74"/>
      <c r="M482" s="268"/>
      <c r="N482" t="str">
        <f>IF(C482="","",'OPĆI DIO'!$C$1)</f>
        <v/>
      </c>
      <c r="O482" t="str">
        <f t="shared" si="77"/>
        <v/>
      </c>
      <c r="P482" t="str">
        <f t="shared" si="78"/>
        <v/>
      </c>
      <c r="Q482" t="str">
        <f t="shared" si="79"/>
        <v/>
      </c>
      <c r="R482" t="str">
        <f t="shared" si="80"/>
        <v/>
      </c>
      <c r="S482" t="str">
        <f t="shared" si="81"/>
        <v/>
      </c>
    </row>
    <row r="483" spans="1:19">
      <c r="A483" s="39" t="str">
        <f>IF(C483="","",VLOOKUP('OPĆI DIO'!$C$1,'OPĆI DIO'!$N$4:$W$150,10,FALSE))</f>
        <v/>
      </c>
      <c r="B483" s="39" t="str">
        <f>IF(C483="","",VLOOKUP('OPĆI DIO'!$C$1,'OPĆI DIO'!$N$4:$W$150,9,FALSE))</f>
        <v/>
      </c>
      <c r="C483" s="44"/>
      <c r="D483" s="39" t="str">
        <f t="shared" si="74"/>
        <v/>
      </c>
      <c r="E483" s="44"/>
      <c r="F483" s="39" t="str">
        <f t="shared" si="73"/>
        <v/>
      </c>
      <c r="G483" s="75"/>
      <c r="H483" s="39" t="str">
        <f t="shared" si="75"/>
        <v/>
      </c>
      <c r="I483" s="39" t="str">
        <f t="shared" si="76"/>
        <v/>
      </c>
      <c r="J483" s="74"/>
      <c r="K483" s="74"/>
      <c r="L483" s="74"/>
      <c r="M483" s="268"/>
      <c r="N483" t="str">
        <f>IF(C483="","",'OPĆI DIO'!$C$1)</f>
        <v/>
      </c>
      <c r="O483" t="str">
        <f t="shared" si="77"/>
        <v/>
      </c>
      <c r="P483" t="str">
        <f t="shared" si="78"/>
        <v/>
      </c>
      <c r="Q483" t="str">
        <f t="shared" si="79"/>
        <v/>
      </c>
      <c r="R483" t="str">
        <f t="shared" si="80"/>
        <v/>
      </c>
      <c r="S483" t="str">
        <f t="shared" si="81"/>
        <v/>
      </c>
    </row>
    <row r="484" spans="1:19">
      <c r="A484" s="39" t="str">
        <f>IF(C484="","",VLOOKUP('OPĆI DIO'!$C$1,'OPĆI DIO'!$N$4:$W$150,10,FALSE))</f>
        <v/>
      </c>
      <c r="B484" s="39" t="str">
        <f>IF(C484="","",VLOOKUP('OPĆI DIO'!$C$1,'OPĆI DIO'!$N$4:$W$150,9,FALSE))</f>
        <v/>
      </c>
      <c r="C484" s="44"/>
      <c r="D484" s="39" t="str">
        <f t="shared" si="74"/>
        <v/>
      </c>
      <c r="E484" s="44"/>
      <c r="F484" s="39" t="str">
        <f t="shared" si="73"/>
        <v/>
      </c>
      <c r="G484" s="75"/>
      <c r="H484" s="39" t="str">
        <f t="shared" si="75"/>
        <v/>
      </c>
      <c r="I484" s="39" t="str">
        <f t="shared" si="76"/>
        <v/>
      </c>
      <c r="J484" s="74"/>
      <c r="K484" s="74"/>
      <c r="L484" s="74"/>
      <c r="M484" s="268"/>
      <c r="N484" t="str">
        <f>IF(C484="","",'OPĆI DIO'!$C$1)</f>
        <v/>
      </c>
      <c r="O484" t="str">
        <f t="shared" si="77"/>
        <v/>
      </c>
      <c r="P484" t="str">
        <f t="shared" si="78"/>
        <v/>
      </c>
      <c r="Q484" t="str">
        <f t="shared" si="79"/>
        <v/>
      </c>
      <c r="R484" t="str">
        <f t="shared" si="80"/>
        <v/>
      </c>
      <c r="S484" t="str">
        <f t="shared" si="81"/>
        <v/>
      </c>
    </row>
    <row r="485" spans="1:19">
      <c r="A485" s="39" t="str">
        <f>IF(C485="","",VLOOKUP('OPĆI DIO'!$C$1,'OPĆI DIO'!$N$4:$W$150,10,FALSE))</f>
        <v/>
      </c>
      <c r="B485" s="39" t="str">
        <f>IF(C485="","",VLOOKUP('OPĆI DIO'!$C$1,'OPĆI DIO'!$N$4:$W$150,9,FALSE))</f>
        <v/>
      </c>
      <c r="C485" s="44"/>
      <c r="D485" s="39" t="str">
        <f t="shared" si="74"/>
        <v/>
      </c>
      <c r="E485" s="44"/>
      <c r="F485" s="39" t="str">
        <f t="shared" si="73"/>
        <v/>
      </c>
      <c r="G485" s="75"/>
      <c r="H485" s="39" t="str">
        <f t="shared" si="75"/>
        <v/>
      </c>
      <c r="I485" s="39" t="str">
        <f t="shared" si="76"/>
        <v/>
      </c>
      <c r="J485" s="74"/>
      <c r="K485" s="74"/>
      <c r="L485" s="74"/>
      <c r="M485" s="268"/>
      <c r="N485" t="str">
        <f>IF(C485="","",'OPĆI DIO'!$C$1)</f>
        <v/>
      </c>
      <c r="O485" t="str">
        <f t="shared" si="77"/>
        <v/>
      </c>
      <c r="P485" t="str">
        <f t="shared" si="78"/>
        <v/>
      </c>
      <c r="Q485" t="str">
        <f t="shared" si="79"/>
        <v/>
      </c>
      <c r="R485" t="str">
        <f t="shared" si="80"/>
        <v/>
      </c>
      <c r="S485" t="str">
        <f t="shared" si="81"/>
        <v/>
      </c>
    </row>
    <row r="486" spans="1:19">
      <c r="A486" s="39" t="str">
        <f>IF(C486="","",VLOOKUP('OPĆI DIO'!$C$1,'OPĆI DIO'!$N$4:$W$150,10,FALSE))</f>
        <v/>
      </c>
      <c r="B486" s="39" t="str">
        <f>IF(C486="","",VLOOKUP('OPĆI DIO'!$C$1,'OPĆI DIO'!$N$4:$W$150,9,FALSE))</f>
        <v/>
      </c>
      <c r="C486" s="44"/>
      <c r="D486" s="39" t="str">
        <f t="shared" si="74"/>
        <v/>
      </c>
      <c r="E486" s="44"/>
      <c r="F486" s="39" t="str">
        <f t="shared" si="73"/>
        <v/>
      </c>
      <c r="G486" s="75"/>
      <c r="H486" s="39" t="str">
        <f t="shared" si="75"/>
        <v/>
      </c>
      <c r="I486" s="39" t="str">
        <f t="shared" si="76"/>
        <v/>
      </c>
      <c r="J486" s="74"/>
      <c r="K486" s="74"/>
      <c r="L486" s="74"/>
      <c r="M486" s="268"/>
      <c r="N486" t="str">
        <f>IF(C486="","",'OPĆI DIO'!$C$1)</f>
        <v/>
      </c>
      <c r="O486" t="str">
        <f t="shared" si="77"/>
        <v/>
      </c>
      <c r="P486" t="str">
        <f t="shared" si="78"/>
        <v/>
      </c>
      <c r="Q486" t="str">
        <f t="shared" si="79"/>
        <v/>
      </c>
      <c r="R486" t="str">
        <f t="shared" si="80"/>
        <v/>
      </c>
      <c r="S486" t="str">
        <f t="shared" si="81"/>
        <v/>
      </c>
    </row>
    <row r="487" spans="1:19">
      <c r="A487" s="39" t="str">
        <f>IF(C487="","",VLOOKUP('OPĆI DIO'!$C$1,'OPĆI DIO'!$N$4:$W$150,10,FALSE))</f>
        <v/>
      </c>
      <c r="B487" s="39" t="str">
        <f>IF(C487="","",VLOOKUP('OPĆI DIO'!$C$1,'OPĆI DIO'!$N$4:$W$150,9,FALSE))</f>
        <v/>
      </c>
      <c r="C487" s="44"/>
      <c r="D487" s="39" t="str">
        <f t="shared" si="74"/>
        <v/>
      </c>
      <c r="E487" s="44"/>
      <c r="F487" s="39" t="str">
        <f t="shared" si="73"/>
        <v/>
      </c>
      <c r="G487" s="75"/>
      <c r="H487" s="39" t="str">
        <f t="shared" si="75"/>
        <v/>
      </c>
      <c r="I487" s="39" t="str">
        <f t="shared" si="76"/>
        <v/>
      </c>
      <c r="J487" s="74"/>
      <c r="K487" s="74"/>
      <c r="L487" s="74"/>
      <c r="M487" s="268"/>
      <c r="N487" t="str">
        <f>IF(C487="","",'OPĆI DIO'!$C$1)</f>
        <v/>
      </c>
      <c r="O487" t="str">
        <f t="shared" si="77"/>
        <v/>
      </c>
      <c r="P487" t="str">
        <f t="shared" si="78"/>
        <v/>
      </c>
      <c r="Q487" t="str">
        <f t="shared" si="79"/>
        <v/>
      </c>
      <c r="R487" t="str">
        <f t="shared" si="80"/>
        <v/>
      </c>
      <c r="S487" t="str">
        <f t="shared" si="81"/>
        <v/>
      </c>
    </row>
    <row r="488" spans="1:19">
      <c r="A488" s="39" t="str">
        <f>IF(C488="","",VLOOKUP('OPĆI DIO'!$C$1,'OPĆI DIO'!$N$4:$W$150,10,FALSE))</f>
        <v/>
      </c>
      <c r="B488" s="39" t="str">
        <f>IF(C488="","",VLOOKUP('OPĆI DIO'!$C$1,'OPĆI DIO'!$N$4:$W$150,9,FALSE))</f>
        <v/>
      </c>
      <c r="C488" s="44"/>
      <c r="D488" s="39" t="str">
        <f t="shared" si="74"/>
        <v/>
      </c>
      <c r="E488" s="44"/>
      <c r="F488" s="39" t="str">
        <f t="shared" si="73"/>
        <v/>
      </c>
      <c r="G488" s="75"/>
      <c r="H488" s="39" t="str">
        <f t="shared" si="75"/>
        <v/>
      </c>
      <c r="I488" s="39" t="str">
        <f t="shared" si="76"/>
        <v/>
      </c>
      <c r="J488" s="74"/>
      <c r="K488" s="74"/>
      <c r="L488" s="74"/>
      <c r="M488" s="268"/>
      <c r="N488" t="str">
        <f>IF(C488="","",'OPĆI DIO'!$C$1)</f>
        <v/>
      </c>
      <c r="O488" t="str">
        <f t="shared" si="77"/>
        <v/>
      </c>
      <c r="P488" t="str">
        <f t="shared" si="78"/>
        <v/>
      </c>
      <c r="Q488" t="str">
        <f t="shared" si="79"/>
        <v/>
      </c>
      <c r="R488" t="str">
        <f t="shared" si="80"/>
        <v/>
      </c>
      <c r="S488" t="str">
        <f t="shared" si="81"/>
        <v/>
      </c>
    </row>
    <row r="489" spans="1:19">
      <c r="A489" s="39" t="str">
        <f>IF(C489="","",VLOOKUP('OPĆI DIO'!$C$1,'OPĆI DIO'!$N$4:$W$150,10,FALSE))</f>
        <v/>
      </c>
      <c r="B489" s="39" t="str">
        <f>IF(C489="","",VLOOKUP('OPĆI DIO'!$C$1,'OPĆI DIO'!$N$4:$W$150,9,FALSE))</f>
        <v/>
      </c>
      <c r="C489" s="44"/>
      <c r="D489" s="39" t="str">
        <f t="shared" si="74"/>
        <v/>
      </c>
      <c r="E489" s="44"/>
      <c r="F489" s="39" t="str">
        <f t="shared" si="73"/>
        <v/>
      </c>
      <c r="G489" s="75"/>
      <c r="H489" s="39" t="str">
        <f t="shared" si="75"/>
        <v/>
      </c>
      <c r="I489" s="39" t="str">
        <f t="shared" si="76"/>
        <v/>
      </c>
      <c r="J489" s="74"/>
      <c r="K489" s="74"/>
      <c r="L489" s="74"/>
      <c r="M489" s="268"/>
      <c r="N489" t="str">
        <f>IF(C489="","",'OPĆI DIO'!$C$1)</f>
        <v/>
      </c>
      <c r="O489" t="str">
        <f t="shared" si="77"/>
        <v/>
      </c>
      <c r="P489" t="str">
        <f t="shared" si="78"/>
        <v/>
      </c>
      <c r="Q489" t="str">
        <f t="shared" si="79"/>
        <v/>
      </c>
      <c r="R489" t="str">
        <f t="shared" si="80"/>
        <v/>
      </c>
      <c r="S489" t="str">
        <f t="shared" si="81"/>
        <v/>
      </c>
    </row>
    <row r="490" spans="1:19">
      <c r="A490" s="39" t="str">
        <f>IF(C490="","",VLOOKUP('OPĆI DIO'!$C$1,'OPĆI DIO'!$N$4:$W$150,10,FALSE))</f>
        <v/>
      </c>
      <c r="B490" s="39" t="str">
        <f>IF(C490="","",VLOOKUP('OPĆI DIO'!$C$1,'OPĆI DIO'!$N$4:$W$150,9,FALSE))</f>
        <v/>
      </c>
      <c r="C490" s="44"/>
      <c r="D490" s="39" t="str">
        <f t="shared" si="74"/>
        <v/>
      </c>
      <c r="E490" s="44"/>
      <c r="F490" s="39" t="str">
        <f t="shared" si="73"/>
        <v/>
      </c>
      <c r="G490" s="75"/>
      <c r="H490" s="39" t="str">
        <f t="shared" si="75"/>
        <v/>
      </c>
      <c r="I490" s="39" t="str">
        <f t="shared" si="76"/>
        <v/>
      </c>
      <c r="J490" s="74"/>
      <c r="K490" s="74"/>
      <c r="L490" s="74"/>
      <c r="M490" s="268"/>
      <c r="N490" t="str">
        <f>IF(C490="","",'OPĆI DIO'!$C$1)</f>
        <v/>
      </c>
      <c r="O490" t="str">
        <f t="shared" si="77"/>
        <v/>
      </c>
      <c r="P490" t="str">
        <f t="shared" si="78"/>
        <v/>
      </c>
      <c r="Q490" t="str">
        <f t="shared" si="79"/>
        <v/>
      </c>
      <c r="R490" t="str">
        <f t="shared" si="80"/>
        <v/>
      </c>
      <c r="S490" t="str">
        <f t="shared" si="81"/>
        <v/>
      </c>
    </row>
    <row r="491" spans="1:19">
      <c r="A491" s="39" t="str">
        <f>IF(C491="","",VLOOKUP('OPĆI DIO'!$C$1,'OPĆI DIO'!$N$4:$W$150,10,FALSE))</f>
        <v/>
      </c>
      <c r="B491" s="39" t="str">
        <f>IF(C491="","",VLOOKUP('OPĆI DIO'!$C$1,'OPĆI DIO'!$N$4:$W$150,9,FALSE))</f>
        <v/>
      </c>
      <c r="C491" s="44"/>
      <c r="D491" s="39" t="str">
        <f t="shared" si="74"/>
        <v/>
      </c>
      <c r="E491" s="44"/>
      <c r="F491" s="39" t="str">
        <f t="shared" si="73"/>
        <v/>
      </c>
      <c r="G491" s="75"/>
      <c r="H491" s="39" t="str">
        <f t="shared" si="75"/>
        <v/>
      </c>
      <c r="I491" s="39" t="str">
        <f t="shared" si="76"/>
        <v/>
      </c>
      <c r="J491" s="74"/>
      <c r="K491" s="74"/>
      <c r="L491" s="74"/>
      <c r="M491" s="268"/>
      <c r="N491" t="str">
        <f>IF(C491="","",'OPĆI DIO'!$C$1)</f>
        <v/>
      </c>
      <c r="O491" t="str">
        <f t="shared" si="77"/>
        <v/>
      </c>
      <c r="P491" t="str">
        <f t="shared" si="78"/>
        <v/>
      </c>
      <c r="Q491" t="str">
        <f t="shared" si="79"/>
        <v/>
      </c>
      <c r="R491" t="str">
        <f t="shared" si="80"/>
        <v/>
      </c>
      <c r="S491" t="str">
        <f t="shared" si="81"/>
        <v/>
      </c>
    </row>
    <row r="492" spans="1:19">
      <c r="A492" s="39" t="str">
        <f>IF(C492="","",VLOOKUP('OPĆI DIO'!$C$1,'OPĆI DIO'!$N$4:$W$150,10,FALSE))</f>
        <v/>
      </c>
      <c r="B492" s="39" t="str">
        <f>IF(C492="","",VLOOKUP('OPĆI DIO'!$C$1,'OPĆI DIO'!$N$4:$W$150,9,FALSE))</f>
        <v/>
      </c>
      <c r="C492" s="44"/>
      <c r="D492" s="39" t="str">
        <f t="shared" si="74"/>
        <v/>
      </c>
      <c r="E492" s="44"/>
      <c r="F492" s="39" t="str">
        <f t="shared" si="73"/>
        <v/>
      </c>
      <c r="G492" s="75"/>
      <c r="H492" s="39" t="str">
        <f t="shared" si="75"/>
        <v/>
      </c>
      <c r="I492" s="39" t="str">
        <f t="shared" si="76"/>
        <v/>
      </c>
      <c r="J492" s="74"/>
      <c r="K492" s="74"/>
      <c r="L492" s="74"/>
      <c r="M492" s="268"/>
      <c r="N492" t="str">
        <f>IF(C492="","",'OPĆI DIO'!$C$1)</f>
        <v/>
      </c>
      <c r="O492" t="str">
        <f t="shared" si="77"/>
        <v/>
      </c>
      <c r="P492" t="str">
        <f t="shared" si="78"/>
        <v/>
      </c>
      <c r="Q492" t="str">
        <f t="shared" si="79"/>
        <v/>
      </c>
      <c r="R492" t="str">
        <f t="shared" si="80"/>
        <v/>
      </c>
      <c r="S492" t="str">
        <f t="shared" si="81"/>
        <v/>
      </c>
    </row>
    <row r="493" spans="1:19">
      <c r="A493" s="39" t="str">
        <f>IF(C493="","",VLOOKUP('OPĆI DIO'!$C$1,'OPĆI DIO'!$N$4:$W$150,10,FALSE))</f>
        <v/>
      </c>
      <c r="B493" s="39" t="str">
        <f>IF(C493="","",VLOOKUP('OPĆI DIO'!$C$1,'OPĆI DIO'!$N$4:$W$150,9,FALSE))</f>
        <v/>
      </c>
      <c r="C493" s="44"/>
      <c r="D493" s="39" t="str">
        <f t="shared" si="74"/>
        <v/>
      </c>
      <c r="E493" s="44"/>
      <c r="F493" s="39" t="str">
        <f t="shared" si="73"/>
        <v/>
      </c>
      <c r="G493" s="75"/>
      <c r="H493" s="39" t="str">
        <f t="shared" si="75"/>
        <v/>
      </c>
      <c r="I493" s="39" t="str">
        <f t="shared" si="76"/>
        <v/>
      </c>
      <c r="J493" s="74"/>
      <c r="K493" s="74"/>
      <c r="L493" s="74"/>
      <c r="M493" s="268"/>
      <c r="N493" t="str">
        <f>IF(C493="","",'OPĆI DIO'!$C$1)</f>
        <v/>
      </c>
      <c r="O493" t="str">
        <f t="shared" si="77"/>
        <v/>
      </c>
      <c r="P493" t="str">
        <f t="shared" si="78"/>
        <v/>
      </c>
      <c r="Q493" t="str">
        <f t="shared" si="79"/>
        <v/>
      </c>
      <c r="R493" t="str">
        <f t="shared" si="80"/>
        <v/>
      </c>
      <c r="S493" t="str">
        <f t="shared" si="81"/>
        <v/>
      </c>
    </row>
    <row r="494" spans="1:19">
      <c r="A494" s="39" t="str">
        <f>IF(C494="","",VLOOKUP('OPĆI DIO'!$C$1,'OPĆI DIO'!$N$4:$W$150,10,FALSE))</f>
        <v/>
      </c>
      <c r="B494" s="39" t="str">
        <f>IF(C494="","",VLOOKUP('OPĆI DIO'!$C$1,'OPĆI DIO'!$N$4:$W$150,9,FALSE))</f>
        <v/>
      </c>
      <c r="C494" s="44"/>
      <c r="D494" s="39" t="str">
        <f t="shared" si="74"/>
        <v/>
      </c>
      <c r="E494" s="44"/>
      <c r="F494" s="39" t="str">
        <f t="shared" si="73"/>
        <v/>
      </c>
      <c r="G494" s="75"/>
      <c r="H494" s="39" t="str">
        <f t="shared" si="75"/>
        <v/>
      </c>
      <c r="I494" s="39" t="str">
        <f t="shared" si="76"/>
        <v/>
      </c>
      <c r="J494" s="74"/>
      <c r="K494" s="74"/>
      <c r="L494" s="74"/>
      <c r="M494" s="268"/>
      <c r="N494" t="str">
        <f>IF(C494="","",'OPĆI DIO'!$C$1)</f>
        <v/>
      </c>
      <c r="O494" t="str">
        <f t="shared" si="77"/>
        <v/>
      </c>
      <c r="P494" t="str">
        <f t="shared" si="78"/>
        <v/>
      </c>
      <c r="Q494" t="str">
        <f t="shared" si="79"/>
        <v/>
      </c>
      <c r="R494" t="str">
        <f t="shared" si="80"/>
        <v/>
      </c>
      <c r="S494" t="str">
        <f t="shared" si="81"/>
        <v/>
      </c>
    </row>
    <row r="495" spans="1:19">
      <c r="A495" s="39" t="str">
        <f>IF(C495="","",VLOOKUP('OPĆI DIO'!$C$1,'OPĆI DIO'!$N$4:$W$150,10,FALSE))</f>
        <v/>
      </c>
      <c r="B495" s="39" t="str">
        <f>IF(C495="","",VLOOKUP('OPĆI DIO'!$C$1,'OPĆI DIO'!$N$4:$W$150,9,FALSE))</f>
        <v/>
      </c>
      <c r="C495" s="44"/>
      <c r="D495" s="39" t="str">
        <f t="shared" si="74"/>
        <v/>
      </c>
      <c r="E495" s="44"/>
      <c r="F495" s="39" t="str">
        <f t="shared" si="73"/>
        <v/>
      </c>
      <c r="G495" s="75"/>
      <c r="H495" s="39" t="str">
        <f t="shared" si="75"/>
        <v/>
      </c>
      <c r="I495" s="39" t="str">
        <f t="shared" si="76"/>
        <v/>
      </c>
      <c r="J495" s="74"/>
      <c r="K495" s="74"/>
      <c r="L495" s="74"/>
      <c r="M495" s="268"/>
      <c r="N495" t="str">
        <f>IF(C495="","",'OPĆI DIO'!$C$1)</f>
        <v/>
      </c>
      <c r="O495" t="str">
        <f t="shared" si="77"/>
        <v/>
      </c>
      <c r="P495" t="str">
        <f t="shared" si="78"/>
        <v/>
      </c>
      <c r="Q495" t="str">
        <f t="shared" si="79"/>
        <v/>
      </c>
      <c r="R495" t="str">
        <f t="shared" si="80"/>
        <v/>
      </c>
      <c r="S495" t="str">
        <f t="shared" si="81"/>
        <v/>
      </c>
    </row>
    <row r="496" spans="1:19">
      <c r="A496" s="39" t="str">
        <f>IF(C496="","",VLOOKUP('OPĆI DIO'!$C$1,'OPĆI DIO'!$N$4:$W$150,10,FALSE))</f>
        <v/>
      </c>
      <c r="B496" s="39" t="str">
        <f>IF(C496="","",VLOOKUP('OPĆI DIO'!$C$1,'OPĆI DIO'!$N$4:$W$150,9,FALSE))</f>
        <v/>
      </c>
      <c r="C496" s="44"/>
      <c r="D496" s="39" t="str">
        <f t="shared" si="74"/>
        <v/>
      </c>
      <c r="E496" s="44"/>
      <c r="F496" s="39" t="str">
        <f t="shared" si="73"/>
        <v/>
      </c>
      <c r="G496" s="75"/>
      <c r="H496" s="39" t="str">
        <f t="shared" si="75"/>
        <v/>
      </c>
      <c r="I496" s="39" t="str">
        <f t="shared" si="76"/>
        <v/>
      </c>
      <c r="J496" s="74"/>
      <c r="K496" s="74"/>
      <c r="L496" s="74"/>
      <c r="M496" s="268"/>
      <c r="N496" t="str">
        <f>IF(C496="","",'OPĆI DIO'!$C$1)</f>
        <v/>
      </c>
      <c r="O496" t="str">
        <f t="shared" si="77"/>
        <v/>
      </c>
      <c r="P496" t="str">
        <f t="shared" si="78"/>
        <v/>
      </c>
      <c r="Q496" t="str">
        <f t="shared" si="79"/>
        <v/>
      </c>
      <c r="R496" t="str">
        <f t="shared" si="80"/>
        <v/>
      </c>
      <c r="S496" t="str">
        <f t="shared" si="81"/>
        <v/>
      </c>
    </row>
    <row r="497" spans="1:19">
      <c r="A497" s="39" t="str">
        <f>IF(C497="","",VLOOKUP('OPĆI DIO'!$C$1,'OPĆI DIO'!$N$4:$W$150,10,FALSE))</f>
        <v/>
      </c>
      <c r="B497" s="39" t="str">
        <f>IF(C497="","",VLOOKUP('OPĆI DIO'!$C$1,'OPĆI DIO'!$N$4:$W$150,9,FALSE))</f>
        <v/>
      </c>
      <c r="C497" s="44"/>
      <c r="D497" s="39" t="str">
        <f t="shared" si="74"/>
        <v/>
      </c>
      <c r="E497" s="44"/>
      <c r="F497" s="39" t="str">
        <f t="shared" si="73"/>
        <v/>
      </c>
      <c r="G497" s="75"/>
      <c r="H497" s="39" t="str">
        <f t="shared" si="75"/>
        <v/>
      </c>
      <c r="I497" s="39" t="str">
        <f t="shared" si="76"/>
        <v/>
      </c>
      <c r="J497" s="74"/>
      <c r="K497" s="74"/>
      <c r="L497" s="74"/>
      <c r="M497" s="268"/>
      <c r="N497" t="str">
        <f>IF(C497="","",'OPĆI DIO'!$C$1)</f>
        <v/>
      </c>
      <c r="O497" t="str">
        <f t="shared" si="77"/>
        <v/>
      </c>
      <c r="P497" t="str">
        <f t="shared" si="78"/>
        <v/>
      </c>
      <c r="Q497" t="str">
        <f t="shared" si="79"/>
        <v/>
      </c>
      <c r="R497" t="str">
        <f t="shared" si="80"/>
        <v/>
      </c>
      <c r="S497" t="str">
        <f t="shared" si="81"/>
        <v/>
      </c>
    </row>
    <row r="498" spans="1:19">
      <c r="A498" s="39" t="str">
        <f>IF(C498="","",VLOOKUP('OPĆI DIO'!$C$1,'OPĆI DIO'!$N$4:$W$150,10,FALSE))</f>
        <v/>
      </c>
      <c r="B498" s="39" t="str">
        <f>IF(C498="","",VLOOKUP('OPĆI DIO'!$C$1,'OPĆI DIO'!$N$4:$W$150,9,FALSE))</f>
        <v/>
      </c>
      <c r="C498" s="44"/>
      <c r="D498" s="39" t="str">
        <f t="shared" si="74"/>
        <v/>
      </c>
      <c r="E498" s="44"/>
      <c r="F498" s="39" t="str">
        <f t="shared" si="73"/>
        <v/>
      </c>
      <c r="G498" s="75"/>
      <c r="H498" s="39" t="str">
        <f t="shared" si="75"/>
        <v/>
      </c>
      <c r="I498" s="39" t="str">
        <f t="shared" si="76"/>
        <v/>
      </c>
      <c r="J498" s="74"/>
      <c r="K498" s="74"/>
      <c r="L498" s="74"/>
      <c r="M498" s="268"/>
      <c r="N498" t="str">
        <f>IF(C498="","",'OPĆI DIO'!$C$1)</f>
        <v/>
      </c>
      <c r="O498" t="str">
        <f t="shared" si="77"/>
        <v/>
      </c>
      <c r="P498" t="str">
        <f t="shared" si="78"/>
        <v/>
      </c>
      <c r="Q498" t="str">
        <f t="shared" si="79"/>
        <v/>
      </c>
      <c r="R498" t="str">
        <f t="shared" si="80"/>
        <v/>
      </c>
      <c r="S498" t="str">
        <f t="shared" si="81"/>
        <v/>
      </c>
    </row>
    <row r="499" spans="1:19">
      <c r="A499" s="39" t="str">
        <f>IF(C499="","",VLOOKUP('OPĆI DIO'!$C$1,'OPĆI DIO'!$N$4:$W$150,10,FALSE))</f>
        <v/>
      </c>
      <c r="B499" s="39" t="str">
        <f>IF(C499="","",VLOOKUP('OPĆI DIO'!$C$1,'OPĆI DIO'!$N$4:$W$150,9,FALSE))</f>
        <v/>
      </c>
      <c r="C499" s="44"/>
      <c r="D499" s="39" t="str">
        <f t="shared" si="74"/>
        <v/>
      </c>
      <c r="E499" s="44"/>
      <c r="F499" s="39" t="str">
        <f t="shared" si="73"/>
        <v/>
      </c>
      <c r="G499" s="75"/>
      <c r="H499" s="39" t="str">
        <f t="shared" si="75"/>
        <v/>
      </c>
      <c r="I499" s="39" t="str">
        <f t="shared" si="76"/>
        <v/>
      </c>
      <c r="J499" s="74"/>
      <c r="K499" s="74"/>
      <c r="L499" s="74"/>
      <c r="M499" s="268"/>
      <c r="N499" t="str">
        <f>IF(C499="","",'OPĆI DIO'!$C$1)</f>
        <v/>
      </c>
      <c r="O499" t="str">
        <f t="shared" si="77"/>
        <v/>
      </c>
      <c r="P499" t="str">
        <f t="shared" si="78"/>
        <v/>
      </c>
      <c r="Q499" t="str">
        <f t="shared" si="79"/>
        <v/>
      </c>
      <c r="R499" t="str">
        <f t="shared" si="80"/>
        <v/>
      </c>
      <c r="S499" t="str">
        <f t="shared" si="81"/>
        <v/>
      </c>
    </row>
    <row r="500" spans="1:19">
      <c r="A500" s="39" t="str">
        <f>IF(C500="","",VLOOKUP('OPĆI DIO'!$C$1,'OPĆI DIO'!$N$4:$W$150,10,FALSE))</f>
        <v/>
      </c>
      <c r="B500" s="39" t="str">
        <f>IF(C500="","",VLOOKUP('OPĆI DIO'!$C$1,'OPĆI DIO'!$N$4:$W$150,9,FALSE))</f>
        <v/>
      </c>
      <c r="C500" s="44"/>
      <c r="D500" s="39" t="str">
        <f t="shared" si="74"/>
        <v/>
      </c>
      <c r="E500" s="44"/>
      <c r="F500" s="39" t="str">
        <f t="shared" si="73"/>
        <v/>
      </c>
      <c r="G500" s="75"/>
      <c r="H500" s="39" t="str">
        <f t="shared" si="75"/>
        <v/>
      </c>
      <c r="I500" s="39" t="str">
        <f t="shared" si="76"/>
        <v/>
      </c>
      <c r="J500" s="74"/>
      <c r="K500" s="74"/>
      <c r="L500" s="74"/>
      <c r="M500" s="268"/>
      <c r="N500" t="str">
        <f>IF(C500="","",'OPĆI DIO'!$C$1)</f>
        <v/>
      </c>
      <c r="O500" t="str">
        <f t="shared" si="77"/>
        <v/>
      </c>
      <c r="P500" t="str">
        <f t="shared" si="78"/>
        <v/>
      </c>
      <c r="Q500" t="str">
        <f t="shared" si="79"/>
        <v/>
      </c>
      <c r="R500" t="str">
        <f t="shared" si="80"/>
        <v/>
      </c>
      <c r="S500" t="str">
        <f t="shared" si="81"/>
        <v/>
      </c>
    </row>
    <row r="501" spans="1:19">
      <c r="A501" s="39" t="str">
        <f>IF(C501="","",VLOOKUP('OPĆI DIO'!$C$1,'OPĆI DIO'!$N$4:$W$150,10,FALSE))</f>
        <v/>
      </c>
      <c r="B501" s="39" t="str">
        <f>IF(C501="","",VLOOKUP('OPĆI DIO'!$C$1,'OPĆI DIO'!$N$4:$W$150,9,FALSE))</f>
        <v/>
      </c>
      <c r="C501" s="44"/>
      <c r="D501" s="39" t="str">
        <f t="shared" si="74"/>
        <v/>
      </c>
      <c r="E501" s="44"/>
      <c r="F501" s="39" t="str">
        <f t="shared" si="73"/>
        <v/>
      </c>
      <c r="G501" s="75"/>
      <c r="H501" s="39" t="str">
        <f t="shared" si="75"/>
        <v/>
      </c>
      <c r="I501" s="39" t="str">
        <f t="shared" si="76"/>
        <v/>
      </c>
      <c r="J501" s="74"/>
      <c r="K501" s="74"/>
      <c r="L501" s="74"/>
      <c r="M501" s="268"/>
      <c r="N501" t="str">
        <f>IF(C501="","",'OPĆI DIO'!$C$1)</f>
        <v/>
      </c>
      <c r="O501" t="str">
        <f t="shared" si="77"/>
        <v/>
      </c>
      <c r="P501" t="str">
        <f t="shared" si="78"/>
        <v/>
      </c>
      <c r="Q501" t="str">
        <f t="shared" si="79"/>
        <v/>
      </c>
      <c r="R501" t="str">
        <f t="shared" si="80"/>
        <v/>
      </c>
      <c r="S501" t="str">
        <f t="shared" si="81"/>
        <v/>
      </c>
    </row>
    <row r="502" spans="1:19"/>
  </sheetData>
  <sheetProtection algorithmName="SHA-512" hashValue="rg1ZuqJa5O+vq0Mm9r3UGVqzObLx0Sn6DENJFx+XBvb7DcTzgC2Mqf3Az/3MM99+qQJpUWl7vIS/0JYJHLbqNQ==" saltValue="fYb+6ui6h/tRtC7tTsLG+w==" spinCount="100000" sheet="1" objects="1" scenarios="1" selectLockedCells="1" autoFilter="0"/>
  <autoFilter ref="A2:S501" xr:uid="{00000000-0009-0000-0000-000002000000}"/>
  <sortState xmlns:xlrd2="http://schemas.microsoft.com/office/spreadsheetml/2017/richdata2" ref="AC9:AD71">
    <sortCondition ref="AC6"/>
  </sortState>
  <mergeCells count="1">
    <mergeCell ref="A1:D1"/>
  </mergeCells>
  <conditionalFormatting sqref="J3">
    <cfRule type="colorScale" priority="1">
      <colorScale>
        <cfvo type="num" val="&quot;0.00&quot;"/>
        <cfvo type="max"/>
        <color rgb="FFFF7128"/>
        <color rgb="FFFFEF9C"/>
      </colorScale>
    </cfRule>
  </conditionalFormatting>
  <conditionalFormatting sqref="M3:M501">
    <cfRule type="expression" dxfId="1" priority="5">
      <formula>IF(OR(E3=3691,E3=3692,E3=3693,E3=3694),1,0)</formula>
    </cfRule>
  </conditionalFormatting>
  <dataValidations xWindow="348" yWindow="750" count="4">
    <dataValidation type="whole" allowBlank="1" showInputMessage="1" showErrorMessage="1" errorTitle="GREŠKA" error="U ovo polje je dozvoljen unos samo brojčanih vrijednosti (bez decimala!)" sqref="J3:L501" xr:uid="{00000000-0002-0000-0200-000000000000}">
      <formula1>0</formula1>
      <formula2>10000000000</formula2>
    </dataValidation>
    <dataValidation type="list" allowBlank="1" showInputMessage="1" showErrorMessage="1" errorTitle="GREŠKA" error="Za unos odaberite vrijednost iz padajućeg izbornika!" prompt="Molimo odaberite vrijednost iz padajućeg izbornika!" sqref="C3:C502" xr:uid="{00000000-0002-0000-0200-000001000000}">
      <formula1>$T$6:$T$23</formula1>
    </dataValidation>
    <dataValidation type="list" allowBlank="1" showInputMessage="1" showErrorMessage="1" errorTitle="GREŠKA" error="U ovo polje je dozvoljen unos samo brojčanih vrijednosti (bez decimala!)" prompt="Molimo odaberite vrijednost iz padajućeg izbornika!" sqref="G3:G502" xr:uid="{00000000-0002-0000-0200-000002000000}">
      <formula1>$AC$6:$AC$353</formula1>
    </dataValidation>
    <dataValidation type="list" allowBlank="1" showInputMessage="1" showErrorMessage="1" errorTitle="GREŠKA" error="Za unos odaberite vrijednost iz padajućeg izbornika!" prompt="Molimo odaberite vrijednost iz padajućeg izbornika!" sqref="E3:E501" xr:uid="{00000000-0002-0000-0200-000003000000}">
      <formula1>$W$5:$W$129</formula1>
    </dataValidation>
  </dataValidations>
  <pageMargins left="0.70866141732283472" right="0.70866141732283472" top="0.74803149606299213" bottom="0.74803149606299213" header="0.31496062992125984" footer="0.31496062992125984"/>
  <pageSetup paperSize="9" scale="61" fitToHeight="0" orientation="landscape" r:id="rId1"/>
  <extLst>
    <ext xmlns:x14="http://schemas.microsoft.com/office/spreadsheetml/2009/9/main" uri="{CCE6A557-97BC-4b89-ADB6-D9C93CAAB3DF}">
      <x14:dataValidations xmlns:xm="http://schemas.microsoft.com/office/excel/2006/main" xWindow="348" yWindow="750" count="2">
        <x14:dataValidation type="list" allowBlank="1" showInputMessage="1" showErrorMessage="1" xr:uid="{00000000-0002-0000-0200-000004000000}">
          <x14:formula1>
            <xm:f>IF(OR(E502=3691,E502=3692,E502=3693,E502=3694),'KORISNICI DP'!$D$3:$D$559,$M$1)</xm:f>
          </x14:formula1>
          <xm:sqref>M502</xm:sqref>
        </x14:dataValidation>
        <x14:dataValidation type="list" allowBlank="1" showInputMessage="1" showErrorMessage="1" xr:uid="{00000000-0002-0000-0200-000005000000}">
          <x14:formula1>
            <xm:f>IF(OR(E3=3691,E3=3692,E3=3693,E3=3694),'KORISNICI DP'!$D$3:$D$560,$M$1)</xm:f>
          </x14:formula1>
          <xm:sqref>M3:M501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H1778"/>
  <sheetViews>
    <sheetView showGridLines="0" zoomScale="90" zoomScaleNormal="90" workbookViewId="0">
      <pane ySplit="2" topLeftCell="A122" activePane="bottomLeft" state="frozen"/>
      <selection pane="bottomLeft" activeCell="I143" sqref="I143"/>
    </sheetView>
  </sheetViews>
  <sheetFormatPr defaultColWidth="0" defaultRowHeight="15" zeroHeight="1"/>
  <cols>
    <col min="1" max="1" width="12.85546875" customWidth="1"/>
    <col min="2" max="2" width="32.140625" customWidth="1"/>
    <col min="3" max="3" width="11.7109375" customWidth="1"/>
    <col min="4" max="4" width="25.42578125" customWidth="1"/>
    <col min="5" max="5" width="16.42578125" customWidth="1"/>
    <col min="6" max="6" width="30.28515625" customWidth="1"/>
    <col min="7" max="7" width="6.140625" bestFit="1" customWidth="1"/>
    <col min="8" max="8" width="16.42578125" style="5" customWidth="1"/>
    <col min="9" max="9" width="15.7109375" style="5" customWidth="1"/>
    <col min="10" max="10" width="15.140625" style="5" customWidth="1"/>
    <col min="11" max="11" width="33.7109375" style="5" customWidth="1"/>
    <col min="12" max="13" width="9.5703125" style="5" customWidth="1"/>
    <col min="14" max="14" width="15.140625" style="5" customWidth="1"/>
    <col min="15" max="15" width="18.28515625" style="5" customWidth="1"/>
    <col min="16" max="16" width="34.42578125" style="270" customWidth="1"/>
    <col min="17" max="22" width="9.140625" hidden="1" customWidth="1"/>
    <col min="23" max="23" width="46.5703125" hidden="1" customWidth="1"/>
    <col min="24" max="25" width="9.140625" hidden="1" customWidth="1"/>
    <col min="26" max="26" width="58.85546875" hidden="1" customWidth="1"/>
    <col min="27" max="30" width="9.140625" hidden="1" customWidth="1"/>
    <col min="31" max="31" width="14.7109375" hidden="1" customWidth="1"/>
    <col min="32" max="16384" width="9.140625" hidden="1"/>
  </cols>
  <sheetData>
    <row r="1" spans="1:34" ht="35.25" customHeight="1">
      <c r="A1" s="296" t="s">
        <v>649</v>
      </c>
      <c r="B1" s="296"/>
      <c r="C1" s="78" t="str">
        <f>IF(OR('OPĆI DIO'!C1="odaberite -",'OPĆI DIO'!C1=""),"Molimo odaberite proračunskog korisnika na radnom listu Opći podaci!","")</f>
        <v/>
      </c>
      <c r="J1" s="112" t="s">
        <v>3017</v>
      </c>
      <c r="P1" s="269"/>
    </row>
    <row r="2" spans="1:34" ht="60">
      <c r="A2" s="41" t="s">
        <v>644</v>
      </c>
      <c r="B2" s="37" t="s">
        <v>39</v>
      </c>
      <c r="C2" s="41" t="s">
        <v>642</v>
      </c>
      <c r="D2" s="37" t="s">
        <v>643</v>
      </c>
      <c r="E2" s="41" t="s">
        <v>650</v>
      </c>
      <c r="F2" s="37" t="s">
        <v>41</v>
      </c>
      <c r="G2" s="125" t="s">
        <v>2886</v>
      </c>
      <c r="H2" s="80" t="s">
        <v>3706</v>
      </c>
      <c r="I2" s="80" t="s">
        <v>3707</v>
      </c>
      <c r="J2" s="80" t="s">
        <v>3708</v>
      </c>
      <c r="K2" s="85" t="s">
        <v>651</v>
      </c>
      <c r="L2" s="85" t="s">
        <v>652</v>
      </c>
      <c r="M2" s="85" t="s">
        <v>653</v>
      </c>
      <c r="N2" s="85" t="s">
        <v>654</v>
      </c>
      <c r="O2" s="85" t="s">
        <v>655</v>
      </c>
      <c r="P2" s="121" t="s">
        <v>2861</v>
      </c>
      <c r="Q2" s="121" t="s">
        <v>3688</v>
      </c>
      <c r="R2" s="38" t="s">
        <v>622</v>
      </c>
      <c r="S2" s="38" t="s">
        <v>623</v>
      </c>
      <c r="T2" s="114" t="s">
        <v>3691</v>
      </c>
      <c r="U2" s="38" t="s">
        <v>3690</v>
      </c>
      <c r="V2" s="38"/>
    </row>
    <row r="3" spans="1:34">
      <c r="A3" s="218">
        <v>581</v>
      </c>
      <c r="B3" s="39" t="str">
        <f>IFERROR(VLOOKUP(A3,$V$6:$W$23,2,FALSE),"")</f>
        <v>Mehanizam za oporavak i otpornost</v>
      </c>
      <c r="C3" s="84">
        <v>3211</v>
      </c>
      <c r="D3" s="39" t="str">
        <f>IFERROR(VLOOKUP(C3,$Y$5:$AA$129,2,FALSE),"")</f>
        <v>Službena putovanja</v>
      </c>
      <c r="E3" s="75" t="s">
        <v>6591</v>
      </c>
      <c r="F3" s="39" t="str">
        <f>IFERROR(VLOOKUP(E3,$AE$6:$AF$1763,2,FALSE),"")</f>
        <v>Programski ugovori instituti</v>
      </c>
      <c r="G3" s="39" t="str">
        <f>IFERROR(VLOOKUP(E3,$AE$6:$AH$1763,4,FALSE),"")</f>
        <v>0150</v>
      </c>
      <c r="H3" s="74">
        <v>9000</v>
      </c>
      <c r="I3" s="74">
        <v>9000</v>
      </c>
      <c r="J3" s="74"/>
      <c r="K3" s="84" t="s">
        <v>6634</v>
      </c>
      <c r="L3" s="83" t="s">
        <v>6653</v>
      </c>
      <c r="M3" s="83" t="s">
        <v>6654</v>
      </c>
      <c r="N3" s="135" t="s">
        <v>6655</v>
      </c>
      <c r="O3" s="135" t="s">
        <v>6656</v>
      </c>
      <c r="P3" s="43"/>
      <c r="Q3" t="str">
        <f>IF(C3="","",'OPĆI DIO'!$C$1)</f>
        <v>3105 INSTITUT DRUŠTVENIH ZNANOSTI IVO PILAR</v>
      </c>
      <c r="R3" t="str">
        <f>LEFT(C3,3)</f>
        <v>321</v>
      </c>
      <c r="S3" t="str">
        <f>LEFT(C3,2)</f>
        <v>32</v>
      </c>
      <c r="T3" t="str">
        <f>IF(U3="5",0,MID(G3,2,2))</f>
        <v>15</v>
      </c>
      <c r="U3" t="str">
        <f>LEFT(C3,1)</f>
        <v>3</v>
      </c>
    </row>
    <row r="4" spans="1:34">
      <c r="A4" s="218">
        <v>581</v>
      </c>
      <c r="B4" s="39" t="str">
        <f t="shared" ref="B4:B67" si="0">IFERROR(VLOOKUP(A4,$V$6:$W$23,2,FALSE),"")</f>
        <v>Mehanizam za oporavak i otpornost</v>
      </c>
      <c r="C4" s="84">
        <v>3213</v>
      </c>
      <c r="D4" s="39" t="str">
        <f t="shared" ref="D4:D67" si="1">IFERROR(VLOOKUP(C4,$Y$5:$AA$129,2,FALSE),"")</f>
        <v>Stručno usavršavanje zaposlenika</v>
      </c>
      <c r="E4" s="75" t="s">
        <v>6591</v>
      </c>
      <c r="F4" s="39" t="str">
        <f t="shared" ref="F4:F67" si="2">IFERROR(VLOOKUP(E4,$AE$6:$AF$1763,2,FALSE),"")</f>
        <v>Programski ugovori instituti</v>
      </c>
      <c r="G4" s="39" t="str">
        <f t="shared" ref="G4:G67" si="3">IFERROR(VLOOKUP(E4,$AE$6:$AH$1763,4,FALSE),"")</f>
        <v>0150</v>
      </c>
      <c r="H4" s="74">
        <v>3000</v>
      </c>
      <c r="I4" s="74">
        <v>3000</v>
      </c>
      <c r="J4" s="74"/>
      <c r="K4" s="84" t="s">
        <v>6634</v>
      </c>
      <c r="L4" s="83" t="s">
        <v>6653</v>
      </c>
      <c r="M4" s="83" t="s">
        <v>6654</v>
      </c>
      <c r="N4" s="135" t="s">
        <v>6655</v>
      </c>
      <c r="O4" s="135" t="s">
        <v>6656</v>
      </c>
      <c r="P4" s="43"/>
      <c r="Q4" t="str">
        <f>IF(C4="","",'OPĆI DIO'!$C$1)</f>
        <v>3105 INSTITUT DRUŠTVENIH ZNANOSTI IVO PILAR</v>
      </c>
      <c r="R4" t="str">
        <f t="shared" ref="R4:R67" si="4">LEFT(C4,3)</f>
        <v>321</v>
      </c>
      <c r="S4" t="str">
        <f t="shared" ref="S4:S67" si="5">LEFT(C4,2)</f>
        <v>32</v>
      </c>
      <c r="T4" t="str">
        <f t="shared" ref="T4:T67" si="6">IF(U4="5",0,MID(G4,2,2))</f>
        <v>15</v>
      </c>
      <c r="U4" t="str">
        <f t="shared" ref="U4:U67" si="7">LEFT(C4,1)</f>
        <v>3</v>
      </c>
      <c r="Y4" s="40"/>
      <c r="Z4" s="40"/>
    </row>
    <row r="5" spans="1:34">
      <c r="A5" s="218">
        <v>581</v>
      </c>
      <c r="B5" s="39" t="str">
        <f t="shared" si="0"/>
        <v>Mehanizam za oporavak i otpornost</v>
      </c>
      <c r="C5" s="84">
        <v>3214</v>
      </c>
      <c r="D5" s="39" t="str">
        <f t="shared" si="1"/>
        <v>Ostale naknade troškova zaposlenima</v>
      </c>
      <c r="E5" s="75" t="s">
        <v>6591</v>
      </c>
      <c r="F5" s="39" t="str">
        <f t="shared" si="2"/>
        <v>Programski ugovori instituti</v>
      </c>
      <c r="G5" s="39" t="str">
        <f t="shared" si="3"/>
        <v>0150</v>
      </c>
      <c r="H5" s="74">
        <v>200</v>
      </c>
      <c r="I5" s="74">
        <v>200</v>
      </c>
      <c r="J5" s="74"/>
      <c r="K5" s="84" t="s">
        <v>6634</v>
      </c>
      <c r="L5" s="83" t="s">
        <v>6653</v>
      </c>
      <c r="M5" s="83" t="s">
        <v>6654</v>
      </c>
      <c r="N5" s="135" t="s">
        <v>6655</v>
      </c>
      <c r="O5" s="135" t="s">
        <v>6656</v>
      </c>
      <c r="P5" s="43"/>
      <c r="Q5" t="str">
        <f>IF(C5="","",'OPĆI DIO'!$C$1)</f>
        <v>3105 INSTITUT DRUŠTVENIH ZNANOSTI IVO PILAR</v>
      </c>
      <c r="R5" t="str">
        <f t="shared" si="4"/>
        <v>321</v>
      </c>
      <c r="S5" t="str">
        <f t="shared" si="5"/>
        <v>32</v>
      </c>
      <c r="T5" t="str">
        <f t="shared" si="6"/>
        <v>15</v>
      </c>
      <c r="U5" t="str">
        <f t="shared" si="7"/>
        <v>3</v>
      </c>
      <c r="V5" t="s">
        <v>38</v>
      </c>
      <c r="W5" t="s">
        <v>39</v>
      </c>
      <c r="Y5">
        <v>3111</v>
      </c>
      <c r="Z5" t="s">
        <v>45</v>
      </c>
      <c r="AB5" t="str">
        <f t="shared" ref="AB5:AB68" si="8">LEFT(Y5,2)</f>
        <v>31</v>
      </c>
      <c r="AC5" t="str">
        <f>LEFT(Y5,3)</f>
        <v>311</v>
      </c>
      <c r="AE5" t="s">
        <v>40</v>
      </c>
      <c r="AF5" t="s">
        <v>41</v>
      </c>
    </row>
    <row r="6" spans="1:34">
      <c r="A6" s="218">
        <v>581</v>
      </c>
      <c r="B6" s="39" t="str">
        <f t="shared" si="0"/>
        <v>Mehanizam za oporavak i otpornost</v>
      </c>
      <c r="C6" s="84">
        <v>3221</v>
      </c>
      <c r="D6" s="39" t="str">
        <f t="shared" si="1"/>
        <v>Uredski materijal i ostali materijalni rashodi</v>
      </c>
      <c r="E6" s="75" t="s">
        <v>6591</v>
      </c>
      <c r="F6" s="39" t="str">
        <f t="shared" si="2"/>
        <v>Programski ugovori instituti</v>
      </c>
      <c r="G6" s="39" t="str">
        <f t="shared" si="3"/>
        <v>0150</v>
      </c>
      <c r="H6" s="74">
        <v>325</v>
      </c>
      <c r="I6" s="74">
        <v>325</v>
      </c>
      <c r="J6" s="74"/>
      <c r="K6" s="84" t="s">
        <v>6634</v>
      </c>
      <c r="L6" s="83" t="s">
        <v>6653</v>
      </c>
      <c r="M6" s="83" t="s">
        <v>6654</v>
      </c>
      <c r="N6" s="135" t="s">
        <v>6655</v>
      </c>
      <c r="O6" s="135" t="s">
        <v>6656</v>
      </c>
      <c r="P6" s="43"/>
      <c r="Q6" t="str">
        <f>IF(C6="","",'OPĆI DIO'!$C$1)</f>
        <v>3105 INSTITUT DRUŠTVENIH ZNANOSTI IVO PILAR</v>
      </c>
      <c r="R6" t="str">
        <f t="shared" si="4"/>
        <v>322</v>
      </c>
      <c r="S6" t="str">
        <f t="shared" si="5"/>
        <v>32</v>
      </c>
      <c r="T6" t="str">
        <f t="shared" si="6"/>
        <v>15</v>
      </c>
      <c r="U6" t="str">
        <f t="shared" si="7"/>
        <v>3</v>
      </c>
      <c r="V6">
        <v>11</v>
      </c>
      <c r="W6" t="s">
        <v>44</v>
      </c>
      <c r="Y6">
        <v>3112</v>
      </c>
      <c r="Z6" t="s">
        <v>144</v>
      </c>
      <c r="AB6" t="str">
        <f t="shared" si="8"/>
        <v>31</v>
      </c>
      <c r="AC6" t="str">
        <f t="shared" ref="AC6:AC69" si="9">LEFT(Y6,3)</f>
        <v>311</v>
      </c>
      <c r="AE6" t="s">
        <v>682</v>
      </c>
      <c r="AF6" t="s">
        <v>682</v>
      </c>
      <c r="AG6" t="s">
        <v>682</v>
      </c>
      <c r="AH6" t="s">
        <v>682</v>
      </c>
    </row>
    <row r="7" spans="1:34">
      <c r="A7" s="218">
        <v>581</v>
      </c>
      <c r="B7" s="39" t="str">
        <f t="shared" si="0"/>
        <v>Mehanizam za oporavak i otpornost</v>
      </c>
      <c r="C7" s="84">
        <v>3237</v>
      </c>
      <c r="D7" s="39" t="str">
        <f t="shared" si="1"/>
        <v>Intelektualne i osobne usluge</v>
      </c>
      <c r="E7" s="75" t="s">
        <v>6591</v>
      </c>
      <c r="F7" s="39" t="str">
        <f t="shared" si="2"/>
        <v>Programski ugovori instituti</v>
      </c>
      <c r="G7" s="39" t="str">
        <f t="shared" si="3"/>
        <v>0150</v>
      </c>
      <c r="H7" s="74">
        <v>21000</v>
      </c>
      <c r="I7" s="74">
        <v>21000</v>
      </c>
      <c r="J7" s="74"/>
      <c r="K7" s="84" t="s">
        <v>6634</v>
      </c>
      <c r="L7" s="83" t="s">
        <v>6653</v>
      </c>
      <c r="M7" s="83" t="s">
        <v>6654</v>
      </c>
      <c r="N7" s="135" t="s">
        <v>6655</v>
      </c>
      <c r="O7" s="135" t="s">
        <v>6656</v>
      </c>
      <c r="P7" s="43"/>
      <c r="Q7" t="str">
        <f>IF(C7="","",'OPĆI DIO'!$C$1)</f>
        <v>3105 INSTITUT DRUŠTVENIH ZNANOSTI IVO PILAR</v>
      </c>
      <c r="R7" t="str">
        <f t="shared" si="4"/>
        <v>323</v>
      </c>
      <c r="S7" t="str">
        <f t="shared" si="5"/>
        <v>32</v>
      </c>
      <c r="T7" t="str">
        <f t="shared" si="6"/>
        <v>15</v>
      </c>
      <c r="U7" t="str">
        <f t="shared" si="7"/>
        <v>3</v>
      </c>
      <c r="V7">
        <v>12</v>
      </c>
      <c r="W7" t="s">
        <v>226</v>
      </c>
      <c r="Y7">
        <v>3113</v>
      </c>
      <c r="Z7" t="s">
        <v>123</v>
      </c>
      <c r="AB7" t="str">
        <f t="shared" si="8"/>
        <v>31</v>
      </c>
      <c r="AC7" t="str">
        <f t="shared" si="9"/>
        <v>311</v>
      </c>
    </row>
    <row r="8" spans="1:34">
      <c r="A8" s="218">
        <v>581</v>
      </c>
      <c r="B8" s="39" t="str">
        <f t="shared" si="0"/>
        <v>Mehanizam za oporavak i otpornost</v>
      </c>
      <c r="C8" s="84">
        <v>3238</v>
      </c>
      <c r="D8" s="39" t="str">
        <f t="shared" si="1"/>
        <v>Računalne usluge</v>
      </c>
      <c r="E8" s="75" t="s">
        <v>6591</v>
      </c>
      <c r="F8" s="39" t="str">
        <f t="shared" si="2"/>
        <v>Programski ugovori instituti</v>
      </c>
      <c r="G8" s="39" t="str">
        <f t="shared" si="3"/>
        <v>0150</v>
      </c>
      <c r="H8" s="74">
        <v>600</v>
      </c>
      <c r="I8" s="74">
        <v>600</v>
      </c>
      <c r="J8" s="74"/>
      <c r="K8" s="84" t="s">
        <v>6634</v>
      </c>
      <c r="L8" s="83" t="s">
        <v>6653</v>
      </c>
      <c r="M8" s="83" t="s">
        <v>6654</v>
      </c>
      <c r="N8" s="135" t="s">
        <v>6655</v>
      </c>
      <c r="O8" s="135" t="s">
        <v>6656</v>
      </c>
      <c r="P8" s="43"/>
      <c r="Q8" t="str">
        <f>IF(C8="","",'OPĆI DIO'!$C$1)</f>
        <v>3105 INSTITUT DRUŠTVENIH ZNANOSTI IVO PILAR</v>
      </c>
      <c r="R8" t="str">
        <f t="shared" si="4"/>
        <v>323</v>
      </c>
      <c r="S8" t="str">
        <f t="shared" si="5"/>
        <v>32</v>
      </c>
      <c r="T8" t="str">
        <f t="shared" si="6"/>
        <v>15</v>
      </c>
      <c r="U8" t="str">
        <f t="shared" si="7"/>
        <v>3</v>
      </c>
      <c r="V8">
        <v>31</v>
      </c>
      <c r="W8" t="s">
        <v>89</v>
      </c>
      <c r="Y8">
        <v>3114</v>
      </c>
      <c r="Z8" t="s">
        <v>145</v>
      </c>
      <c r="AB8" t="str">
        <f t="shared" si="8"/>
        <v>31</v>
      </c>
      <c r="AC8" t="str">
        <f t="shared" si="9"/>
        <v>311</v>
      </c>
      <c r="AE8" t="s">
        <v>3088</v>
      </c>
      <c r="AF8" t="s">
        <v>3089</v>
      </c>
      <c r="AG8" t="str">
        <f>LEFT(AE8,7)</f>
        <v>A676072</v>
      </c>
      <c r="AH8" t="str">
        <f>IFERROR(VLOOKUP(AG8,AKT!$E$4:$G$350,3,FALSE),"")</f>
        <v>0970</v>
      </c>
    </row>
    <row r="9" spans="1:34">
      <c r="A9" s="218">
        <v>581</v>
      </c>
      <c r="B9" s="39" t="str">
        <f t="shared" si="0"/>
        <v>Mehanizam za oporavak i otpornost</v>
      </c>
      <c r="C9" s="84">
        <v>3241</v>
      </c>
      <c r="D9" s="39" t="str">
        <f t="shared" si="1"/>
        <v>Naknade troškova osobama izvan radnog odnosa</v>
      </c>
      <c r="E9" s="75" t="s">
        <v>6591</v>
      </c>
      <c r="F9" s="39" t="str">
        <f t="shared" si="2"/>
        <v>Programski ugovori instituti</v>
      </c>
      <c r="G9" s="39" t="str">
        <f t="shared" si="3"/>
        <v>0150</v>
      </c>
      <c r="H9" s="74">
        <v>800</v>
      </c>
      <c r="I9" s="74">
        <v>800</v>
      </c>
      <c r="J9" s="74"/>
      <c r="K9" s="84" t="s">
        <v>6634</v>
      </c>
      <c r="L9" s="83" t="s">
        <v>6653</v>
      </c>
      <c r="M9" s="83" t="s">
        <v>6654</v>
      </c>
      <c r="N9" s="135" t="s">
        <v>6655</v>
      </c>
      <c r="O9" s="135" t="s">
        <v>6656</v>
      </c>
      <c r="P9" s="43"/>
      <c r="Q9" t="str">
        <f>IF(C9="","",'OPĆI DIO'!$C$1)</f>
        <v>3105 INSTITUT DRUŠTVENIH ZNANOSTI IVO PILAR</v>
      </c>
      <c r="R9" t="str">
        <f t="shared" si="4"/>
        <v>324</v>
      </c>
      <c r="S9" t="str">
        <f t="shared" si="5"/>
        <v>32</v>
      </c>
      <c r="T9" t="str">
        <f t="shared" si="6"/>
        <v>15</v>
      </c>
      <c r="U9" t="str">
        <f t="shared" si="7"/>
        <v>3</v>
      </c>
      <c r="V9">
        <v>41</v>
      </c>
      <c r="W9" t="s">
        <v>954</v>
      </c>
      <c r="Y9">
        <v>3121</v>
      </c>
      <c r="Z9" t="s">
        <v>48</v>
      </c>
      <c r="AB9" t="str">
        <f t="shared" si="8"/>
        <v>31</v>
      </c>
      <c r="AC9" t="str">
        <f t="shared" si="9"/>
        <v>312</v>
      </c>
      <c r="AE9" t="s">
        <v>3090</v>
      </c>
      <c r="AF9" t="s">
        <v>3091</v>
      </c>
      <c r="AG9" t="str">
        <f t="shared" ref="AG9:AG72" si="10">LEFT(AE9,7)</f>
        <v>A676072</v>
      </c>
      <c r="AH9" t="str">
        <f>IFERROR(VLOOKUP(AG9,AKT!$E$4:$G$350,3,FALSE),"")</f>
        <v>0970</v>
      </c>
    </row>
    <row r="10" spans="1:34">
      <c r="A10" s="218">
        <v>581</v>
      </c>
      <c r="B10" s="39" t="str">
        <f t="shared" si="0"/>
        <v>Mehanizam za oporavak i otpornost</v>
      </c>
      <c r="C10" s="84">
        <v>3293</v>
      </c>
      <c r="D10" s="39" t="str">
        <f t="shared" si="1"/>
        <v>Reprezentacija</v>
      </c>
      <c r="E10" s="75" t="s">
        <v>6591</v>
      </c>
      <c r="F10" s="39" t="str">
        <f t="shared" si="2"/>
        <v>Programski ugovori instituti</v>
      </c>
      <c r="G10" s="39" t="str">
        <f t="shared" si="3"/>
        <v>0150</v>
      </c>
      <c r="H10" s="74">
        <v>420</v>
      </c>
      <c r="I10" s="74">
        <v>420</v>
      </c>
      <c r="J10" s="74"/>
      <c r="K10" s="84" t="s">
        <v>6634</v>
      </c>
      <c r="L10" s="83" t="s">
        <v>6653</v>
      </c>
      <c r="M10" s="83" t="s">
        <v>6654</v>
      </c>
      <c r="N10" s="135" t="s">
        <v>6655</v>
      </c>
      <c r="O10" s="135" t="s">
        <v>6656</v>
      </c>
      <c r="P10" s="43"/>
      <c r="Q10" t="str">
        <f>IF(C10="","",'OPĆI DIO'!$C$1)</f>
        <v>3105 INSTITUT DRUŠTVENIH ZNANOSTI IVO PILAR</v>
      </c>
      <c r="R10" t="str">
        <f t="shared" si="4"/>
        <v>329</v>
      </c>
      <c r="S10" t="str">
        <f t="shared" si="5"/>
        <v>32</v>
      </c>
      <c r="T10" t="str">
        <f t="shared" si="6"/>
        <v>15</v>
      </c>
      <c r="U10" t="str">
        <f t="shared" si="7"/>
        <v>3</v>
      </c>
      <c r="V10">
        <v>43</v>
      </c>
      <c r="W10" t="s">
        <v>94</v>
      </c>
      <c r="Y10" s="81">
        <v>3132</v>
      </c>
      <c r="Z10" s="81" t="s">
        <v>49</v>
      </c>
      <c r="AA10" s="81"/>
      <c r="AB10" s="81" t="str">
        <f t="shared" si="8"/>
        <v>31</v>
      </c>
      <c r="AC10" s="81" t="str">
        <f t="shared" si="9"/>
        <v>313</v>
      </c>
      <c r="AE10" t="s">
        <v>3092</v>
      </c>
      <c r="AF10" t="s">
        <v>3093</v>
      </c>
      <c r="AG10" t="str">
        <f t="shared" si="10"/>
        <v>A676072</v>
      </c>
      <c r="AH10" t="str">
        <f>IFERROR(VLOOKUP(AG10,AKT!$E$4:$G$350,3,FALSE),"")</f>
        <v>0970</v>
      </c>
    </row>
    <row r="11" spans="1:34">
      <c r="A11" s="218">
        <v>581</v>
      </c>
      <c r="B11" s="39" t="str">
        <f t="shared" si="0"/>
        <v>Mehanizam za oporavak i otpornost</v>
      </c>
      <c r="C11" s="84">
        <v>3721</v>
      </c>
      <c r="D11" s="39" t="str">
        <f t="shared" si="1"/>
        <v>Naknade građanima i kućanstvima u novcu</v>
      </c>
      <c r="E11" s="75" t="s">
        <v>6591</v>
      </c>
      <c r="F11" s="39" t="str">
        <f t="shared" si="2"/>
        <v>Programski ugovori instituti</v>
      </c>
      <c r="G11" s="39" t="str">
        <f t="shared" si="3"/>
        <v>0150</v>
      </c>
      <c r="H11" s="74">
        <v>2000</v>
      </c>
      <c r="I11" s="74">
        <v>2000</v>
      </c>
      <c r="J11" s="74"/>
      <c r="K11" s="84" t="s">
        <v>6634</v>
      </c>
      <c r="L11" s="83" t="s">
        <v>6653</v>
      </c>
      <c r="M11" s="83" t="s">
        <v>6654</v>
      </c>
      <c r="N11" s="135" t="s">
        <v>6655</v>
      </c>
      <c r="O11" s="135" t="s">
        <v>6656</v>
      </c>
      <c r="P11" s="43"/>
      <c r="Q11" t="str">
        <f>IF(C11="","",'OPĆI DIO'!$C$1)</f>
        <v>3105 INSTITUT DRUŠTVENIH ZNANOSTI IVO PILAR</v>
      </c>
      <c r="R11" t="str">
        <f t="shared" si="4"/>
        <v>372</v>
      </c>
      <c r="S11" t="str">
        <f t="shared" si="5"/>
        <v>37</v>
      </c>
      <c r="T11" t="str">
        <f t="shared" si="6"/>
        <v>15</v>
      </c>
      <c r="U11" t="str">
        <f t="shared" si="7"/>
        <v>3</v>
      </c>
      <c r="V11">
        <v>51</v>
      </c>
      <c r="W11" t="s">
        <v>84</v>
      </c>
      <c r="Y11">
        <v>3211</v>
      </c>
      <c r="Z11" t="s">
        <v>76</v>
      </c>
      <c r="AB11" t="str">
        <f t="shared" si="8"/>
        <v>32</v>
      </c>
      <c r="AC11" t="str">
        <f t="shared" si="9"/>
        <v>321</v>
      </c>
      <c r="AE11" t="s">
        <v>3094</v>
      </c>
      <c r="AF11" t="s">
        <v>3095</v>
      </c>
      <c r="AG11" t="str">
        <f t="shared" si="10"/>
        <v>A676072</v>
      </c>
      <c r="AH11" t="str">
        <f>IFERROR(VLOOKUP(AG11,AKT!$E$4:$G$350,3,FALSE),"")</f>
        <v>0970</v>
      </c>
    </row>
    <row r="12" spans="1:34">
      <c r="A12" s="218">
        <v>581</v>
      </c>
      <c r="B12" s="39" t="str">
        <f t="shared" si="0"/>
        <v>Mehanizam za oporavak i otpornost</v>
      </c>
      <c r="C12" s="84">
        <v>4123</v>
      </c>
      <c r="D12" s="39" t="str">
        <f t="shared" si="1"/>
        <v>Licence</v>
      </c>
      <c r="E12" s="75" t="s">
        <v>6591</v>
      </c>
      <c r="F12" s="39" t="str">
        <f t="shared" si="2"/>
        <v>Programski ugovori instituti</v>
      </c>
      <c r="G12" s="39" t="str">
        <f t="shared" si="3"/>
        <v>0150</v>
      </c>
      <c r="H12" s="74">
        <v>850</v>
      </c>
      <c r="I12" s="74">
        <v>850</v>
      </c>
      <c r="J12" s="74"/>
      <c r="K12" s="84" t="s">
        <v>6634</v>
      </c>
      <c r="L12" s="83" t="s">
        <v>6653</v>
      </c>
      <c r="M12" s="83" t="s">
        <v>6654</v>
      </c>
      <c r="N12" s="135" t="s">
        <v>6655</v>
      </c>
      <c r="O12" s="135" t="s">
        <v>6656</v>
      </c>
      <c r="P12" s="43"/>
      <c r="Q12" t="str">
        <f>IF(C12="","",'OPĆI DIO'!$C$1)</f>
        <v>3105 INSTITUT DRUŠTVENIH ZNANOSTI IVO PILAR</v>
      </c>
      <c r="R12" t="str">
        <f t="shared" si="4"/>
        <v>412</v>
      </c>
      <c r="S12" t="str">
        <f t="shared" si="5"/>
        <v>41</v>
      </c>
      <c r="T12" t="str">
        <f t="shared" si="6"/>
        <v>15</v>
      </c>
      <c r="U12" t="str">
        <f t="shared" si="7"/>
        <v>4</v>
      </c>
      <c r="V12">
        <v>52</v>
      </c>
      <c r="W12" t="s">
        <v>107</v>
      </c>
      <c r="Y12">
        <v>3212</v>
      </c>
      <c r="Z12" t="s">
        <v>50</v>
      </c>
      <c r="AB12" t="str">
        <f t="shared" si="8"/>
        <v>32</v>
      </c>
      <c r="AC12" t="str">
        <f t="shared" si="9"/>
        <v>321</v>
      </c>
      <c r="AE12" t="s">
        <v>3096</v>
      </c>
      <c r="AF12" t="s">
        <v>3097</v>
      </c>
      <c r="AG12" t="str">
        <f t="shared" si="10"/>
        <v>A676072</v>
      </c>
      <c r="AH12" t="str">
        <f>IFERROR(VLOOKUP(AG12,AKT!$E$4:$G$350,3,FALSE),"")</f>
        <v>0970</v>
      </c>
    </row>
    <row r="13" spans="1:34">
      <c r="A13" s="218">
        <v>581</v>
      </c>
      <c r="B13" s="39" t="str">
        <f t="shared" si="0"/>
        <v>Mehanizam za oporavak i otpornost</v>
      </c>
      <c r="C13" s="84">
        <v>4221</v>
      </c>
      <c r="D13" s="39" t="str">
        <f t="shared" si="1"/>
        <v>Uredska oprema i namještaj</v>
      </c>
      <c r="E13" s="75" t="s">
        <v>6591</v>
      </c>
      <c r="F13" s="39" t="str">
        <f t="shared" si="2"/>
        <v>Programski ugovori instituti</v>
      </c>
      <c r="G13" s="39" t="str">
        <f t="shared" si="3"/>
        <v>0150</v>
      </c>
      <c r="H13" s="74">
        <v>3000</v>
      </c>
      <c r="I13" s="74">
        <v>3000</v>
      </c>
      <c r="J13" s="74"/>
      <c r="K13" s="84" t="s">
        <v>6634</v>
      </c>
      <c r="L13" s="83" t="s">
        <v>6653</v>
      </c>
      <c r="M13" s="83" t="s">
        <v>6654</v>
      </c>
      <c r="N13" s="135" t="s">
        <v>6655</v>
      </c>
      <c r="O13" s="135" t="s">
        <v>6656</v>
      </c>
      <c r="P13" s="43"/>
      <c r="Q13" t="str">
        <f>IF(C13="","",'OPĆI DIO'!$C$1)</f>
        <v>3105 INSTITUT DRUŠTVENIH ZNANOSTI IVO PILAR</v>
      </c>
      <c r="R13" t="str">
        <f t="shared" si="4"/>
        <v>422</v>
      </c>
      <c r="S13" t="str">
        <f t="shared" si="5"/>
        <v>42</v>
      </c>
      <c r="T13" t="str">
        <f t="shared" si="6"/>
        <v>15</v>
      </c>
      <c r="U13" t="str">
        <f t="shared" si="7"/>
        <v>4</v>
      </c>
      <c r="V13">
        <v>552</v>
      </c>
      <c r="W13" t="s">
        <v>955</v>
      </c>
      <c r="Y13">
        <v>3213</v>
      </c>
      <c r="Z13" t="s">
        <v>95</v>
      </c>
      <c r="AB13" t="str">
        <f t="shared" si="8"/>
        <v>32</v>
      </c>
      <c r="AC13" t="str">
        <f t="shared" si="9"/>
        <v>321</v>
      </c>
      <c r="AE13" t="s">
        <v>922</v>
      </c>
      <c r="AF13" t="s">
        <v>923</v>
      </c>
      <c r="AG13" t="str">
        <f t="shared" si="10"/>
        <v>K578051</v>
      </c>
      <c r="AH13" t="str">
        <f>IFERROR(VLOOKUP(AG13,AKT!$E$4:$G$350,3,FALSE),"")</f>
        <v>0150</v>
      </c>
    </row>
    <row r="14" spans="1:34">
      <c r="A14" s="218">
        <v>581</v>
      </c>
      <c r="B14" s="39" t="str">
        <f t="shared" si="0"/>
        <v>Mehanizam za oporavak i otpornost</v>
      </c>
      <c r="C14" s="84">
        <v>3211</v>
      </c>
      <c r="D14" s="39" t="str">
        <f t="shared" si="1"/>
        <v>Službena putovanja</v>
      </c>
      <c r="E14" s="75" t="s">
        <v>6591</v>
      </c>
      <c r="F14" s="39" t="str">
        <f t="shared" si="2"/>
        <v>Programski ugovori instituti</v>
      </c>
      <c r="G14" s="39" t="str">
        <f t="shared" si="3"/>
        <v>0150</v>
      </c>
      <c r="H14" s="74">
        <v>15000</v>
      </c>
      <c r="I14" s="74">
        <v>15000</v>
      </c>
      <c r="J14" s="74"/>
      <c r="K14" s="84" t="s">
        <v>6635</v>
      </c>
      <c r="L14" s="83" t="s">
        <v>6653</v>
      </c>
      <c r="M14" s="83" t="s">
        <v>6654</v>
      </c>
      <c r="N14" s="135" t="s">
        <v>6655</v>
      </c>
      <c r="O14" s="135" t="s">
        <v>6657</v>
      </c>
      <c r="P14" s="43"/>
      <c r="Q14" t="str">
        <f>IF(C14="","",'OPĆI DIO'!$C$1)</f>
        <v>3105 INSTITUT DRUŠTVENIH ZNANOSTI IVO PILAR</v>
      </c>
      <c r="R14" t="str">
        <f t="shared" si="4"/>
        <v>321</v>
      </c>
      <c r="S14" t="str">
        <f t="shared" si="5"/>
        <v>32</v>
      </c>
      <c r="T14" t="str">
        <f t="shared" si="6"/>
        <v>15</v>
      </c>
      <c r="U14" t="str">
        <f t="shared" si="7"/>
        <v>3</v>
      </c>
      <c r="V14">
        <v>559</v>
      </c>
      <c r="W14" t="s">
        <v>956</v>
      </c>
      <c r="Y14">
        <v>3214</v>
      </c>
      <c r="Z14" t="s">
        <v>124</v>
      </c>
      <c r="AB14" t="str">
        <f t="shared" si="8"/>
        <v>32</v>
      </c>
      <c r="AC14" t="str">
        <f t="shared" si="9"/>
        <v>321</v>
      </c>
      <c r="AE14" t="s">
        <v>924</v>
      </c>
      <c r="AF14" t="s">
        <v>925</v>
      </c>
      <c r="AG14" t="str">
        <f t="shared" si="10"/>
        <v>K578051</v>
      </c>
      <c r="AH14" t="str">
        <f>IFERROR(VLOOKUP(AG14,AKT!$E$4:$G$350,3,FALSE),"")</f>
        <v>0150</v>
      </c>
    </row>
    <row r="15" spans="1:34">
      <c r="A15" s="218">
        <v>581</v>
      </c>
      <c r="B15" s="39" t="str">
        <f t="shared" si="0"/>
        <v>Mehanizam za oporavak i otpornost</v>
      </c>
      <c r="C15" s="84">
        <v>3213</v>
      </c>
      <c r="D15" s="39" t="str">
        <f t="shared" si="1"/>
        <v>Stručno usavršavanje zaposlenika</v>
      </c>
      <c r="E15" s="75" t="s">
        <v>6591</v>
      </c>
      <c r="F15" s="39" t="str">
        <f t="shared" si="2"/>
        <v>Programski ugovori instituti</v>
      </c>
      <c r="G15" s="39" t="str">
        <f t="shared" si="3"/>
        <v>0150</v>
      </c>
      <c r="H15" s="74">
        <v>2000</v>
      </c>
      <c r="I15" s="74">
        <v>2000</v>
      </c>
      <c r="J15" s="74"/>
      <c r="K15" s="84" t="s">
        <v>6635</v>
      </c>
      <c r="L15" s="83" t="s">
        <v>6653</v>
      </c>
      <c r="M15" s="83" t="s">
        <v>6654</v>
      </c>
      <c r="N15" s="135" t="s">
        <v>6655</v>
      </c>
      <c r="O15" s="135" t="s">
        <v>6657</v>
      </c>
      <c r="P15" s="43"/>
      <c r="Q15" t="str">
        <f>IF(C15="","",'OPĆI DIO'!$C$1)</f>
        <v>3105 INSTITUT DRUŠTVENIH ZNANOSTI IVO PILAR</v>
      </c>
      <c r="R15" t="str">
        <f t="shared" si="4"/>
        <v>321</v>
      </c>
      <c r="S15" t="str">
        <f t="shared" si="5"/>
        <v>32</v>
      </c>
      <c r="T15" t="str">
        <f t="shared" si="6"/>
        <v>15</v>
      </c>
      <c r="U15" t="str">
        <f t="shared" si="7"/>
        <v>3</v>
      </c>
      <c r="V15">
        <v>561</v>
      </c>
      <c r="W15" t="s">
        <v>109</v>
      </c>
      <c r="Y15">
        <v>3221</v>
      </c>
      <c r="Z15" t="s">
        <v>77</v>
      </c>
      <c r="AB15" t="str">
        <f t="shared" si="8"/>
        <v>32</v>
      </c>
      <c r="AC15" t="str">
        <f t="shared" si="9"/>
        <v>322</v>
      </c>
      <c r="AE15" t="s">
        <v>926</v>
      </c>
      <c r="AF15" t="s">
        <v>927</v>
      </c>
      <c r="AG15" t="str">
        <f t="shared" si="10"/>
        <v>K578051</v>
      </c>
      <c r="AH15" t="str">
        <f>IFERROR(VLOOKUP(AG15,AKT!$E$4:$G$350,3,FALSE),"")</f>
        <v>0150</v>
      </c>
    </row>
    <row r="16" spans="1:34">
      <c r="A16" s="218">
        <v>581</v>
      </c>
      <c r="B16" s="39" t="str">
        <f t="shared" si="0"/>
        <v>Mehanizam za oporavak i otpornost</v>
      </c>
      <c r="C16" s="84">
        <v>3214</v>
      </c>
      <c r="D16" s="39" t="str">
        <f t="shared" si="1"/>
        <v>Ostale naknade troškova zaposlenima</v>
      </c>
      <c r="E16" s="75" t="s">
        <v>6591</v>
      </c>
      <c r="F16" s="39" t="str">
        <f t="shared" si="2"/>
        <v>Programski ugovori instituti</v>
      </c>
      <c r="G16" s="39" t="str">
        <f t="shared" si="3"/>
        <v>0150</v>
      </c>
      <c r="H16" s="74">
        <v>250</v>
      </c>
      <c r="I16" s="74">
        <v>250</v>
      </c>
      <c r="J16" s="74"/>
      <c r="K16" s="84" t="s">
        <v>6635</v>
      </c>
      <c r="L16" s="83" t="s">
        <v>6653</v>
      </c>
      <c r="M16" s="83" t="s">
        <v>6654</v>
      </c>
      <c r="N16" s="135" t="s">
        <v>6655</v>
      </c>
      <c r="O16" s="135" t="s">
        <v>6657</v>
      </c>
      <c r="P16" s="43"/>
      <c r="Q16" t="str">
        <f>IF(C16="","",'OPĆI DIO'!$C$1)</f>
        <v>3105 INSTITUT DRUŠTVENIH ZNANOSTI IVO PILAR</v>
      </c>
      <c r="R16" t="str">
        <f t="shared" si="4"/>
        <v>321</v>
      </c>
      <c r="S16" t="str">
        <f t="shared" si="5"/>
        <v>32</v>
      </c>
      <c r="T16" t="str">
        <f t="shared" si="6"/>
        <v>15</v>
      </c>
      <c r="U16" t="str">
        <f t="shared" si="7"/>
        <v>3</v>
      </c>
      <c r="V16">
        <v>563</v>
      </c>
      <c r="W16" t="s">
        <v>111</v>
      </c>
      <c r="Y16">
        <v>3222</v>
      </c>
      <c r="Z16" t="s">
        <v>98</v>
      </c>
      <c r="AB16" t="str">
        <f t="shared" si="8"/>
        <v>32</v>
      </c>
      <c r="AC16" t="str">
        <f t="shared" si="9"/>
        <v>322</v>
      </c>
      <c r="AE16" t="s">
        <v>928</v>
      </c>
      <c r="AF16" t="s">
        <v>248</v>
      </c>
      <c r="AG16" t="str">
        <f t="shared" si="10"/>
        <v>K578051</v>
      </c>
      <c r="AH16" t="str">
        <f>IFERROR(VLOOKUP(AG16,AKT!$E$4:$G$350,3,FALSE),"")</f>
        <v>0150</v>
      </c>
    </row>
    <row r="17" spans="1:34">
      <c r="A17" s="218">
        <v>581</v>
      </c>
      <c r="B17" s="39" t="str">
        <f t="shared" si="0"/>
        <v>Mehanizam za oporavak i otpornost</v>
      </c>
      <c r="C17" s="84">
        <v>3221</v>
      </c>
      <c r="D17" s="39" t="str">
        <f t="shared" si="1"/>
        <v>Uredski materijal i ostali materijalni rashodi</v>
      </c>
      <c r="E17" s="75" t="s">
        <v>6591</v>
      </c>
      <c r="F17" s="39" t="str">
        <f t="shared" si="2"/>
        <v>Programski ugovori instituti</v>
      </c>
      <c r="G17" s="39" t="str">
        <f t="shared" si="3"/>
        <v>0150</v>
      </c>
      <c r="H17" s="74">
        <v>480</v>
      </c>
      <c r="I17" s="74">
        <v>480</v>
      </c>
      <c r="J17" s="74"/>
      <c r="K17" s="84" t="s">
        <v>6635</v>
      </c>
      <c r="L17" s="83" t="s">
        <v>6653</v>
      </c>
      <c r="M17" s="83" t="s">
        <v>6654</v>
      </c>
      <c r="N17" s="135" t="s">
        <v>6655</v>
      </c>
      <c r="O17" s="135" t="s">
        <v>6657</v>
      </c>
      <c r="P17" s="43"/>
      <c r="Q17" t="str">
        <f>IF(C17="","",'OPĆI DIO'!$C$1)</f>
        <v>3105 INSTITUT DRUŠTVENIH ZNANOSTI IVO PILAR</v>
      </c>
      <c r="R17" t="str">
        <f t="shared" si="4"/>
        <v>322</v>
      </c>
      <c r="S17" t="str">
        <f t="shared" si="5"/>
        <v>32</v>
      </c>
      <c r="T17" t="str">
        <f t="shared" si="6"/>
        <v>15</v>
      </c>
      <c r="U17" t="str">
        <f t="shared" si="7"/>
        <v>3</v>
      </c>
      <c r="V17">
        <v>573</v>
      </c>
      <c r="W17" t="s">
        <v>966</v>
      </c>
      <c r="Y17">
        <v>3223</v>
      </c>
      <c r="Z17" t="s">
        <v>86</v>
      </c>
      <c r="AB17" t="str">
        <f t="shared" si="8"/>
        <v>32</v>
      </c>
      <c r="AC17" t="str">
        <f t="shared" si="9"/>
        <v>322</v>
      </c>
      <c r="AE17" t="s">
        <v>929</v>
      </c>
      <c r="AF17" t="s">
        <v>930</v>
      </c>
      <c r="AG17" t="str">
        <f t="shared" si="10"/>
        <v>K578051</v>
      </c>
      <c r="AH17" t="str">
        <f>IFERROR(VLOOKUP(AG17,AKT!$E$4:$G$350,3,FALSE),"")</f>
        <v>0150</v>
      </c>
    </row>
    <row r="18" spans="1:34">
      <c r="A18" s="218">
        <v>581</v>
      </c>
      <c r="B18" s="39" t="str">
        <f t="shared" si="0"/>
        <v>Mehanizam za oporavak i otpornost</v>
      </c>
      <c r="C18" s="84">
        <v>3235</v>
      </c>
      <c r="D18" s="39" t="str">
        <f t="shared" si="1"/>
        <v>Zakupnine i najamnine</v>
      </c>
      <c r="E18" s="75" t="s">
        <v>6591</v>
      </c>
      <c r="F18" s="39" t="str">
        <f t="shared" si="2"/>
        <v>Programski ugovori instituti</v>
      </c>
      <c r="G18" s="39" t="str">
        <f t="shared" si="3"/>
        <v>0150</v>
      </c>
      <c r="H18" s="74">
        <v>850</v>
      </c>
      <c r="I18" s="74">
        <v>850</v>
      </c>
      <c r="J18" s="74"/>
      <c r="K18" s="84" t="s">
        <v>6635</v>
      </c>
      <c r="L18" s="83" t="s">
        <v>6653</v>
      </c>
      <c r="M18" s="83" t="s">
        <v>6654</v>
      </c>
      <c r="N18" s="135" t="s">
        <v>6655</v>
      </c>
      <c r="O18" s="135" t="s">
        <v>6657</v>
      </c>
      <c r="P18" s="43"/>
      <c r="Q18" t="str">
        <f>IF(C18="","",'OPĆI DIO'!$C$1)</f>
        <v>3105 INSTITUT DRUŠTVENIH ZNANOSTI IVO PILAR</v>
      </c>
      <c r="R18" t="str">
        <f t="shared" si="4"/>
        <v>323</v>
      </c>
      <c r="S18" t="str">
        <f t="shared" si="5"/>
        <v>32</v>
      </c>
      <c r="T18" t="str">
        <f t="shared" si="6"/>
        <v>15</v>
      </c>
      <c r="U18" t="str">
        <f t="shared" si="7"/>
        <v>3</v>
      </c>
      <c r="V18" s="90">
        <v>581</v>
      </c>
      <c r="W18" s="91" t="s">
        <v>1245</v>
      </c>
      <c r="Y18">
        <v>3224</v>
      </c>
      <c r="Z18" t="s">
        <v>91</v>
      </c>
      <c r="AB18" t="str">
        <f t="shared" si="8"/>
        <v>32</v>
      </c>
      <c r="AC18" t="str">
        <f t="shared" si="9"/>
        <v>322</v>
      </c>
      <c r="AE18" t="s">
        <v>931</v>
      </c>
      <c r="AF18" t="s">
        <v>932</v>
      </c>
      <c r="AG18" t="str">
        <f t="shared" si="10"/>
        <v>K578051</v>
      </c>
      <c r="AH18" t="str">
        <f>IFERROR(VLOOKUP(AG18,AKT!$E$4:$G$350,3,FALSE),"")</f>
        <v>0150</v>
      </c>
    </row>
    <row r="19" spans="1:34">
      <c r="A19" s="218">
        <v>581</v>
      </c>
      <c r="B19" s="39" t="str">
        <f t="shared" si="0"/>
        <v>Mehanizam za oporavak i otpornost</v>
      </c>
      <c r="C19" s="84">
        <v>3237</v>
      </c>
      <c r="D19" s="39" t="str">
        <f t="shared" si="1"/>
        <v>Intelektualne i osobne usluge</v>
      </c>
      <c r="E19" s="75" t="s">
        <v>6591</v>
      </c>
      <c r="F19" s="39" t="str">
        <f t="shared" si="2"/>
        <v>Programski ugovori instituti</v>
      </c>
      <c r="G19" s="39" t="str">
        <f t="shared" si="3"/>
        <v>0150</v>
      </c>
      <c r="H19" s="74">
        <v>3000</v>
      </c>
      <c r="I19" s="74">
        <v>3000</v>
      </c>
      <c r="J19" s="74"/>
      <c r="K19" s="84" t="s">
        <v>6635</v>
      </c>
      <c r="L19" s="83" t="s">
        <v>6653</v>
      </c>
      <c r="M19" s="83" t="s">
        <v>6654</v>
      </c>
      <c r="N19" s="135" t="s">
        <v>6655</v>
      </c>
      <c r="O19" s="135" t="s">
        <v>6657</v>
      </c>
      <c r="P19" s="43"/>
      <c r="Q19" t="str">
        <f>IF(C19="","",'OPĆI DIO'!$C$1)</f>
        <v>3105 INSTITUT DRUŠTVENIH ZNANOSTI IVO PILAR</v>
      </c>
      <c r="R19" t="str">
        <f t="shared" si="4"/>
        <v>323</v>
      </c>
      <c r="S19" t="str">
        <f t="shared" si="5"/>
        <v>32</v>
      </c>
      <c r="T19" t="str">
        <f t="shared" si="6"/>
        <v>15</v>
      </c>
      <c r="U19" t="str">
        <f t="shared" si="7"/>
        <v>3</v>
      </c>
      <c r="V19">
        <v>61</v>
      </c>
      <c r="W19" t="s">
        <v>113</v>
      </c>
      <c r="Y19">
        <v>3225</v>
      </c>
      <c r="Z19" t="s">
        <v>99</v>
      </c>
      <c r="AB19" t="str">
        <f t="shared" si="8"/>
        <v>32</v>
      </c>
      <c r="AC19" t="str">
        <f t="shared" si="9"/>
        <v>322</v>
      </c>
      <c r="AE19" t="s">
        <v>933</v>
      </c>
      <c r="AF19" t="s">
        <v>934</v>
      </c>
      <c r="AG19" t="str">
        <f t="shared" si="10"/>
        <v>K578051</v>
      </c>
      <c r="AH19" t="str">
        <f>IFERROR(VLOOKUP(AG19,AKT!$E$4:$G$350,3,FALSE),"")</f>
        <v>0150</v>
      </c>
    </row>
    <row r="20" spans="1:34">
      <c r="A20" s="218">
        <v>581</v>
      </c>
      <c r="B20" s="39" t="str">
        <f t="shared" si="0"/>
        <v>Mehanizam za oporavak i otpornost</v>
      </c>
      <c r="C20" s="84">
        <v>3239</v>
      </c>
      <c r="D20" s="39" t="str">
        <f t="shared" si="1"/>
        <v>Ostale usluge</v>
      </c>
      <c r="E20" s="75" t="s">
        <v>6591</v>
      </c>
      <c r="F20" s="39" t="str">
        <f t="shared" si="2"/>
        <v>Programski ugovori instituti</v>
      </c>
      <c r="G20" s="39" t="str">
        <f t="shared" si="3"/>
        <v>0150</v>
      </c>
      <c r="H20" s="74">
        <v>1360</v>
      </c>
      <c r="I20" s="74">
        <v>1360</v>
      </c>
      <c r="J20" s="74"/>
      <c r="K20" s="84" t="s">
        <v>6635</v>
      </c>
      <c r="L20" s="83" t="s">
        <v>6653</v>
      </c>
      <c r="M20" s="83" t="s">
        <v>6654</v>
      </c>
      <c r="N20" s="135" t="s">
        <v>6655</v>
      </c>
      <c r="O20" s="135" t="s">
        <v>6657</v>
      </c>
      <c r="P20" s="43"/>
      <c r="Q20" t="str">
        <f>IF(C20="","",'OPĆI DIO'!$C$1)</f>
        <v>3105 INSTITUT DRUŠTVENIH ZNANOSTI IVO PILAR</v>
      </c>
      <c r="R20" t="str">
        <f t="shared" si="4"/>
        <v>323</v>
      </c>
      <c r="S20" t="str">
        <f t="shared" si="5"/>
        <v>32</v>
      </c>
      <c r="T20" t="str">
        <f t="shared" si="6"/>
        <v>15</v>
      </c>
      <c r="U20" t="str">
        <f t="shared" si="7"/>
        <v>3</v>
      </c>
      <c r="V20">
        <v>63</v>
      </c>
      <c r="W20" t="s">
        <v>6581</v>
      </c>
      <c r="Y20">
        <v>3226</v>
      </c>
      <c r="Z20" t="s">
        <v>173</v>
      </c>
      <c r="AB20" t="str">
        <f t="shared" si="8"/>
        <v>32</v>
      </c>
      <c r="AC20" t="str">
        <f t="shared" si="9"/>
        <v>322</v>
      </c>
      <c r="AE20" t="s">
        <v>3098</v>
      </c>
      <c r="AF20" t="s">
        <v>3099</v>
      </c>
      <c r="AG20" t="str">
        <f t="shared" si="10"/>
        <v>K676068</v>
      </c>
      <c r="AH20" t="str">
        <f>IFERROR(VLOOKUP(AG20,AKT!$E$4:$G$350,3,FALSE),"")</f>
        <v>0150</v>
      </c>
    </row>
    <row r="21" spans="1:34">
      <c r="A21" s="218">
        <v>581</v>
      </c>
      <c r="B21" s="39" t="str">
        <f t="shared" si="0"/>
        <v>Mehanizam za oporavak i otpornost</v>
      </c>
      <c r="C21" s="84">
        <v>3293</v>
      </c>
      <c r="D21" s="39" t="str">
        <f t="shared" si="1"/>
        <v>Reprezentacija</v>
      </c>
      <c r="E21" s="75" t="s">
        <v>6591</v>
      </c>
      <c r="F21" s="39" t="str">
        <f t="shared" si="2"/>
        <v>Programski ugovori instituti</v>
      </c>
      <c r="G21" s="39" t="str">
        <f t="shared" si="3"/>
        <v>0150</v>
      </c>
      <c r="H21" s="74">
        <v>940</v>
      </c>
      <c r="I21" s="74">
        <v>940</v>
      </c>
      <c r="J21" s="74"/>
      <c r="K21" s="84" t="s">
        <v>6635</v>
      </c>
      <c r="L21" s="83" t="s">
        <v>6653</v>
      </c>
      <c r="M21" s="83" t="s">
        <v>6654</v>
      </c>
      <c r="N21" s="135" t="s">
        <v>6655</v>
      </c>
      <c r="O21" s="135" t="s">
        <v>6657</v>
      </c>
      <c r="P21" s="43"/>
      <c r="Q21" t="str">
        <f>IF(C21="","",'OPĆI DIO'!$C$1)</f>
        <v>3105 INSTITUT DRUŠTVENIH ZNANOSTI IVO PILAR</v>
      </c>
      <c r="R21" t="str">
        <f t="shared" si="4"/>
        <v>329</v>
      </c>
      <c r="S21" t="str">
        <f t="shared" si="5"/>
        <v>32</v>
      </c>
      <c r="T21" t="str">
        <f t="shared" si="6"/>
        <v>15</v>
      </c>
      <c r="U21" t="str">
        <f t="shared" si="7"/>
        <v>3</v>
      </c>
      <c r="V21">
        <v>71</v>
      </c>
      <c r="W21" t="s">
        <v>171</v>
      </c>
      <c r="Y21">
        <v>3227</v>
      </c>
      <c r="Z21" t="s">
        <v>116</v>
      </c>
      <c r="AB21" t="str">
        <f t="shared" si="8"/>
        <v>32</v>
      </c>
      <c r="AC21" t="str">
        <f t="shared" si="9"/>
        <v>322</v>
      </c>
      <c r="AE21" t="s">
        <v>3100</v>
      </c>
      <c r="AF21" t="s">
        <v>3101</v>
      </c>
      <c r="AG21" t="str">
        <f t="shared" si="10"/>
        <v>K676068</v>
      </c>
      <c r="AH21" t="str">
        <f>IFERROR(VLOOKUP(AG21,AKT!$E$4:$G$350,3,FALSE),"")</f>
        <v>0150</v>
      </c>
    </row>
    <row r="22" spans="1:34">
      <c r="A22" s="218">
        <v>581</v>
      </c>
      <c r="B22" s="39" t="str">
        <f t="shared" si="0"/>
        <v>Mehanizam za oporavak i otpornost</v>
      </c>
      <c r="C22" s="84">
        <v>3721</v>
      </c>
      <c r="D22" s="39" t="str">
        <f t="shared" si="1"/>
        <v>Naknade građanima i kućanstvima u novcu</v>
      </c>
      <c r="E22" s="75" t="s">
        <v>6591</v>
      </c>
      <c r="F22" s="39" t="str">
        <f t="shared" si="2"/>
        <v>Programski ugovori instituti</v>
      </c>
      <c r="G22" s="39" t="str">
        <f t="shared" si="3"/>
        <v>0150</v>
      </c>
      <c r="H22" s="74">
        <v>2000</v>
      </c>
      <c r="I22" s="74">
        <v>2000</v>
      </c>
      <c r="J22" s="74"/>
      <c r="K22" s="84" t="s">
        <v>6635</v>
      </c>
      <c r="L22" s="83" t="s">
        <v>6653</v>
      </c>
      <c r="M22" s="83" t="s">
        <v>6654</v>
      </c>
      <c r="N22" s="135" t="s">
        <v>6655</v>
      </c>
      <c r="O22" s="135" t="s">
        <v>6657</v>
      </c>
      <c r="P22" s="43"/>
      <c r="Q22" t="str">
        <f>IF(C22="","",'OPĆI DIO'!$C$1)</f>
        <v>3105 INSTITUT DRUŠTVENIH ZNANOSTI IVO PILAR</v>
      </c>
      <c r="R22" t="str">
        <f t="shared" si="4"/>
        <v>372</v>
      </c>
      <c r="S22" t="str">
        <f t="shared" si="5"/>
        <v>37</v>
      </c>
      <c r="T22" t="str">
        <f t="shared" si="6"/>
        <v>15</v>
      </c>
      <c r="U22" t="str">
        <f t="shared" si="7"/>
        <v>3</v>
      </c>
      <c r="V22">
        <v>810</v>
      </c>
      <c r="W22" t="s">
        <v>6582</v>
      </c>
      <c r="Y22">
        <v>3231</v>
      </c>
      <c r="Z22" t="s">
        <v>100</v>
      </c>
      <c r="AB22" t="str">
        <f t="shared" si="8"/>
        <v>32</v>
      </c>
      <c r="AC22" t="str">
        <f t="shared" si="9"/>
        <v>323</v>
      </c>
      <c r="AE22" t="s">
        <v>3102</v>
      </c>
      <c r="AF22" t="s">
        <v>3103</v>
      </c>
      <c r="AG22" t="str">
        <f t="shared" si="10"/>
        <v>K676068</v>
      </c>
      <c r="AH22" t="str">
        <f>IFERROR(VLOOKUP(AG22,AKT!$E$4:$G$350,3,FALSE),"")</f>
        <v>0150</v>
      </c>
    </row>
    <row r="23" spans="1:34">
      <c r="A23" s="218">
        <v>581</v>
      </c>
      <c r="B23" s="39" t="str">
        <f t="shared" si="0"/>
        <v>Mehanizam za oporavak i otpornost</v>
      </c>
      <c r="C23" s="84">
        <v>4221</v>
      </c>
      <c r="D23" s="39" t="str">
        <f t="shared" si="1"/>
        <v>Uredska oprema i namještaj</v>
      </c>
      <c r="E23" s="75" t="s">
        <v>6591</v>
      </c>
      <c r="F23" s="39" t="str">
        <f t="shared" si="2"/>
        <v>Programski ugovori instituti</v>
      </c>
      <c r="G23" s="39" t="str">
        <f t="shared" si="3"/>
        <v>0150</v>
      </c>
      <c r="H23" s="74">
        <v>3000</v>
      </c>
      <c r="I23" s="74">
        <v>3000</v>
      </c>
      <c r="J23" s="74"/>
      <c r="K23" s="84" t="s">
        <v>6635</v>
      </c>
      <c r="L23" s="83" t="s">
        <v>6653</v>
      </c>
      <c r="M23" s="83" t="s">
        <v>6654</v>
      </c>
      <c r="N23" s="135" t="s">
        <v>6655</v>
      </c>
      <c r="O23" s="135" t="s">
        <v>6657</v>
      </c>
      <c r="P23" s="43"/>
      <c r="Q23" t="str">
        <f>IF(C23="","",'OPĆI DIO'!$C$1)</f>
        <v>3105 INSTITUT DRUŠTVENIH ZNANOSTI IVO PILAR</v>
      </c>
      <c r="R23" t="str">
        <f t="shared" si="4"/>
        <v>422</v>
      </c>
      <c r="S23" t="str">
        <f t="shared" si="5"/>
        <v>42</v>
      </c>
      <c r="T23" t="str">
        <f t="shared" si="6"/>
        <v>15</v>
      </c>
      <c r="U23" t="str">
        <f t="shared" si="7"/>
        <v>4</v>
      </c>
      <c r="V23">
        <v>815</v>
      </c>
      <c r="W23" t="s">
        <v>4537</v>
      </c>
      <c r="Y23">
        <v>3232</v>
      </c>
      <c r="Z23" t="s">
        <v>87</v>
      </c>
      <c r="AB23" t="str">
        <f t="shared" si="8"/>
        <v>32</v>
      </c>
      <c r="AC23" t="str">
        <f t="shared" si="9"/>
        <v>323</v>
      </c>
      <c r="AE23" t="s">
        <v>3104</v>
      </c>
      <c r="AF23" t="s">
        <v>3105</v>
      </c>
      <c r="AG23" t="str">
        <f t="shared" si="10"/>
        <v>K733067</v>
      </c>
      <c r="AH23" t="str">
        <f>IFERROR(VLOOKUP(AG23,AKT!$E$4:$G$350,3,FALSE),"")</f>
        <v>0950</v>
      </c>
    </row>
    <row r="24" spans="1:34">
      <c r="A24" s="218">
        <v>581</v>
      </c>
      <c r="B24" s="39" t="str">
        <f t="shared" si="0"/>
        <v>Mehanizam za oporavak i otpornost</v>
      </c>
      <c r="C24" s="84">
        <v>4241</v>
      </c>
      <c r="D24" s="39" t="str">
        <f t="shared" si="1"/>
        <v>Knjige</v>
      </c>
      <c r="E24" s="75" t="s">
        <v>6591</v>
      </c>
      <c r="F24" s="39" t="str">
        <f t="shared" si="2"/>
        <v>Programski ugovori instituti</v>
      </c>
      <c r="G24" s="39" t="str">
        <f t="shared" si="3"/>
        <v>0150</v>
      </c>
      <c r="H24" s="74">
        <v>300</v>
      </c>
      <c r="I24" s="74">
        <v>300</v>
      </c>
      <c r="J24" s="74"/>
      <c r="K24" s="84" t="s">
        <v>6635</v>
      </c>
      <c r="L24" s="83" t="s">
        <v>6653</v>
      </c>
      <c r="M24" s="83" t="s">
        <v>6654</v>
      </c>
      <c r="N24" s="135" t="s">
        <v>6655</v>
      </c>
      <c r="O24" s="135" t="s">
        <v>6657</v>
      </c>
      <c r="P24" s="43"/>
      <c r="Q24" t="str">
        <f>IF(C24="","",'OPĆI DIO'!$C$1)</f>
        <v>3105 INSTITUT DRUŠTVENIH ZNANOSTI IVO PILAR</v>
      </c>
      <c r="R24" t="str">
        <f t="shared" si="4"/>
        <v>424</v>
      </c>
      <c r="S24" t="str">
        <f t="shared" si="5"/>
        <v>42</v>
      </c>
      <c r="T24" t="str">
        <f t="shared" si="6"/>
        <v>15</v>
      </c>
      <c r="U24" t="str">
        <f t="shared" si="7"/>
        <v>4</v>
      </c>
      <c r="V24" s="108">
        <v>83</v>
      </c>
      <c r="W24" s="108" t="s">
        <v>957</v>
      </c>
      <c r="Y24">
        <v>3233</v>
      </c>
      <c r="Z24" t="s">
        <v>75</v>
      </c>
      <c r="AB24" t="str">
        <f t="shared" si="8"/>
        <v>32</v>
      </c>
      <c r="AC24" t="str">
        <f t="shared" si="9"/>
        <v>323</v>
      </c>
      <c r="AE24" t="s">
        <v>3106</v>
      </c>
      <c r="AF24" t="s">
        <v>3107</v>
      </c>
      <c r="AG24" t="str">
        <f t="shared" si="10"/>
        <v>K733067</v>
      </c>
      <c r="AH24" t="str">
        <f>IFERROR(VLOOKUP(AG24,AKT!$E$4:$G$350,3,FALSE),"")</f>
        <v>0950</v>
      </c>
    </row>
    <row r="25" spans="1:34">
      <c r="A25" s="218">
        <v>581</v>
      </c>
      <c r="B25" s="39" t="str">
        <f t="shared" si="0"/>
        <v>Mehanizam za oporavak i otpornost</v>
      </c>
      <c r="C25" s="84">
        <v>3211</v>
      </c>
      <c r="D25" s="39" t="str">
        <f t="shared" si="1"/>
        <v>Službena putovanja</v>
      </c>
      <c r="E25" s="75" t="s">
        <v>6591</v>
      </c>
      <c r="F25" s="39" t="str">
        <f t="shared" si="2"/>
        <v>Programski ugovori instituti</v>
      </c>
      <c r="G25" s="39" t="str">
        <f t="shared" si="3"/>
        <v>0150</v>
      </c>
      <c r="H25" s="74">
        <v>10000</v>
      </c>
      <c r="I25" s="74">
        <v>10000</v>
      </c>
      <c r="J25" s="74"/>
      <c r="K25" s="84" t="s">
        <v>6636</v>
      </c>
      <c r="L25" s="83" t="s">
        <v>6653</v>
      </c>
      <c r="M25" s="83" t="s">
        <v>6654</v>
      </c>
      <c r="N25" s="135" t="s">
        <v>6655</v>
      </c>
      <c r="O25" s="135" t="s">
        <v>6658</v>
      </c>
      <c r="P25" s="43"/>
      <c r="Q25" t="str">
        <f>IF(C25="","",'OPĆI DIO'!$C$1)</f>
        <v>3105 INSTITUT DRUŠTVENIH ZNANOSTI IVO PILAR</v>
      </c>
      <c r="R25" t="str">
        <f t="shared" si="4"/>
        <v>321</v>
      </c>
      <c r="S25" t="str">
        <f t="shared" si="5"/>
        <v>32</v>
      </c>
      <c r="T25" t="str">
        <f t="shared" si="6"/>
        <v>15</v>
      </c>
      <c r="U25" t="str">
        <f t="shared" si="7"/>
        <v>3</v>
      </c>
      <c r="Y25">
        <v>3234</v>
      </c>
      <c r="Z25" t="s">
        <v>88</v>
      </c>
      <c r="AB25" t="str">
        <f t="shared" si="8"/>
        <v>32</v>
      </c>
      <c r="AC25" t="str">
        <f t="shared" si="9"/>
        <v>323</v>
      </c>
      <c r="AE25" t="s">
        <v>3108</v>
      </c>
      <c r="AF25" t="s">
        <v>3109</v>
      </c>
      <c r="AG25" t="str">
        <f t="shared" si="10"/>
        <v>K733067</v>
      </c>
      <c r="AH25" t="str">
        <f>IFERROR(VLOOKUP(AG25,AKT!$E$4:$G$350,3,FALSE),"")</f>
        <v>0950</v>
      </c>
    </row>
    <row r="26" spans="1:34">
      <c r="A26" s="218">
        <v>581</v>
      </c>
      <c r="B26" s="39" t="str">
        <f t="shared" si="0"/>
        <v>Mehanizam za oporavak i otpornost</v>
      </c>
      <c r="C26" s="84">
        <v>3213</v>
      </c>
      <c r="D26" s="39" t="str">
        <f t="shared" si="1"/>
        <v>Stručno usavršavanje zaposlenika</v>
      </c>
      <c r="E26" s="75" t="s">
        <v>6591</v>
      </c>
      <c r="F26" s="39" t="str">
        <f t="shared" si="2"/>
        <v>Programski ugovori instituti</v>
      </c>
      <c r="G26" s="39" t="str">
        <f t="shared" si="3"/>
        <v>0150</v>
      </c>
      <c r="H26" s="74">
        <v>500</v>
      </c>
      <c r="I26" s="74">
        <v>500</v>
      </c>
      <c r="J26" s="74"/>
      <c r="K26" s="84" t="s">
        <v>6636</v>
      </c>
      <c r="L26" s="83" t="s">
        <v>6653</v>
      </c>
      <c r="M26" s="83" t="s">
        <v>6654</v>
      </c>
      <c r="N26" s="135" t="s">
        <v>6655</v>
      </c>
      <c r="O26" s="135" t="s">
        <v>6658</v>
      </c>
      <c r="P26" s="43"/>
      <c r="Q26" t="str">
        <f>IF(C26="","",'OPĆI DIO'!$C$1)</f>
        <v>3105 INSTITUT DRUŠTVENIH ZNANOSTI IVO PILAR</v>
      </c>
      <c r="R26" t="str">
        <f t="shared" si="4"/>
        <v>321</v>
      </c>
      <c r="S26" t="str">
        <f t="shared" si="5"/>
        <v>32</v>
      </c>
      <c r="T26" t="str">
        <f t="shared" si="6"/>
        <v>15</v>
      </c>
      <c r="U26" t="str">
        <f t="shared" si="7"/>
        <v>3</v>
      </c>
      <c r="Y26">
        <v>3235</v>
      </c>
      <c r="Z26" t="s">
        <v>108</v>
      </c>
      <c r="AB26" t="str">
        <f t="shared" si="8"/>
        <v>32</v>
      </c>
      <c r="AC26" t="str">
        <f t="shared" si="9"/>
        <v>323</v>
      </c>
      <c r="AE26" t="s">
        <v>3110</v>
      </c>
      <c r="AF26" t="s">
        <v>3111</v>
      </c>
      <c r="AG26" t="str">
        <f t="shared" si="10"/>
        <v>K733067</v>
      </c>
      <c r="AH26" t="str">
        <f>IFERROR(VLOOKUP(AG26,AKT!$E$4:$G$350,3,FALSE),"")</f>
        <v>0950</v>
      </c>
    </row>
    <row r="27" spans="1:34">
      <c r="A27" s="218">
        <v>581</v>
      </c>
      <c r="B27" s="39" t="str">
        <f t="shared" si="0"/>
        <v>Mehanizam za oporavak i otpornost</v>
      </c>
      <c r="C27" s="84">
        <v>3221</v>
      </c>
      <c r="D27" s="39" t="str">
        <f t="shared" si="1"/>
        <v>Uredski materijal i ostali materijalni rashodi</v>
      </c>
      <c r="E27" s="75" t="s">
        <v>6591</v>
      </c>
      <c r="F27" s="39" t="str">
        <f t="shared" si="2"/>
        <v>Programski ugovori instituti</v>
      </c>
      <c r="G27" s="39" t="str">
        <f t="shared" si="3"/>
        <v>0150</v>
      </c>
      <c r="H27" s="74">
        <v>600</v>
      </c>
      <c r="I27" s="74">
        <v>600</v>
      </c>
      <c r="J27" s="74"/>
      <c r="K27" s="84" t="s">
        <v>6636</v>
      </c>
      <c r="L27" s="83" t="s">
        <v>6653</v>
      </c>
      <c r="M27" s="83" t="s">
        <v>6654</v>
      </c>
      <c r="N27" s="135" t="s">
        <v>6655</v>
      </c>
      <c r="O27" s="135" t="s">
        <v>6658</v>
      </c>
      <c r="P27" s="43"/>
      <c r="Q27" t="str">
        <f>IF(C27="","",'OPĆI DIO'!$C$1)</f>
        <v>3105 INSTITUT DRUŠTVENIH ZNANOSTI IVO PILAR</v>
      </c>
      <c r="R27" t="str">
        <f t="shared" si="4"/>
        <v>322</v>
      </c>
      <c r="S27" t="str">
        <f t="shared" si="5"/>
        <v>32</v>
      </c>
      <c r="T27" t="str">
        <f t="shared" si="6"/>
        <v>15</v>
      </c>
      <c r="U27" t="str">
        <f t="shared" si="7"/>
        <v>3</v>
      </c>
      <c r="Y27">
        <v>3236</v>
      </c>
      <c r="Z27" t="s">
        <v>51</v>
      </c>
      <c r="AB27" t="str">
        <f t="shared" si="8"/>
        <v>32</v>
      </c>
      <c r="AC27" t="str">
        <f t="shared" si="9"/>
        <v>323</v>
      </c>
      <c r="AE27" t="s">
        <v>913</v>
      </c>
      <c r="AF27" t="s">
        <v>733</v>
      </c>
      <c r="AG27" t="str">
        <f t="shared" si="10"/>
        <v>K818050</v>
      </c>
      <c r="AH27" t="str">
        <f>IFERROR(VLOOKUP(AG27,AKT!$E$4:$G$350,3,FALSE),"")</f>
        <v>0950</v>
      </c>
    </row>
    <row r="28" spans="1:34">
      <c r="A28" s="218">
        <v>581</v>
      </c>
      <c r="B28" s="39" t="str">
        <f t="shared" si="0"/>
        <v>Mehanizam za oporavak i otpornost</v>
      </c>
      <c r="C28" s="84">
        <v>3231</v>
      </c>
      <c r="D28" s="39" t="str">
        <f t="shared" si="1"/>
        <v>Usluge telefona, pošte i prijevoza</v>
      </c>
      <c r="E28" s="75" t="s">
        <v>6591</v>
      </c>
      <c r="F28" s="39" t="str">
        <f t="shared" si="2"/>
        <v>Programski ugovori instituti</v>
      </c>
      <c r="G28" s="39" t="str">
        <f t="shared" si="3"/>
        <v>0150</v>
      </c>
      <c r="H28" s="74">
        <v>50</v>
      </c>
      <c r="I28" s="74">
        <v>50</v>
      </c>
      <c r="J28" s="74"/>
      <c r="K28" s="84" t="s">
        <v>6636</v>
      </c>
      <c r="L28" s="83" t="s">
        <v>6653</v>
      </c>
      <c r="M28" s="83" t="s">
        <v>6654</v>
      </c>
      <c r="N28" s="135" t="s">
        <v>6655</v>
      </c>
      <c r="O28" s="135" t="s">
        <v>6658</v>
      </c>
      <c r="P28" s="43"/>
      <c r="Q28" t="str">
        <f>IF(C28="","",'OPĆI DIO'!$C$1)</f>
        <v>3105 INSTITUT DRUŠTVENIH ZNANOSTI IVO PILAR</v>
      </c>
      <c r="R28" t="str">
        <f t="shared" si="4"/>
        <v>323</v>
      </c>
      <c r="S28" t="str">
        <f t="shared" si="5"/>
        <v>32</v>
      </c>
      <c r="T28" t="str">
        <f t="shared" si="6"/>
        <v>15</v>
      </c>
      <c r="U28" t="str">
        <f t="shared" si="7"/>
        <v>3</v>
      </c>
      <c r="Y28">
        <v>3237</v>
      </c>
      <c r="Z28" t="s">
        <v>64</v>
      </c>
      <c r="AB28" t="str">
        <f t="shared" si="8"/>
        <v>32</v>
      </c>
      <c r="AC28" t="str">
        <f t="shared" si="9"/>
        <v>323</v>
      </c>
      <c r="AE28" t="s">
        <v>914</v>
      </c>
      <c r="AF28" t="s">
        <v>915</v>
      </c>
      <c r="AG28" t="str">
        <f t="shared" si="10"/>
        <v>K818050</v>
      </c>
      <c r="AH28" t="str">
        <f>IFERROR(VLOOKUP(AG28,AKT!$E$4:$G$350,3,FALSE),"")</f>
        <v>0950</v>
      </c>
    </row>
    <row r="29" spans="1:34">
      <c r="A29" s="218">
        <v>581</v>
      </c>
      <c r="B29" s="39" t="str">
        <f t="shared" si="0"/>
        <v>Mehanizam za oporavak i otpornost</v>
      </c>
      <c r="C29" s="84">
        <v>3237</v>
      </c>
      <c r="D29" s="39" t="str">
        <f t="shared" si="1"/>
        <v>Intelektualne i osobne usluge</v>
      </c>
      <c r="E29" s="75" t="s">
        <v>6591</v>
      </c>
      <c r="F29" s="39" t="str">
        <f t="shared" si="2"/>
        <v>Programski ugovori instituti</v>
      </c>
      <c r="G29" s="39" t="str">
        <f t="shared" si="3"/>
        <v>0150</v>
      </c>
      <c r="H29" s="74">
        <v>3000</v>
      </c>
      <c r="I29" s="74">
        <v>3000</v>
      </c>
      <c r="J29" s="74"/>
      <c r="K29" s="84" t="s">
        <v>6636</v>
      </c>
      <c r="L29" s="83" t="s">
        <v>6653</v>
      </c>
      <c r="M29" s="83" t="s">
        <v>6654</v>
      </c>
      <c r="N29" s="135" t="s">
        <v>6655</v>
      </c>
      <c r="O29" s="135" t="s">
        <v>6658</v>
      </c>
      <c r="P29" s="43"/>
      <c r="Q29" t="str">
        <f>IF(C29="","",'OPĆI DIO'!$C$1)</f>
        <v>3105 INSTITUT DRUŠTVENIH ZNANOSTI IVO PILAR</v>
      </c>
      <c r="R29" t="str">
        <f t="shared" si="4"/>
        <v>323</v>
      </c>
      <c r="S29" t="str">
        <f t="shared" si="5"/>
        <v>32</v>
      </c>
      <c r="T29" t="str">
        <f t="shared" si="6"/>
        <v>15</v>
      </c>
      <c r="U29" t="str">
        <f t="shared" si="7"/>
        <v>3</v>
      </c>
      <c r="Y29">
        <v>3238</v>
      </c>
      <c r="Z29" t="s">
        <v>101</v>
      </c>
      <c r="AB29" t="str">
        <f t="shared" si="8"/>
        <v>32</v>
      </c>
      <c r="AC29" t="str">
        <f t="shared" si="9"/>
        <v>323</v>
      </c>
      <c r="AE29" t="s">
        <v>916</v>
      </c>
      <c r="AF29" t="s">
        <v>917</v>
      </c>
      <c r="AG29" t="str">
        <f t="shared" si="10"/>
        <v>K818050</v>
      </c>
      <c r="AH29" t="str">
        <f>IFERROR(VLOOKUP(AG29,AKT!$E$4:$G$350,3,FALSE),"")</f>
        <v>0950</v>
      </c>
    </row>
    <row r="30" spans="1:34">
      <c r="A30" s="218">
        <v>581</v>
      </c>
      <c r="B30" s="39" t="str">
        <f t="shared" si="0"/>
        <v>Mehanizam za oporavak i otpornost</v>
      </c>
      <c r="C30" s="84">
        <v>3293</v>
      </c>
      <c r="D30" s="39" t="str">
        <f t="shared" si="1"/>
        <v>Reprezentacija</v>
      </c>
      <c r="E30" s="75" t="s">
        <v>6591</v>
      </c>
      <c r="F30" s="39" t="str">
        <f t="shared" si="2"/>
        <v>Programski ugovori instituti</v>
      </c>
      <c r="G30" s="39" t="str">
        <f t="shared" si="3"/>
        <v>0150</v>
      </c>
      <c r="H30" s="74">
        <v>3000</v>
      </c>
      <c r="I30" s="74">
        <v>3000</v>
      </c>
      <c r="J30" s="74"/>
      <c r="K30" s="84" t="s">
        <v>6636</v>
      </c>
      <c r="L30" s="83" t="s">
        <v>6653</v>
      </c>
      <c r="M30" s="83" t="s">
        <v>6654</v>
      </c>
      <c r="N30" s="135" t="s">
        <v>6655</v>
      </c>
      <c r="O30" s="135" t="s">
        <v>6658</v>
      </c>
      <c r="P30" s="43"/>
      <c r="Q30" t="str">
        <f>IF(C30="","",'OPĆI DIO'!$C$1)</f>
        <v>3105 INSTITUT DRUŠTVENIH ZNANOSTI IVO PILAR</v>
      </c>
      <c r="R30" t="str">
        <f t="shared" si="4"/>
        <v>329</v>
      </c>
      <c r="S30" t="str">
        <f t="shared" si="5"/>
        <v>32</v>
      </c>
      <c r="T30" t="str">
        <f t="shared" si="6"/>
        <v>15</v>
      </c>
      <c r="U30" t="str">
        <f t="shared" si="7"/>
        <v>3</v>
      </c>
      <c r="Y30">
        <v>3239</v>
      </c>
      <c r="Z30" t="s">
        <v>81</v>
      </c>
      <c r="AB30" t="str">
        <f t="shared" si="8"/>
        <v>32</v>
      </c>
      <c r="AC30" t="str">
        <f t="shared" si="9"/>
        <v>323</v>
      </c>
      <c r="AE30" t="s">
        <v>920</v>
      </c>
      <c r="AF30" t="s">
        <v>921</v>
      </c>
      <c r="AG30" t="str">
        <f t="shared" si="10"/>
        <v>K818050</v>
      </c>
      <c r="AH30" t="str">
        <f>IFERROR(VLOOKUP(AG30,AKT!$E$4:$G$350,3,FALSE),"")</f>
        <v>0950</v>
      </c>
    </row>
    <row r="31" spans="1:34">
      <c r="A31" s="218">
        <v>581</v>
      </c>
      <c r="B31" s="39" t="str">
        <f t="shared" si="0"/>
        <v>Mehanizam za oporavak i otpornost</v>
      </c>
      <c r="C31" s="84">
        <v>3721</v>
      </c>
      <c r="D31" s="39" t="str">
        <f t="shared" si="1"/>
        <v>Naknade građanima i kućanstvima u novcu</v>
      </c>
      <c r="E31" s="75" t="s">
        <v>6591</v>
      </c>
      <c r="F31" s="39" t="str">
        <f t="shared" si="2"/>
        <v>Programski ugovori instituti</v>
      </c>
      <c r="G31" s="39" t="str">
        <f t="shared" si="3"/>
        <v>0150</v>
      </c>
      <c r="H31" s="74">
        <v>2500</v>
      </c>
      <c r="I31" s="74">
        <v>2500</v>
      </c>
      <c r="J31" s="74"/>
      <c r="K31" s="84" t="s">
        <v>6636</v>
      </c>
      <c r="L31" s="83" t="s">
        <v>6653</v>
      </c>
      <c r="M31" s="83" t="s">
        <v>6654</v>
      </c>
      <c r="N31" s="135" t="s">
        <v>6655</v>
      </c>
      <c r="O31" s="135" t="s">
        <v>6658</v>
      </c>
      <c r="P31" s="43"/>
      <c r="Q31" t="str">
        <f>IF(C31="","",'OPĆI DIO'!$C$1)</f>
        <v>3105 INSTITUT DRUŠTVENIH ZNANOSTI IVO PILAR</v>
      </c>
      <c r="R31" t="str">
        <f t="shared" si="4"/>
        <v>372</v>
      </c>
      <c r="S31" t="str">
        <f t="shared" si="5"/>
        <v>37</v>
      </c>
      <c r="T31" t="str">
        <f t="shared" si="6"/>
        <v>15</v>
      </c>
      <c r="U31" t="str">
        <f t="shared" si="7"/>
        <v>3</v>
      </c>
      <c r="Y31">
        <v>3241</v>
      </c>
      <c r="Z31" t="s">
        <v>78</v>
      </c>
      <c r="AB31" t="str">
        <f t="shared" si="8"/>
        <v>32</v>
      </c>
      <c r="AC31" t="str">
        <f t="shared" si="9"/>
        <v>324</v>
      </c>
      <c r="AE31" t="s">
        <v>989</v>
      </c>
      <c r="AF31" t="s">
        <v>938</v>
      </c>
      <c r="AG31" t="str">
        <f t="shared" si="10"/>
        <v>K818050</v>
      </c>
      <c r="AH31" t="str">
        <f>IFERROR(VLOOKUP(AG31,AKT!$E$4:$G$350,3,FALSE),"")</f>
        <v>0950</v>
      </c>
    </row>
    <row r="32" spans="1:34">
      <c r="A32" s="218">
        <v>581</v>
      </c>
      <c r="B32" s="39" t="str">
        <f t="shared" si="0"/>
        <v>Mehanizam za oporavak i otpornost</v>
      </c>
      <c r="C32" s="84">
        <v>4123</v>
      </c>
      <c r="D32" s="39" t="str">
        <f t="shared" si="1"/>
        <v>Licence</v>
      </c>
      <c r="E32" s="75" t="s">
        <v>6591</v>
      </c>
      <c r="F32" s="39" t="str">
        <f t="shared" si="2"/>
        <v>Programski ugovori instituti</v>
      </c>
      <c r="G32" s="39" t="str">
        <f t="shared" si="3"/>
        <v>0150</v>
      </c>
      <c r="H32" s="74">
        <v>3000</v>
      </c>
      <c r="I32" s="74">
        <v>3000</v>
      </c>
      <c r="J32" s="74"/>
      <c r="K32" s="84" t="s">
        <v>6636</v>
      </c>
      <c r="L32" s="83" t="s">
        <v>6653</v>
      </c>
      <c r="M32" s="83" t="s">
        <v>6654</v>
      </c>
      <c r="N32" s="135" t="s">
        <v>6655</v>
      </c>
      <c r="O32" s="135" t="s">
        <v>6658</v>
      </c>
      <c r="P32" s="43"/>
      <c r="Q32" t="str">
        <f>IF(C32="","",'OPĆI DIO'!$C$1)</f>
        <v>3105 INSTITUT DRUŠTVENIH ZNANOSTI IVO PILAR</v>
      </c>
      <c r="R32" t="str">
        <f t="shared" si="4"/>
        <v>412</v>
      </c>
      <c r="S32" t="str">
        <f t="shared" si="5"/>
        <v>41</v>
      </c>
      <c r="T32" t="str">
        <f t="shared" si="6"/>
        <v>15</v>
      </c>
      <c r="U32" t="str">
        <f t="shared" si="7"/>
        <v>4</v>
      </c>
      <c r="Y32">
        <v>3291</v>
      </c>
      <c r="Z32" t="s">
        <v>79</v>
      </c>
      <c r="AB32" t="str">
        <f t="shared" si="8"/>
        <v>32</v>
      </c>
      <c r="AC32" t="str">
        <f t="shared" si="9"/>
        <v>329</v>
      </c>
      <c r="AE32" t="s">
        <v>1466</v>
      </c>
      <c r="AF32" t="s">
        <v>1467</v>
      </c>
      <c r="AG32" t="str">
        <f t="shared" si="10"/>
        <v>K818050</v>
      </c>
      <c r="AH32" t="str">
        <f>IFERROR(VLOOKUP(AG32,AKT!$E$4:$G$350,3,FALSE),"")</f>
        <v>0950</v>
      </c>
    </row>
    <row r="33" spans="1:34">
      <c r="A33" s="218">
        <v>581</v>
      </c>
      <c r="B33" s="39" t="str">
        <f t="shared" si="0"/>
        <v>Mehanizam za oporavak i otpornost</v>
      </c>
      <c r="C33" s="84">
        <v>4221</v>
      </c>
      <c r="D33" s="39" t="str">
        <f t="shared" si="1"/>
        <v>Uredska oprema i namještaj</v>
      </c>
      <c r="E33" s="75" t="s">
        <v>6591</v>
      </c>
      <c r="F33" s="39" t="str">
        <f t="shared" si="2"/>
        <v>Programski ugovori instituti</v>
      </c>
      <c r="G33" s="39" t="str">
        <f t="shared" si="3"/>
        <v>0150</v>
      </c>
      <c r="H33" s="74">
        <v>2000</v>
      </c>
      <c r="I33" s="74">
        <v>2000</v>
      </c>
      <c r="J33" s="74"/>
      <c r="K33" s="84" t="s">
        <v>6636</v>
      </c>
      <c r="L33" s="83" t="s">
        <v>6653</v>
      </c>
      <c r="M33" s="83" t="s">
        <v>6654</v>
      </c>
      <c r="N33" s="135" t="s">
        <v>6655</v>
      </c>
      <c r="O33" s="135" t="s">
        <v>6658</v>
      </c>
      <c r="P33" s="43"/>
      <c r="Q33" t="str">
        <f>IF(C33="","",'OPĆI DIO'!$C$1)</f>
        <v>3105 INSTITUT DRUŠTVENIH ZNANOSTI IVO PILAR</v>
      </c>
      <c r="R33" t="str">
        <f t="shared" si="4"/>
        <v>422</v>
      </c>
      <c r="S33" t="str">
        <f t="shared" si="5"/>
        <v>42</v>
      </c>
      <c r="T33" t="str">
        <f t="shared" si="6"/>
        <v>15</v>
      </c>
      <c r="U33" t="str">
        <f t="shared" si="7"/>
        <v>4</v>
      </c>
      <c r="Y33">
        <v>3292</v>
      </c>
      <c r="Z33" t="s">
        <v>72</v>
      </c>
      <c r="AB33" t="str">
        <f t="shared" si="8"/>
        <v>32</v>
      </c>
      <c r="AC33" t="str">
        <f t="shared" si="9"/>
        <v>329</v>
      </c>
      <c r="AE33" t="s">
        <v>4543</v>
      </c>
      <c r="AF33" t="s">
        <v>4544</v>
      </c>
      <c r="AG33" t="str">
        <f t="shared" si="10"/>
        <v>A679071</v>
      </c>
      <c r="AH33" t="str">
        <f>IFERROR(VLOOKUP(AG33,AKT!$E$4:$G$350,3,FALSE),"")</f>
        <v>0942</v>
      </c>
    </row>
    <row r="34" spans="1:34">
      <c r="A34" s="218">
        <v>581</v>
      </c>
      <c r="B34" s="39" t="str">
        <f t="shared" si="0"/>
        <v>Mehanizam za oporavak i otpornost</v>
      </c>
      <c r="C34" s="84">
        <v>3211</v>
      </c>
      <c r="D34" s="39" t="str">
        <f t="shared" si="1"/>
        <v>Službena putovanja</v>
      </c>
      <c r="E34" s="75" t="s">
        <v>6591</v>
      </c>
      <c r="F34" s="39" t="str">
        <f t="shared" si="2"/>
        <v>Programski ugovori instituti</v>
      </c>
      <c r="G34" s="39" t="str">
        <f t="shared" si="3"/>
        <v>0150</v>
      </c>
      <c r="H34" s="74">
        <v>21000</v>
      </c>
      <c r="I34" s="74">
        <v>21000</v>
      </c>
      <c r="J34" s="74"/>
      <c r="K34" s="84" t="s">
        <v>6637</v>
      </c>
      <c r="L34" s="83" t="s">
        <v>6653</v>
      </c>
      <c r="M34" s="83" t="s">
        <v>6654</v>
      </c>
      <c r="N34" s="135" t="s">
        <v>6655</v>
      </c>
      <c r="O34" s="135" t="s">
        <v>6659</v>
      </c>
      <c r="P34" s="43"/>
      <c r="Q34" t="str">
        <f>IF(C34="","",'OPĆI DIO'!$C$1)</f>
        <v>3105 INSTITUT DRUŠTVENIH ZNANOSTI IVO PILAR</v>
      </c>
      <c r="R34" t="str">
        <f t="shared" si="4"/>
        <v>321</v>
      </c>
      <c r="S34" t="str">
        <f t="shared" si="5"/>
        <v>32</v>
      </c>
      <c r="T34" t="str">
        <f t="shared" si="6"/>
        <v>15</v>
      </c>
      <c r="U34" t="str">
        <f t="shared" si="7"/>
        <v>3</v>
      </c>
      <c r="Y34">
        <v>3293</v>
      </c>
      <c r="Z34" t="s">
        <v>82</v>
      </c>
      <c r="AB34" t="str">
        <f t="shared" si="8"/>
        <v>32</v>
      </c>
      <c r="AC34" t="str">
        <f t="shared" si="9"/>
        <v>329</v>
      </c>
      <c r="AE34" t="s">
        <v>4545</v>
      </c>
      <c r="AF34" t="s">
        <v>4546</v>
      </c>
      <c r="AG34" t="str">
        <f t="shared" si="10"/>
        <v>A679071</v>
      </c>
      <c r="AH34" t="str">
        <f>IFERROR(VLOOKUP(AG34,AKT!$E$4:$G$350,3,FALSE),"")</f>
        <v>0942</v>
      </c>
    </row>
    <row r="35" spans="1:34">
      <c r="A35" s="218">
        <v>581</v>
      </c>
      <c r="B35" s="39" t="str">
        <f t="shared" si="0"/>
        <v>Mehanizam za oporavak i otpornost</v>
      </c>
      <c r="C35" s="84">
        <v>3213</v>
      </c>
      <c r="D35" s="39" t="str">
        <f t="shared" si="1"/>
        <v>Stručno usavršavanje zaposlenika</v>
      </c>
      <c r="E35" s="75" t="s">
        <v>6591</v>
      </c>
      <c r="F35" s="39" t="str">
        <f t="shared" si="2"/>
        <v>Programski ugovori instituti</v>
      </c>
      <c r="G35" s="39" t="str">
        <f t="shared" si="3"/>
        <v>0150</v>
      </c>
      <c r="H35" s="74">
        <v>3000</v>
      </c>
      <c r="I35" s="74">
        <v>3000</v>
      </c>
      <c r="J35" s="74"/>
      <c r="K35" s="84" t="s">
        <v>6637</v>
      </c>
      <c r="L35" s="83" t="s">
        <v>6653</v>
      </c>
      <c r="M35" s="83" t="s">
        <v>6654</v>
      </c>
      <c r="N35" s="135" t="s">
        <v>6655</v>
      </c>
      <c r="O35" s="135" t="s">
        <v>6659</v>
      </c>
      <c r="P35" s="43"/>
      <c r="Q35" t="str">
        <f>IF(C35="","",'OPĆI DIO'!$C$1)</f>
        <v>3105 INSTITUT DRUŠTVENIH ZNANOSTI IVO PILAR</v>
      </c>
      <c r="R35" t="str">
        <f t="shared" si="4"/>
        <v>321</v>
      </c>
      <c r="S35" t="str">
        <f t="shared" si="5"/>
        <v>32</v>
      </c>
      <c r="T35" t="str">
        <f t="shared" si="6"/>
        <v>15</v>
      </c>
      <c r="U35" t="str">
        <f t="shared" si="7"/>
        <v>3</v>
      </c>
      <c r="Y35">
        <v>3293</v>
      </c>
      <c r="Z35" t="s">
        <v>129</v>
      </c>
      <c r="AB35" t="str">
        <f t="shared" si="8"/>
        <v>32</v>
      </c>
      <c r="AC35" t="str">
        <f t="shared" si="9"/>
        <v>329</v>
      </c>
      <c r="AE35" t="s">
        <v>4547</v>
      </c>
      <c r="AF35" t="s">
        <v>4548</v>
      </c>
      <c r="AG35" t="str">
        <f t="shared" si="10"/>
        <v>A679071</v>
      </c>
      <c r="AH35" t="str">
        <f>IFERROR(VLOOKUP(AG35,AKT!$E$4:$G$350,3,FALSE),"")</f>
        <v>0942</v>
      </c>
    </row>
    <row r="36" spans="1:34">
      <c r="A36" s="218">
        <v>581</v>
      </c>
      <c r="B36" s="39" t="str">
        <f t="shared" si="0"/>
        <v>Mehanizam za oporavak i otpornost</v>
      </c>
      <c r="C36" s="84">
        <v>3237</v>
      </c>
      <c r="D36" s="39" t="str">
        <f t="shared" si="1"/>
        <v>Intelektualne i osobne usluge</v>
      </c>
      <c r="E36" s="75" t="s">
        <v>6591</v>
      </c>
      <c r="F36" s="39" t="str">
        <f t="shared" si="2"/>
        <v>Programski ugovori instituti</v>
      </c>
      <c r="G36" s="39" t="str">
        <f t="shared" si="3"/>
        <v>0150</v>
      </c>
      <c r="H36" s="74">
        <v>2000</v>
      </c>
      <c r="I36" s="74">
        <v>2000</v>
      </c>
      <c r="J36" s="74"/>
      <c r="K36" s="84" t="s">
        <v>6637</v>
      </c>
      <c r="L36" s="83" t="s">
        <v>6653</v>
      </c>
      <c r="M36" s="83" t="s">
        <v>6654</v>
      </c>
      <c r="N36" s="135" t="s">
        <v>6655</v>
      </c>
      <c r="O36" s="135" t="s">
        <v>6659</v>
      </c>
      <c r="P36" s="43"/>
      <c r="Q36" t="str">
        <f>IF(C36="","",'OPĆI DIO'!$C$1)</f>
        <v>3105 INSTITUT DRUŠTVENIH ZNANOSTI IVO PILAR</v>
      </c>
      <c r="R36" t="str">
        <f t="shared" si="4"/>
        <v>323</v>
      </c>
      <c r="S36" t="str">
        <f t="shared" si="5"/>
        <v>32</v>
      </c>
      <c r="T36" t="str">
        <f t="shared" si="6"/>
        <v>15</v>
      </c>
      <c r="U36" t="str">
        <f t="shared" si="7"/>
        <v>3</v>
      </c>
      <c r="Y36">
        <v>3294</v>
      </c>
      <c r="Z36" t="s">
        <v>83</v>
      </c>
      <c r="AB36" t="str">
        <f t="shared" si="8"/>
        <v>32</v>
      </c>
      <c r="AC36" t="str">
        <f t="shared" si="9"/>
        <v>329</v>
      </c>
      <c r="AE36" t="s">
        <v>4549</v>
      </c>
      <c r="AF36" t="s">
        <v>4550</v>
      </c>
      <c r="AG36" t="str">
        <f t="shared" si="10"/>
        <v>A679071</v>
      </c>
      <c r="AH36" t="str">
        <f>IFERROR(VLOOKUP(AG36,AKT!$E$4:$G$350,3,FALSE),"")</f>
        <v>0942</v>
      </c>
    </row>
    <row r="37" spans="1:34">
      <c r="A37" s="218">
        <v>581</v>
      </c>
      <c r="B37" s="39" t="str">
        <f t="shared" si="0"/>
        <v>Mehanizam za oporavak i otpornost</v>
      </c>
      <c r="C37" s="84">
        <v>3221</v>
      </c>
      <c r="D37" s="39" t="str">
        <f t="shared" si="1"/>
        <v>Uredski materijal i ostali materijalni rashodi</v>
      </c>
      <c r="E37" s="75" t="s">
        <v>6591</v>
      </c>
      <c r="F37" s="39" t="str">
        <f t="shared" si="2"/>
        <v>Programski ugovori instituti</v>
      </c>
      <c r="G37" s="39" t="str">
        <f t="shared" si="3"/>
        <v>0150</v>
      </c>
      <c r="H37" s="74">
        <v>250</v>
      </c>
      <c r="I37" s="74">
        <v>250</v>
      </c>
      <c r="J37" s="74"/>
      <c r="K37" s="84" t="s">
        <v>6637</v>
      </c>
      <c r="L37" s="83" t="s">
        <v>6653</v>
      </c>
      <c r="M37" s="83" t="s">
        <v>6654</v>
      </c>
      <c r="N37" s="135" t="s">
        <v>6655</v>
      </c>
      <c r="O37" s="135" t="s">
        <v>6659</v>
      </c>
      <c r="P37" s="43"/>
      <c r="Q37" t="str">
        <f>IF(C37="","",'OPĆI DIO'!$C$1)</f>
        <v>3105 INSTITUT DRUŠTVENIH ZNANOSTI IVO PILAR</v>
      </c>
      <c r="R37" t="str">
        <f t="shared" si="4"/>
        <v>322</v>
      </c>
      <c r="S37" t="str">
        <f t="shared" si="5"/>
        <v>32</v>
      </c>
      <c r="T37" t="str">
        <f t="shared" si="6"/>
        <v>15</v>
      </c>
      <c r="U37" t="str">
        <f t="shared" si="7"/>
        <v>3</v>
      </c>
      <c r="Y37">
        <v>3295</v>
      </c>
      <c r="Z37" t="s">
        <v>52</v>
      </c>
      <c r="AB37" t="str">
        <f t="shared" si="8"/>
        <v>32</v>
      </c>
      <c r="AC37" t="str">
        <f t="shared" si="9"/>
        <v>329</v>
      </c>
      <c r="AE37" t="s">
        <v>683</v>
      </c>
      <c r="AF37" t="s">
        <v>684</v>
      </c>
      <c r="AG37" t="str">
        <f t="shared" si="10"/>
        <v>A679071</v>
      </c>
      <c r="AH37" t="str">
        <f>IFERROR(VLOOKUP(AG37,AKT!$E$4:$G$350,3,FALSE),"")</f>
        <v>0942</v>
      </c>
    </row>
    <row r="38" spans="1:34">
      <c r="A38" s="218">
        <v>581</v>
      </c>
      <c r="B38" s="39" t="str">
        <f t="shared" si="0"/>
        <v>Mehanizam za oporavak i otpornost</v>
      </c>
      <c r="C38" s="84">
        <v>3231</v>
      </c>
      <c r="D38" s="39" t="str">
        <f t="shared" si="1"/>
        <v>Usluge telefona, pošte i prijevoza</v>
      </c>
      <c r="E38" s="75" t="s">
        <v>6591</v>
      </c>
      <c r="F38" s="39" t="str">
        <f t="shared" si="2"/>
        <v>Programski ugovori instituti</v>
      </c>
      <c r="G38" s="39" t="str">
        <f t="shared" si="3"/>
        <v>0150</v>
      </c>
      <c r="H38" s="74">
        <v>40</v>
      </c>
      <c r="I38" s="74">
        <v>40</v>
      </c>
      <c r="J38" s="74"/>
      <c r="K38" s="84" t="s">
        <v>6637</v>
      </c>
      <c r="L38" s="83" t="s">
        <v>6653</v>
      </c>
      <c r="M38" s="83" t="s">
        <v>6654</v>
      </c>
      <c r="N38" s="135" t="s">
        <v>6655</v>
      </c>
      <c r="O38" s="135" t="s">
        <v>6659</v>
      </c>
      <c r="P38" s="43"/>
      <c r="Q38" t="str">
        <f>IF(C38="","",'OPĆI DIO'!$C$1)</f>
        <v>3105 INSTITUT DRUŠTVENIH ZNANOSTI IVO PILAR</v>
      </c>
      <c r="R38" t="str">
        <f t="shared" si="4"/>
        <v>323</v>
      </c>
      <c r="S38" t="str">
        <f t="shared" si="5"/>
        <v>32</v>
      </c>
      <c r="T38" t="str">
        <f t="shared" si="6"/>
        <v>15</v>
      </c>
      <c r="U38" t="str">
        <f t="shared" si="7"/>
        <v>3</v>
      </c>
      <c r="Y38">
        <v>3296</v>
      </c>
      <c r="Z38" t="s">
        <v>146</v>
      </c>
      <c r="AB38" t="str">
        <f t="shared" si="8"/>
        <v>32</v>
      </c>
      <c r="AC38" t="str">
        <f t="shared" si="9"/>
        <v>329</v>
      </c>
      <c r="AE38" t="s">
        <v>4551</v>
      </c>
      <c r="AF38" t="s">
        <v>4552</v>
      </c>
      <c r="AG38" t="str">
        <f t="shared" si="10"/>
        <v>A679071</v>
      </c>
      <c r="AH38" t="str">
        <f>IFERROR(VLOOKUP(AG38,AKT!$E$4:$G$350,3,FALSE),"")</f>
        <v>0942</v>
      </c>
    </row>
    <row r="39" spans="1:34">
      <c r="A39" s="218">
        <v>581</v>
      </c>
      <c r="B39" s="39" t="str">
        <f t="shared" si="0"/>
        <v>Mehanizam za oporavak i otpornost</v>
      </c>
      <c r="C39" s="84">
        <v>4241</v>
      </c>
      <c r="D39" s="39" t="str">
        <f t="shared" si="1"/>
        <v>Knjige</v>
      </c>
      <c r="E39" s="75" t="s">
        <v>6591</v>
      </c>
      <c r="F39" s="39" t="str">
        <f t="shared" si="2"/>
        <v>Programski ugovori instituti</v>
      </c>
      <c r="G39" s="39" t="str">
        <f t="shared" si="3"/>
        <v>0150</v>
      </c>
      <c r="H39" s="74">
        <v>200</v>
      </c>
      <c r="I39" s="74">
        <v>200</v>
      </c>
      <c r="J39" s="74"/>
      <c r="K39" s="84" t="s">
        <v>6637</v>
      </c>
      <c r="L39" s="83" t="s">
        <v>6653</v>
      </c>
      <c r="M39" s="83" t="s">
        <v>6654</v>
      </c>
      <c r="N39" s="135" t="s">
        <v>6655</v>
      </c>
      <c r="O39" s="135" t="s">
        <v>6659</v>
      </c>
      <c r="P39" s="43"/>
      <c r="Q39" t="str">
        <f>IF(C39="","",'OPĆI DIO'!$C$1)</f>
        <v>3105 INSTITUT DRUŠTVENIH ZNANOSTI IVO PILAR</v>
      </c>
      <c r="R39" t="str">
        <f t="shared" si="4"/>
        <v>424</v>
      </c>
      <c r="S39" t="str">
        <f t="shared" si="5"/>
        <v>42</v>
      </c>
      <c r="T39" t="str">
        <f t="shared" si="6"/>
        <v>15</v>
      </c>
      <c r="U39" t="str">
        <f t="shared" si="7"/>
        <v>4</v>
      </c>
      <c r="Y39">
        <v>3299</v>
      </c>
      <c r="Z39" t="s">
        <v>55</v>
      </c>
      <c r="AB39" t="str">
        <f t="shared" si="8"/>
        <v>32</v>
      </c>
      <c r="AC39" t="str">
        <f t="shared" si="9"/>
        <v>329</v>
      </c>
      <c r="AE39" t="s">
        <v>4553</v>
      </c>
      <c r="AF39" t="s">
        <v>4554</v>
      </c>
      <c r="AG39" t="str">
        <f t="shared" si="10"/>
        <v>A679071</v>
      </c>
      <c r="AH39" t="str">
        <f>IFERROR(VLOOKUP(AG39,AKT!$E$4:$G$350,3,FALSE),"")</f>
        <v>0942</v>
      </c>
    </row>
    <row r="40" spans="1:34">
      <c r="A40" s="218">
        <v>581</v>
      </c>
      <c r="B40" s="39" t="str">
        <f t="shared" si="0"/>
        <v>Mehanizam za oporavak i otpornost</v>
      </c>
      <c r="C40" s="84">
        <v>4221</v>
      </c>
      <c r="D40" s="39" t="str">
        <f t="shared" si="1"/>
        <v>Uredska oprema i namještaj</v>
      </c>
      <c r="E40" s="75" t="s">
        <v>6591</v>
      </c>
      <c r="F40" s="39" t="str">
        <f t="shared" si="2"/>
        <v>Programski ugovori instituti</v>
      </c>
      <c r="G40" s="39" t="str">
        <f t="shared" si="3"/>
        <v>0150</v>
      </c>
      <c r="H40" s="74">
        <v>3000</v>
      </c>
      <c r="I40" s="74">
        <v>3000</v>
      </c>
      <c r="J40" s="74"/>
      <c r="K40" s="84" t="s">
        <v>6637</v>
      </c>
      <c r="L40" s="83" t="s">
        <v>6653</v>
      </c>
      <c r="M40" s="83" t="s">
        <v>6654</v>
      </c>
      <c r="N40" s="135" t="s">
        <v>6655</v>
      </c>
      <c r="O40" s="135" t="s">
        <v>6659</v>
      </c>
      <c r="P40" s="43"/>
      <c r="Q40" t="str">
        <f>IF(C40="","",'OPĆI DIO'!$C$1)</f>
        <v>3105 INSTITUT DRUŠTVENIH ZNANOSTI IVO PILAR</v>
      </c>
      <c r="R40" t="str">
        <f t="shared" si="4"/>
        <v>422</v>
      </c>
      <c r="S40" t="str">
        <f t="shared" si="5"/>
        <v>42</v>
      </c>
      <c r="T40" t="str">
        <f t="shared" si="6"/>
        <v>15</v>
      </c>
      <c r="U40" t="str">
        <f t="shared" si="7"/>
        <v>4</v>
      </c>
      <c r="Y40">
        <v>3411</v>
      </c>
      <c r="Z40" t="s">
        <v>184</v>
      </c>
      <c r="AB40" t="str">
        <f t="shared" si="8"/>
        <v>34</v>
      </c>
      <c r="AC40" t="str">
        <f t="shared" si="9"/>
        <v>341</v>
      </c>
      <c r="AE40" t="s">
        <v>4555</v>
      </c>
      <c r="AF40" t="s">
        <v>4556</v>
      </c>
      <c r="AG40" t="str">
        <f t="shared" si="10"/>
        <v>A679071</v>
      </c>
      <c r="AH40" t="str">
        <f>IFERROR(VLOOKUP(AG40,AKT!$E$4:$G$350,3,FALSE),"")</f>
        <v>0942</v>
      </c>
    </row>
    <row r="41" spans="1:34">
      <c r="A41" s="218">
        <v>581</v>
      </c>
      <c r="B41" s="39" t="str">
        <f t="shared" si="0"/>
        <v>Mehanizam za oporavak i otpornost</v>
      </c>
      <c r="C41" s="84">
        <v>3293</v>
      </c>
      <c r="D41" s="39" t="str">
        <f t="shared" si="1"/>
        <v>Reprezentacija</v>
      </c>
      <c r="E41" s="75" t="s">
        <v>6591</v>
      </c>
      <c r="F41" s="39" t="str">
        <f t="shared" si="2"/>
        <v>Programski ugovori instituti</v>
      </c>
      <c r="G41" s="39" t="str">
        <f t="shared" si="3"/>
        <v>0150</v>
      </c>
      <c r="H41" s="74">
        <v>750</v>
      </c>
      <c r="I41" s="74">
        <v>750</v>
      </c>
      <c r="J41" s="74"/>
      <c r="K41" s="84" t="s">
        <v>6637</v>
      </c>
      <c r="L41" s="83" t="s">
        <v>6653</v>
      </c>
      <c r="M41" s="83" t="s">
        <v>6654</v>
      </c>
      <c r="N41" s="135" t="s">
        <v>6655</v>
      </c>
      <c r="O41" s="135" t="s">
        <v>6659</v>
      </c>
      <c r="P41" s="43"/>
      <c r="Q41" t="str">
        <f>IF(C41="","",'OPĆI DIO'!$C$1)</f>
        <v>3105 INSTITUT DRUŠTVENIH ZNANOSTI IVO PILAR</v>
      </c>
      <c r="R41" t="str">
        <f t="shared" si="4"/>
        <v>329</v>
      </c>
      <c r="S41" t="str">
        <f t="shared" si="5"/>
        <v>32</v>
      </c>
      <c r="T41" t="str">
        <f t="shared" si="6"/>
        <v>15</v>
      </c>
      <c r="U41" t="str">
        <f t="shared" si="7"/>
        <v>3</v>
      </c>
      <c r="Y41">
        <v>3422</v>
      </c>
      <c r="Z41" t="s">
        <v>147</v>
      </c>
      <c r="AB41" t="str">
        <f t="shared" si="8"/>
        <v>34</v>
      </c>
      <c r="AC41" t="str">
        <f t="shared" si="9"/>
        <v>342</v>
      </c>
      <c r="AE41" t="s">
        <v>4557</v>
      </c>
      <c r="AF41" t="s">
        <v>4558</v>
      </c>
      <c r="AG41" t="str">
        <f t="shared" si="10"/>
        <v>A679071</v>
      </c>
      <c r="AH41" t="str">
        <f>IFERROR(VLOOKUP(AG41,AKT!$E$4:$G$350,3,FALSE),"")</f>
        <v>0942</v>
      </c>
    </row>
    <row r="42" spans="1:34">
      <c r="A42" s="218">
        <v>581</v>
      </c>
      <c r="B42" s="39" t="str">
        <f t="shared" si="0"/>
        <v>Mehanizam za oporavak i otpornost</v>
      </c>
      <c r="C42" s="84">
        <v>3211</v>
      </c>
      <c r="D42" s="39" t="str">
        <f t="shared" si="1"/>
        <v>Službena putovanja</v>
      </c>
      <c r="E42" s="75" t="s">
        <v>6591</v>
      </c>
      <c r="F42" s="39" t="str">
        <f t="shared" si="2"/>
        <v>Programski ugovori instituti</v>
      </c>
      <c r="G42" s="39" t="str">
        <f t="shared" si="3"/>
        <v>0150</v>
      </c>
      <c r="H42" s="74">
        <v>4000</v>
      </c>
      <c r="I42" s="74">
        <v>4000</v>
      </c>
      <c r="J42" s="74"/>
      <c r="K42" s="84" t="s">
        <v>6638</v>
      </c>
      <c r="L42" s="83" t="s">
        <v>6653</v>
      </c>
      <c r="M42" s="83" t="s">
        <v>6654</v>
      </c>
      <c r="N42" s="135" t="s">
        <v>6655</v>
      </c>
      <c r="O42" s="135" t="s">
        <v>6660</v>
      </c>
      <c r="P42" s="43"/>
      <c r="Q42" t="str">
        <f>IF(C42="","",'OPĆI DIO'!$C$1)</f>
        <v>3105 INSTITUT DRUŠTVENIH ZNANOSTI IVO PILAR</v>
      </c>
      <c r="R42" t="str">
        <f t="shared" si="4"/>
        <v>321</v>
      </c>
      <c r="S42" t="str">
        <f t="shared" si="5"/>
        <v>32</v>
      </c>
      <c r="T42" t="str">
        <f t="shared" si="6"/>
        <v>15</v>
      </c>
      <c r="U42" t="str">
        <f t="shared" si="7"/>
        <v>3</v>
      </c>
      <c r="Y42">
        <v>3423</v>
      </c>
      <c r="Z42" t="s">
        <v>147</v>
      </c>
      <c r="AB42" t="str">
        <f t="shared" si="8"/>
        <v>34</v>
      </c>
      <c r="AC42" t="str">
        <f t="shared" si="9"/>
        <v>342</v>
      </c>
      <c r="AE42" t="s">
        <v>4559</v>
      </c>
      <c r="AF42" t="s">
        <v>4560</v>
      </c>
      <c r="AG42" t="str">
        <f t="shared" si="10"/>
        <v>A679071</v>
      </c>
      <c r="AH42" t="str">
        <f>IFERROR(VLOOKUP(AG42,AKT!$E$4:$G$350,3,FALSE),"")</f>
        <v>0942</v>
      </c>
    </row>
    <row r="43" spans="1:34">
      <c r="A43" s="218">
        <v>581</v>
      </c>
      <c r="B43" s="39" t="str">
        <f t="shared" si="0"/>
        <v>Mehanizam za oporavak i otpornost</v>
      </c>
      <c r="C43" s="84">
        <v>3213</v>
      </c>
      <c r="D43" s="39" t="str">
        <f t="shared" si="1"/>
        <v>Stručno usavršavanje zaposlenika</v>
      </c>
      <c r="E43" s="75" t="s">
        <v>6591</v>
      </c>
      <c r="F43" s="39" t="str">
        <f t="shared" si="2"/>
        <v>Programski ugovori instituti</v>
      </c>
      <c r="G43" s="39" t="str">
        <f t="shared" si="3"/>
        <v>0150</v>
      </c>
      <c r="H43" s="74">
        <v>250</v>
      </c>
      <c r="I43" s="74">
        <v>250</v>
      </c>
      <c r="J43" s="74"/>
      <c r="K43" s="84" t="s">
        <v>6638</v>
      </c>
      <c r="L43" s="83" t="s">
        <v>6653</v>
      </c>
      <c r="M43" s="83" t="s">
        <v>6654</v>
      </c>
      <c r="N43" s="135" t="s">
        <v>6655</v>
      </c>
      <c r="O43" s="135" t="s">
        <v>6660</v>
      </c>
      <c r="P43" s="43"/>
      <c r="Q43" t="str">
        <f>IF(C43="","",'OPĆI DIO'!$C$1)</f>
        <v>3105 INSTITUT DRUŠTVENIH ZNANOSTI IVO PILAR</v>
      </c>
      <c r="R43" t="str">
        <f t="shared" si="4"/>
        <v>321</v>
      </c>
      <c r="S43" t="str">
        <f t="shared" si="5"/>
        <v>32</v>
      </c>
      <c r="T43" t="str">
        <f t="shared" si="6"/>
        <v>15</v>
      </c>
      <c r="U43" t="str">
        <f t="shared" si="7"/>
        <v>3</v>
      </c>
      <c r="Y43">
        <v>3427</v>
      </c>
      <c r="Z43" t="s">
        <v>186</v>
      </c>
      <c r="AB43" t="str">
        <f t="shared" si="8"/>
        <v>34</v>
      </c>
      <c r="AC43" t="str">
        <f t="shared" si="9"/>
        <v>342</v>
      </c>
      <c r="AE43" t="s">
        <v>4561</v>
      </c>
      <c r="AF43" t="s">
        <v>4562</v>
      </c>
      <c r="AG43" t="str">
        <f t="shared" si="10"/>
        <v>A679071</v>
      </c>
      <c r="AH43" t="str">
        <f>IFERROR(VLOOKUP(AG43,AKT!$E$4:$G$350,3,FALSE),"")</f>
        <v>0942</v>
      </c>
    </row>
    <row r="44" spans="1:34">
      <c r="A44" s="218">
        <v>581</v>
      </c>
      <c r="B44" s="39" t="str">
        <f t="shared" si="0"/>
        <v>Mehanizam za oporavak i otpornost</v>
      </c>
      <c r="C44" s="84">
        <v>3221</v>
      </c>
      <c r="D44" s="39" t="str">
        <f t="shared" si="1"/>
        <v>Uredski materijal i ostali materijalni rashodi</v>
      </c>
      <c r="E44" s="75" t="s">
        <v>6591</v>
      </c>
      <c r="F44" s="39" t="str">
        <f t="shared" si="2"/>
        <v>Programski ugovori instituti</v>
      </c>
      <c r="G44" s="39" t="str">
        <f t="shared" si="3"/>
        <v>0150</v>
      </c>
      <c r="H44" s="74">
        <v>300</v>
      </c>
      <c r="I44" s="74">
        <v>300</v>
      </c>
      <c r="J44" s="74"/>
      <c r="K44" s="84" t="s">
        <v>6638</v>
      </c>
      <c r="L44" s="83" t="s">
        <v>6653</v>
      </c>
      <c r="M44" s="83" t="s">
        <v>6654</v>
      </c>
      <c r="N44" s="135" t="s">
        <v>6655</v>
      </c>
      <c r="O44" s="135" t="s">
        <v>6660</v>
      </c>
      <c r="P44" s="43"/>
      <c r="Q44" t="str">
        <f>IF(C44="","",'OPĆI DIO'!$C$1)</f>
        <v>3105 INSTITUT DRUŠTVENIH ZNANOSTI IVO PILAR</v>
      </c>
      <c r="R44" t="str">
        <f t="shared" si="4"/>
        <v>322</v>
      </c>
      <c r="S44" t="str">
        <f t="shared" si="5"/>
        <v>32</v>
      </c>
      <c r="T44" t="str">
        <f t="shared" si="6"/>
        <v>15</v>
      </c>
      <c r="U44" t="str">
        <f t="shared" si="7"/>
        <v>3</v>
      </c>
      <c r="Y44">
        <v>3431</v>
      </c>
      <c r="Z44" t="s">
        <v>80</v>
      </c>
      <c r="AB44" t="str">
        <f t="shared" si="8"/>
        <v>34</v>
      </c>
      <c r="AC44" t="str">
        <f t="shared" si="9"/>
        <v>343</v>
      </c>
      <c r="AE44" t="s">
        <v>4563</v>
      </c>
      <c r="AF44" t="s">
        <v>4564</v>
      </c>
      <c r="AG44" t="str">
        <f t="shared" si="10"/>
        <v>A679071</v>
      </c>
      <c r="AH44" t="str">
        <f>IFERROR(VLOOKUP(AG44,AKT!$E$4:$G$350,3,FALSE),"")</f>
        <v>0942</v>
      </c>
    </row>
    <row r="45" spans="1:34">
      <c r="A45" s="218">
        <v>581</v>
      </c>
      <c r="B45" s="39" t="str">
        <f t="shared" si="0"/>
        <v>Mehanizam za oporavak i otpornost</v>
      </c>
      <c r="C45" s="84">
        <v>3231</v>
      </c>
      <c r="D45" s="39" t="str">
        <f t="shared" si="1"/>
        <v>Usluge telefona, pošte i prijevoza</v>
      </c>
      <c r="E45" s="75" t="s">
        <v>6591</v>
      </c>
      <c r="F45" s="39" t="str">
        <f t="shared" si="2"/>
        <v>Programski ugovori instituti</v>
      </c>
      <c r="G45" s="39" t="str">
        <f t="shared" si="3"/>
        <v>0150</v>
      </c>
      <c r="H45" s="74">
        <v>200</v>
      </c>
      <c r="I45" s="74">
        <v>200</v>
      </c>
      <c r="J45" s="74"/>
      <c r="K45" s="84" t="s">
        <v>6638</v>
      </c>
      <c r="L45" s="83" t="s">
        <v>6653</v>
      </c>
      <c r="M45" s="83" t="s">
        <v>6654</v>
      </c>
      <c r="N45" s="135" t="s">
        <v>6655</v>
      </c>
      <c r="O45" s="135" t="s">
        <v>6660</v>
      </c>
      <c r="P45" s="43"/>
      <c r="Q45" t="str">
        <f>IF(C45="","",'OPĆI DIO'!$C$1)</f>
        <v>3105 INSTITUT DRUŠTVENIH ZNANOSTI IVO PILAR</v>
      </c>
      <c r="R45" t="str">
        <f t="shared" si="4"/>
        <v>323</v>
      </c>
      <c r="S45" t="str">
        <f t="shared" si="5"/>
        <v>32</v>
      </c>
      <c r="T45" t="str">
        <f t="shared" si="6"/>
        <v>15</v>
      </c>
      <c r="U45" t="str">
        <f t="shared" si="7"/>
        <v>3</v>
      </c>
      <c r="Y45">
        <v>3432</v>
      </c>
      <c r="Z45" t="s">
        <v>96</v>
      </c>
      <c r="AB45" t="str">
        <f t="shared" si="8"/>
        <v>34</v>
      </c>
      <c r="AC45" t="str">
        <f t="shared" si="9"/>
        <v>343</v>
      </c>
      <c r="AE45" t="s">
        <v>4565</v>
      </c>
      <c r="AF45" t="s">
        <v>4566</v>
      </c>
      <c r="AG45" t="str">
        <f t="shared" si="10"/>
        <v>A679071</v>
      </c>
      <c r="AH45" t="str">
        <f>IFERROR(VLOOKUP(AG45,AKT!$E$4:$G$350,3,FALSE),"")</f>
        <v>0942</v>
      </c>
    </row>
    <row r="46" spans="1:34">
      <c r="A46" s="218">
        <v>581</v>
      </c>
      <c r="B46" s="39" t="str">
        <f t="shared" si="0"/>
        <v>Mehanizam za oporavak i otpornost</v>
      </c>
      <c r="C46" s="84">
        <v>3237</v>
      </c>
      <c r="D46" s="39" t="str">
        <f t="shared" si="1"/>
        <v>Intelektualne i osobne usluge</v>
      </c>
      <c r="E46" s="75" t="s">
        <v>6591</v>
      </c>
      <c r="F46" s="39" t="str">
        <f t="shared" si="2"/>
        <v>Programski ugovori instituti</v>
      </c>
      <c r="G46" s="39" t="str">
        <f t="shared" si="3"/>
        <v>0150</v>
      </c>
      <c r="H46" s="74">
        <v>157</v>
      </c>
      <c r="I46" s="74">
        <v>157</v>
      </c>
      <c r="J46" s="74"/>
      <c r="K46" s="84" t="s">
        <v>6638</v>
      </c>
      <c r="L46" s="83" t="s">
        <v>6653</v>
      </c>
      <c r="M46" s="83" t="s">
        <v>6654</v>
      </c>
      <c r="N46" s="135" t="s">
        <v>6655</v>
      </c>
      <c r="O46" s="135" t="s">
        <v>6660</v>
      </c>
      <c r="P46" s="43"/>
      <c r="Q46" t="str">
        <f>IF(C46="","",'OPĆI DIO'!$C$1)</f>
        <v>3105 INSTITUT DRUŠTVENIH ZNANOSTI IVO PILAR</v>
      </c>
      <c r="R46" t="str">
        <f t="shared" si="4"/>
        <v>323</v>
      </c>
      <c r="S46" t="str">
        <f t="shared" si="5"/>
        <v>32</v>
      </c>
      <c r="T46" t="str">
        <f t="shared" si="6"/>
        <v>15</v>
      </c>
      <c r="U46" t="str">
        <f t="shared" si="7"/>
        <v>3</v>
      </c>
      <c r="Y46">
        <v>3433</v>
      </c>
      <c r="Z46" t="s">
        <v>134</v>
      </c>
      <c r="AB46" t="str">
        <f t="shared" si="8"/>
        <v>34</v>
      </c>
      <c r="AC46" t="str">
        <f t="shared" si="9"/>
        <v>343</v>
      </c>
      <c r="AE46" t="s">
        <v>4567</v>
      </c>
      <c r="AF46" t="s">
        <v>4568</v>
      </c>
      <c r="AG46" t="str">
        <f t="shared" si="10"/>
        <v>A679071</v>
      </c>
      <c r="AH46" t="str">
        <f>IFERROR(VLOOKUP(AG46,AKT!$E$4:$G$350,3,FALSE),"")</f>
        <v>0942</v>
      </c>
    </row>
    <row r="47" spans="1:34">
      <c r="A47" s="218">
        <v>581</v>
      </c>
      <c r="B47" s="39" t="str">
        <f t="shared" si="0"/>
        <v>Mehanizam za oporavak i otpornost</v>
      </c>
      <c r="C47" s="84">
        <v>3239</v>
      </c>
      <c r="D47" s="39" t="str">
        <f t="shared" si="1"/>
        <v>Ostale usluge</v>
      </c>
      <c r="E47" s="75" t="s">
        <v>6591</v>
      </c>
      <c r="F47" s="39" t="str">
        <f t="shared" si="2"/>
        <v>Programski ugovori instituti</v>
      </c>
      <c r="G47" s="39" t="str">
        <f t="shared" si="3"/>
        <v>0150</v>
      </c>
      <c r="H47" s="74">
        <v>150</v>
      </c>
      <c r="I47" s="74">
        <v>150</v>
      </c>
      <c r="J47" s="74"/>
      <c r="K47" s="84" t="s">
        <v>6638</v>
      </c>
      <c r="L47" s="83" t="s">
        <v>6653</v>
      </c>
      <c r="M47" s="83" t="s">
        <v>6654</v>
      </c>
      <c r="N47" s="135" t="s">
        <v>6655</v>
      </c>
      <c r="O47" s="135" t="s">
        <v>6660</v>
      </c>
      <c r="P47" s="43"/>
      <c r="Q47" t="str">
        <f>IF(C47="","",'OPĆI DIO'!$C$1)</f>
        <v>3105 INSTITUT DRUŠTVENIH ZNANOSTI IVO PILAR</v>
      </c>
      <c r="R47" t="str">
        <f t="shared" si="4"/>
        <v>323</v>
      </c>
      <c r="S47" t="str">
        <f t="shared" si="5"/>
        <v>32</v>
      </c>
      <c r="T47" t="str">
        <f t="shared" si="6"/>
        <v>15</v>
      </c>
      <c r="U47" t="str">
        <f t="shared" si="7"/>
        <v>3</v>
      </c>
      <c r="Y47">
        <v>3434</v>
      </c>
      <c r="Z47" t="s">
        <v>65</v>
      </c>
      <c r="AB47" t="str">
        <f t="shared" si="8"/>
        <v>34</v>
      </c>
      <c r="AC47" t="str">
        <f t="shared" si="9"/>
        <v>343</v>
      </c>
      <c r="AE47" t="s">
        <v>4569</v>
      </c>
      <c r="AF47" t="s">
        <v>4570</v>
      </c>
      <c r="AG47" t="str">
        <f t="shared" si="10"/>
        <v>A679071</v>
      </c>
      <c r="AH47" t="str">
        <f>IFERROR(VLOOKUP(AG47,AKT!$E$4:$G$350,3,FALSE),"")</f>
        <v>0942</v>
      </c>
    </row>
    <row r="48" spans="1:34">
      <c r="A48" s="218">
        <v>581</v>
      </c>
      <c r="B48" s="39" t="str">
        <f t="shared" si="0"/>
        <v>Mehanizam za oporavak i otpornost</v>
      </c>
      <c r="C48" s="84">
        <v>3293</v>
      </c>
      <c r="D48" s="39" t="str">
        <f t="shared" si="1"/>
        <v>Reprezentacija</v>
      </c>
      <c r="E48" s="75" t="s">
        <v>6591</v>
      </c>
      <c r="F48" s="39" t="str">
        <f t="shared" si="2"/>
        <v>Programski ugovori instituti</v>
      </c>
      <c r="G48" s="39" t="str">
        <f t="shared" si="3"/>
        <v>0150</v>
      </c>
      <c r="H48" s="74">
        <v>1000</v>
      </c>
      <c r="I48" s="74">
        <v>1000</v>
      </c>
      <c r="J48" s="74"/>
      <c r="K48" s="84" t="s">
        <v>6638</v>
      </c>
      <c r="L48" s="83" t="s">
        <v>6653</v>
      </c>
      <c r="M48" s="83" t="s">
        <v>6654</v>
      </c>
      <c r="N48" s="135" t="s">
        <v>6655</v>
      </c>
      <c r="O48" s="135" t="s">
        <v>6660</v>
      </c>
      <c r="P48" s="43"/>
      <c r="Q48" t="str">
        <f>IF(C48="","",'OPĆI DIO'!$C$1)</f>
        <v>3105 INSTITUT DRUŠTVENIH ZNANOSTI IVO PILAR</v>
      </c>
      <c r="R48" t="str">
        <f t="shared" si="4"/>
        <v>329</v>
      </c>
      <c r="S48" t="str">
        <f t="shared" si="5"/>
        <v>32</v>
      </c>
      <c r="T48" t="str">
        <f t="shared" si="6"/>
        <v>15</v>
      </c>
      <c r="U48" t="str">
        <f t="shared" si="7"/>
        <v>3</v>
      </c>
      <c r="Y48">
        <v>3511</v>
      </c>
      <c r="Z48" t="s">
        <v>177</v>
      </c>
      <c r="AB48" t="str">
        <f t="shared" si="8"/>
        <v>35</v>
      </c>
      <c r="AC48" t="str">
        <f t="shared" si="9"/>
        <v>351</v>
      </c>
      <c r="AE48" t="s">
        <v>4571</v>
      </c>
      <c r="AF48" t="s">
        <v>4572</v>
      </c>
      <c r="AG48" t="str">
        <f t="shared" si="10"/>
        <v>A679071</v>
      </c>
      <c r="AH48" t="str">
        <f>IFERROR(VLOOKUP(AG48,AKT!$E$4:$G$350,3,FALSE),"")</f>
        <v>0942</v>
      </c>
    </row>
    <row r="49" spans="1:34">
      <c r="A49" s="218">
        <v>581</v>
      </c>
      <c r="B49" s="39" t="str">
        <f t="shared" si="0"/>
        <v>Mehanizam za oporavak i otpornost</v>
      </c>
      <c r="C49" s="84">
        <v>3721</v>
      </c>
      <c r="D49" s="39" t="str">
        <f t="shared" si="1"/>
        <v>Naknade građanima i kućanstvima u novcu</v>
      </c>
      <c r="E49" s="75" t="s">
        <v>6591</v>
      </c>
      <c r="F49" s="39" t="str">
        <f t="shared" si="2"/>
        <v>Programski ugovori instituti</v>
      </c>
      <c r="G49" s="39" t="str">
        <f t="shared" si="3"/>
        <v>0150</v>
      </c>
      <c r="H49" s="74">
        <v>2500</v>
      </c>
      <c r="I49" s="74">
        <v>2500</v>
      </c>
      <c r="J49" s="74"/>
      <c r="K49" s="84" t="s">
        <v>6638</v>
      </c>
      <c r="L49" s="83" t="s">
        <v>6653</v>
      </c>
      <c r="M49" s="83" t="s">
        <v>6654</v>
      </c>
      <c r="N49" s="135" t="s">
        <v>6655</v>
      </c>
      <c r="O49" s="135" t="s">
        <v>6660</v>
      </c>
      <c r="P49" s="43"/>
      <c r="Q49" t="str">
        <f>IF(C49="","",'OPĆI DIO'!$C$1)</f>
        <v>3105 INSTITUT DRUŠTVENIH ZNANOSTI IVO PILAR</v>
      </c>
      <c r="R49" t="str">
        <f t="shared" si="4"/>
        <v>372</v>
      </c>
      <c r="S49" t="str">
        <f t="shared" si="5"/>
        <v>37</v>
      </c>
      <c r="T49" t="str">
        <f t="shared" si="6"/>
        <v>15</v>
      </c>
      <c r="U49" t="str">
        <f t="shared" si="7"/>
        <v>3</v>
      </c>
      <c r="Y49">
        <v>3512</v>
      </c>
      <c r="Z49" t="s">
        <v>179</v>
      </c>
      <c r="AB49" t="str">
        <f t="shared" si="8"/>
        <v>35</v>
      </c>
      <c r="AC49" t="str">
        <f t="shared" si="9"/>
        <v>351</v>
      </c>
      <c r="AE49" t="s">
        <v>4573</v>
      </c>
      <c r="AF49" t="s">
        <v>4574</v>
      </c>
      <c r="AG49" t="str">
        <f t="shared" si="10"/>
        <v>A679071</v>
      </c>
      <c r="AH49" t="str">
        <f>IFERROR(VLOOKUP(AG49,AKT!$E$4:$G$350,3,FALSE),"")</f>
        <v>0942</v>
      </c>
    </row>
    <row r="50" spans="1:34">
      <c r="A50" s="218">
        <v>581</v>
      </c>
      <c r="B50" s="39" t="str">
        <f t="shared" si="0"/>
        <v>Mehanizam za oporavak i otpornost</v>
      </c>
      <c r="C50" s="84">
        <v>4123</v>
      </c>
      <c r="D50" s="39" t="str">
        <f t="shared" si="1"/>
        <v>Licence</v>
      </c>
      <c r="E50" s="75" t="s">
        <v>6591</v>
      </c>
      <c r="F50" s="39" t="str">
        <f t="shared" si="2"/>
        <v>Programski ugovori instituti</v>
      </c>
      <c r="G50" s="39" t="str">
        <f t="shared" si="3"/>
        <v>0150</v>
      </c>
      <c r="H50" s="74">
        <v>139</v>
      </c>
      <c r="I50" s="74">
        <v>139</v>
      </c>
      <c r="J50" s="74"/>
      <c r="K50" s="84" t="s">
        <v>6638</v>
      </c>
      <c r="L50" s="83" t="s">
        <v>6653</v>
      </c>
      <c r="M50" s="83" t="s">
        <v>6654</v>
      </c>
      <c r="N50" s="135" t="s">
        <v>6655</v>
      </c>
      <c r="O50" s="135" t="s">
        <v>6660</v>
      </c>
      <c r="P50" s="43"/>
      <c r="Q50" t="str">
        <f>IF(C50="","",'OPĆI DIO'!$C$1)</f>
        <v>3105 INSTITUT DRUŠTVENIH ZNANOSTI IVO PILAR</v>
      </c>
      <c r="R50" t="str">
        <f t="shared" si="4"/>
        <v>412</v>
      </c>
      <c r="S50" t="str">
        <f t="shared" si="5"/>
        <v>41</v>
      </c>
      <c r="T50" t="str">
        <f t="shared" si="6"/>
        <v>15</v>
      </c>
      <c r="U50" t="str">
        <f t="shared" si="7"/>
        <v>4</v>
      </c>
      <c r="Y50">
        <v>3522</v>
      </c>
      <c r="Z50" t="s">
        <v>228</v>
      </c>
      <c r="AB50" t="str">
        <f t="shared" si="8"/>
        <v>35</v>
      </c>
      <c r="AC50" t="str">
        <f t="shared" si="9"/>
        <v>352</v>
      </c>
      <c r="AE50" t="s">
        <v>990</v>
      </c>
      <c r="AF50" t="s">
        <v>991</v>
      </c>
      <c r="AG50" t="str">
        <f t="shared" si="10"/>
        <v>A679071</v>
      </c>
      <c r="AH50" t="str">
        <f>IFERROR(VLOOKUP(AG50,AKT!$E$4:$G$350,3,FALSE),"")</f>
        <v>0942</v>
      </c>
    </row>
    <row r="51" spans="1:34">
      <c r="A51" s="218">
        <v>581</v>
      </c>
      <c r="B51" s="39" t="str">
        <f t="shared" si="0"/>
        <v>Mehanizam za oporavak i otpornost</v>
      </c>
      <c r="C51" s="84">
        <v>4241</v>
      </c>
      <c r="D51" s="39" t="str">
        <f t="shared" si="1"/>
        <v>Knjige</v>
      </c>
      <c r="E51" s="75" t="s">
        <v>6591</v>
      </c>
      <c r="F51" s="39" t="str">
        <f t="shared" si="2"/>
        <v>Programski ugovori instituti</v>
      </c>
      <c r="G51" s="39" t="str">
        <f t="shared" si="3"/>
        <v>0150</v>
      </c>
      <c r="H51" s="74">
        <v>250</v>
      </c>
      <c r="I51" s="74">
        <v>250</v>
      </c>
      <c r="J51" s="74"/>
      <c r="K51" s="84" t="s">
        <v>6638</v>
      </c>
      <c r="L51" s="83" t="s">
        <v>6653</v>
      </c>
      <c r="M51" s="83" t="s">
        <v>6654</v>
      </c>
      <c r="N51" s="135" t="s">
        <v>6655</v>
      </c>
      <c r="O51" s="135" t="s">
        <v>6660</v>
      </c>
      <c r="P51" s="43"/>
      <c r="Q51" t="str">
        <f>IF(C51="","",'OPĆI DIO'!$C$1)</f>
        <v>3105 INSTITUT DRUŠTVENIH ZNANOSTI IVO PILAR</v>
      </c>
      <c r="R51" t="str">
        <f t="shared" si="4"/>
        <v>424</v>
      </c>
      <c r="S51" t="str">
        <f t="shared" si="5"/>
        <v>42</v>
      </c>
      <c r="T51" t="str">
        <f t="shared" si="6"/>
        <v>15</v>
      </c>
      <c r="U51" t="str">
        <f t="shared" si="7"/>
        <v>4</v>
      </c>
      <c r="Y51">
        <v>3531</v>
      </c>
      <c r="Z51" t="s">
        <v>131</v>
      </c>
      <c r="AB51" t="str">
        <f t="shared" si="8"/>
        <v>35</v>
      </c>
      <c r="AC51" t="str">
        <f t="shared" si="9"/>
        <v>353</v>
      </c>
      <c r="AE51" t="s">
        <v>992</v>
      </c>
      <c r="AF51" t="s">
        <v>993</v>
      </c>
      <c r="AG51" t="str">
        <f t="shared" si="10"/>
        <v>A679071</v>
      </c>
      <c r="AH51" t="str">
        <f>IFERROR(VLOOKUP(AG51,AKT!$E$4:$G$350,3,FALSE),"")</f>
        <v>0942</v>
      </c>
    </row>
    <row r="52" spans="1:34">
      <c r="A52" s="218">
        <v>581</v>
      </c>
      <c r="B52" s="39" t="str">
        <f t="shared" si="0"/>
        <v>Mehanizam za oporavak i otpornost</v>
      </c>
      <c r="C52" s="84">
        <v>3211</v>
      </c>
      <c r="D52" s="39" t="str">
        <f t="shared" si="1"/>
        <v>Službena putovanja</v>
      </c>
      <c r="E52" s="75" t="s">
        <v>6591</v>
      </c>
      <c r="F52" s="39" t="str">
        <f t="shared" si="2"/>
        <v>Programski ugovori instituti</v>
      </c>
      <c r="G52" s="39" t="str">
        <f t="shared" si="3"/>
        <v>0150</v>
      </c>
      <c r="H52" s="74">
        <v>1500</v>
      </c>
      <c r="I52" s="74">
        <v>1500</v>
      </c>
      <c r="J52" s="74"/>
      <c r="K52" s="84" t="s">
        <v>6639</v>
      </c>
      <c r="L52" s="83" t="s">
        <v>6653</v>
      </c>
      <c r="M52" s="83" t="s">
        <v>6654</v>
      </c>
      <c r="N52" s="135" t="s">
        <v>6655</v>
      </c>
      <c r="O52" s="135" t="s">
        <v>6661</v>
      </c>
      <c r="P52" s="43"/>
      <c r="Q52" t="str">
        <f>IF(C52="","",'OPĆI DIO'!$C$1)</f>
        <v>3105 INSTITUT DRUŠTVENIH ZNANOSTI IVO PILAR</v>
      </c>
      <c r="R52" t="str">
        <f t="shared" si="4"/>
        <v>321</v>
      </c>
      <c r="S52" t="str">
        <f t="shared" si="5"/>
        <v>32</v>
      </c>
      <c r="T52" t="str">
        <f t="shared" si="6"/>
        <v>15</v>
      </c>
      <c r="U52" t="str">
        <f t="shared" si="7"/>
        <v>3</v>
      </c>
      <c r="Y52">
        <v>3611</v>
      </c>
      <c r="Z52" t="s">
        <v>85</v>
      </c>
      <c r="AB52" t="str">
        <f t="shared" si="8"/>
        <v>36</v>
      </c>
      <c r="AC52" t="str">
        <f t="shared" si="9"/>
        <v>361</v>
      </c>
      <c r="AE52" t="s">
        <v>4575</v>
      </c>
      <c r="AF52" t="s">
        <v>4576</v>
      </c>
      <c r="AG52" t="str">
        <f t="shared" si="10"/>
        <v>A679071</v>
      </c>
      <c r="AH52" t="str">
        <f>IFERROR(VLOOKUP(AG52,AKT!$E$4:$G$350,3,FALSE),"")</f>
        <v>0942</v>
      </c>
    </row>
    <row r="53" spans="1:34">
      <c r="A53" s="218">
        <v>581</v>
      </c>
      <c r="B53" s="39" t="str">
        <f t="shared" si="0"/>
        <v>Mehanizam za oporavak i otpornost</v>
      </c>
      <c r="C53" s="84">
        <v>3213</v>
      </c>
      <c r="D53" s="39" t="str">
        <f t="shared" si="1"/>
        <v>Stručno usavršavanje zaposlenika</v>
      </c>
      <c r="E53" s="75" t="s">
        <v>6591</v>
      </c>
      <c r="F53" s="39" t="str">
        <f t="shared" si="2"/>
        <v>Programski ugovori instituti</v>
      </c>
      <c r="G53" s="39" t="str">
        <f t="shared" si="3"/>
        <v>0150</v>
      </c>
      <c r="H53" s="74">
        <v>1300</v>
      </c>
      <c r="I53" s="74">
        <v>1300</v>
      </c>
      <c r="J53" s="74"/>
      <c r="K53" s="84" t="s">
        <v>6639</v>
      </c>
      <c r="L53" s="83" t="s">
        <v>6653</v>
      </c>
      <c r="M53" s="83" t="s">
        <v>6654</v>
      </c>
      <c r="N53" s="135" t="s">
        <v>6655</v>
      </c>
      <c r="O53" s="135" t="s">
        <v>6661</v>
      </c>
      <c r="P53" s="43"/>
      <c r="Q53" t="str">
        <f>IF(C53="","",'OPĆI DIO'!$C$1)</f>
        <v>3105 INSTITUT DRUŠTVENIH ZNANOSTI IVO PILAR</v>
      </c>
      <c r="R53" t="str">
        <f t="shared" si="4"/>
        <v>321</v>
      </c>
      <c r="S53" t="str">
        <f t="shared" si="5"/>
        <v>32</v>
      </c>
      <c r="T53" t="str">
        <f t="shared" si="6"/>
        <v>15</v>
      </c>
      <c r="U53" t="str">
        <f t="shared" si="7"/>
        <v>3</v>
      </c>
      <c r="Y53">
        <v>3621</v>
      </c>
      <c r="Z53" t="s">
        <v>135</v>
      </c>
      <c r="AB53" t="str">
        <f t="shared" si="8"/>
        <v>36</v>
      </c>
      <c r="AC53" t="str">
        <f t="shared" si="9"/>
        <v>362</v>
      </c>
      <c r="AE53" t="s">
        <v>4577</v>
      </c>
      <c r="AF53" t="s">
        <v>994</v>
      </c>
      <c r="AG53" t="str">
        <f t="shared" si="10"/>
        <v>A679071</v>
      </c>
      <c r="AH53" t="str">
        <f>IFERROR(VLOOKUP(AG53,AKT!$E$4:$G$350,3,FALSE),"")</f>
        <v>0942</v>
      </c>
    </row>
    <row r="54" spans="1:34">
      <c r="A54" s="218">
        <v>581</v>
      </c>
      <c r="B54" s="39" t="str">
        <f t="shared" si="0"/>
        <v>Mehanizam za oporavak i otpornost</v>
      </c>
      <c r="C54" s="84">
        <v>3221</v>
      </c>
      <c r="D54" s="39" t="str">
        <f t="shared" si="1"/>
        <v>Uredski materijal i ostali materijalni rashodi</v>
      </c>
      <c r="E54" s="75" t="s">
        <v>6591</v>
      </c>
      <c r="F54" s="39" t="str">
        <f t="shared" si="2"/>
        <v>Programski ugovori instituti</v>
      </c>
      <c r="G54" s="39" t="str">
        <f t="shared" si="3"/>
        <v>0150</v>
      </c>
      <c r="H54" s="74">
        <v>509</v>
      </c>
      <c r="I54" s="74">
        <v>509</v>
      </c>
      <c r="J54" s="74"/>
      <c r="K54" s="84" t="s">
        <v>6639</v>
      </c>
      <c r="L54" s="83" t="s">
        <v>6653</v>
      </c>
      <c r="M54" s="83" t="s">
        <v>6654</v>
      </c>
      <c r="N54" s="135" t="s">
        <v>6655</v>
      </c>
      <c r="O54" s="135" t="s">
        <v>6661</v>
      </c>
      <c r="P54" s="43"/>
      <c r="Q54" t="str">
        <f>IF(C54="","",'OPĆI DIO'!$C$1)</f>
        <v>3105 INSTITUT DRUŠTVENIH ZNANOSTI IVO PILAR</v>
      </c>
      <c r="R54" t="str">
        <f t="shared" si="4"/>
        <v>322</v>
      </c>
      <c r="S54" t="str">
        <f t="shared" si="5"/>
        <v>32</v>
      </c>
      <c r="T54" t="str">
        <f t="shared" si="6"/>
        <v>15</v>
      </c>
      <c r="U54" t="str">
        <f t="shared" si="7"/>
        <v>3</v>
      </c>
      <c r="Y54">
        <v>3631</v>
      </c>
      <c r="Z54" t="s">
        <v>176</v>
      </c>
      <c r="AB54" t="str">
        <f t="shared" si="8"/>
        <v>36</v>
      </c>
      <c r="AC54" t="str">
        <f t="shared" si="9"/>
        <v>363</v>
      </c>
      <c r="AE54" t="s">
        <v>4578</v>
      </c>
      <c r="AF54" t="s">
        <v>4579</v>
      </c>
      <c r="AG54" t="str">
        <f t="shared" si="10"/>
        <v>A679071</v>
      </c>
      <c r="AH54" t="str">
        <f>IFERROR(VLOOKUP(AG54,AKT!$E$4:$G$350,3,FALSE),"")</f>
        <v>0942</v>
      </c>
    </row>
    <row r="55" spans="1:34">
      <c r="A55" s="218">
        <v>581</v>
      </c>
      <c r="B55" s="39" t="str">
        <f t="shared" si="0"/>
        <v>Mehanizam za oporavak i otpornost</v>
      </c>
      <c r="C55" s="84">
        <v>3237</v>
      </c>
      <c r="D55" s="39" t="str">
        <f t="shared" si="1"/>
        <v>Intelektualne i osobne usluge</v>
      </c>
      <c r="E55" s="75" t="s">
        <v>6591</v>
      </c>
      <c r="F55" s="39" t="str">
        <f t="shared" si="2"/>
        <v>Programski ugovori instituti</v>
      </c>
      <c r="G55" s="39" t="str">
        <f t="shared" si="3"/>
        <v>0150</v>
      </c>
      <c r="H55" s="74">
        <v>11000</v>
      </c>
      <c r="I55" s="74">
        <v>11000</v>
      </c>
      <c r="J55" s="74"/>
      <c r="K55" s="84" t="s">
        <v>6639</v>
      </c>
      <c r="L55" s="83" t="s">
        <v>6653</v>
      </c>
      <c r="M55" s="83" t="s">
        <v>6654</v>
      </c>
      <c r="N55" s="135" t="s">
        <v>6655</v>
      </c>
      <c r="O55" s="135" t="s">
        <v>6661</v>
      </c>
      <c r="P55" s="43"/>
      <c r="Q55" t="str">
        <f>IF(C55="","",'OPĆI DIO'!$C$1)</f>
        <v>3105 INSTITUT DRUŠTVENIH ZNANOSTI IVO PILAR</v>
      </c>
      <c r="R55" t="str">
        <f t="shared" si="4"/>
        <v>323</v>
      </c>
      <c r="S55" t="str">
        <f t="shared" si="5"/>
        <v>32</v>
      </c>
      <c r="T55" t="str">
        <f t="shared" si="6"/>
        <v>15</v>
      </c>
      <c r="U55" t="str">
        <f t="shared" si="7"/>
        <v>3</v>
      </c>
      <c r="Y55">
        <v>3632</v>
      </c>
      <c r="Z55" t="s">
        <v>229</v>
      </c>
      <c r="AB55" t="str">
        <f t="shared" si="8"/>
        <v>36</v>
      </c>
      <c r="AC55" t="str">
        <f t="shared" si="9"/>
        <v>363</v>
      </c>
      <c r="AE55" t="s">
        <v>4580</v>
      </c>
      <c r="AF55" t="s">
        <v>4581</v>
      </c>
      <c r="AG55" t="str">
        <f t="shared" si="10"/>
        <v>A679071</v>
      </c>
      <c r="AH55" t="str">
        <f>IFERROR(VLOOKUP(AG55,AKT!$E$4:$G$350,3,FALSE),"")</f>
        <v>0942</v>
      </c>
    </row>
    <row r="56" spans="1:34">
      <c r="A56" s="218">
        <v>581</v>
      </c>
      <c r="B56" s="39" t="str">
        <f t="shared" si="0"/>
        <v>Mehanizam za oporavak i otpornost</v>
      </c>
      <c r="C56" s="84">
        <v>3294</v>
      </c>
      <c r="D56" s="39" t="str">
        <f t="shared" si="1"/>
        <v>Članarine i norme</v>
      </c>
      <c r="E56" s="75" t="s">
        <v>6591</v>
      </c>
      <c r="F56" s="39" t="str">
        <f t="shared" si="2"/>
        <v>Programski ugovori instituti</v>
      </c>
      <c r="G56" s="39" t="str">
        <f t="shared" si="3"/>
        <v>0150</v>
      </c>
      <c r="H56" s="74">
        <v>200</v>
      </c>
      <c r="I56" s="74">
        <v>200</v>
      </c>
      <c r="J56" s="74"/>
      <c r="K56" s="84" t="s">
        <v>6639</v>
      </c>
      <c r="L56" s="83" t="s">
        <v>6653</v>
      </c>
      <c r="M56" s="83" t="s">
        <v>6654</v>
      </c>
      <c r="N56" s="135" t="s">
        <v>6655</v>
      </c>
      <c r="O56" s="135" t="s">
        <v>6661</v>
      </c>
      <c r="P56" s="43"/>
      <c r="Q56" t="str">
        <f>IF(C56="","",'OPĆI DIO'!$C$1)</f>
        <v>3105 INSTITUT DRUŠTVENIH ZNANOSTI IVO PILAR</v>
      </c>
      <c r="R56" t="str">
        <f t="shared" si="4"/>
        <v>329</v>
      </c>
      <c r="S56" t="str">
        <f t="shared" si="5"/>
        <v>32</v>
      </c>
      <c r="T56" t="str">
        <f t="shared" si="6"/>
        <v>15</v>
      </c>
      <c r="U56" t="str">
        <f t="shared" si="7"/>
        <v>3</v>
      </c>
      <c r="Y56">
        <v>3661</v>
      </c>
      <c r="Z56" t="s">
        <v>97</v>
      </c>
      <c r="AB56" t="str">
        <f t="shared" si="8"/>
        <v>36</v>
      </c>
      <c r="AC56" t="str">
        <f t="shared" si="9"/>
        <v>366</v>
      </c>
      <c r="AE56" t="s">
        <v>4582</v>
      </c>
      <c r="AF56" t="s">
        <v>4583</v>
      </c>
      <c r="AG56" t="str">
        <f t="shared" si="10"/>
        <v>A679071</v>
      </c>
      <c r="AH56" t="str">
        <f>IFERROR(VLOOKUP(AG56,AKT!$E$4:$G$350,3,FALSE),"")</f>
        <v>0942</v>
      </c>
    </row>
    <row r="57" spans="1:34">
      <c r="A57" s="218">
        <v>581</v>
      </c>
      <c r="B57" s="39" t="str">
        <f t="shared" si="0"/>
        <v>Mehanizam za oporavak i otpornost</v>
      </c>
      <c r="C57" s="84">
        <v>3299</v>
      </c>
      <c r="D57" s="39" t="str">
        <f t="shared" si="1"/>
        <v>Ostali nespomenuti rashodi poslovanja</v>
      </c>
      <c r="E57" s="75" t="s">
        <v>6591</v>
      </c>
      <c r="F57" s="39" t="str">
        <f t="shared" si="2"/>
        <v>Programski ugovori instituti</v>
      </c>
      <c r="G57" s="39" t="str">
        <f t="shared" si="3"/>
        <v>0150</v>
      </c>
      <c r="H57" s="74">
        <v>2000</v>
      </c>
      <c r="I57" s="74">
        <v>2000</v>
      </c>
      <c r="J57" s="74"/>
      <c r="K57" s="84" t="s">
        <v>6639</v>
      </c>
      <c r="L57" s="83" t="s">
        <v>6653</v>
      </c>
      <c r="M57" s="83" t="s">
        <v>6654</v>
      </c>
      <c r="N57" s="135" t="s">
        <v>6655</v>
      </c>
      <c r="O57" s="135" t="s">
        <v>6661</v>
      </c>
      <c r="P57" s="43"/>
      <c r="Q57" t="str">
        <f>IF(C57="","",'OPĆI DIO'!$C$1)</f>
        <v>3105 INSTITUT DRUŠTVENIH ZNANOSTI IVO PILAR</v>
      </c>
      <c r="R57" t="str">
        <f t="shared" si="4"/>
        <v>329</v>
      </c>
      <c r="S57" t="str">
        <f t="shared" si="5"/>
        <v>32</v>
      </c>
      <c r="T57" t="str">
        <f t="shared" si="6"/>
        <v>15</v>
      </c>
      <c r="U57" t="str">
        <f t="shared" si="7"/>
        <v>3</v>
      </c>
      <c r="Y57">
        <v>3662</v>
      </c>
      <c r="Z57" t="s">
        <v>180</v>
      </c>
      <c r="AB57" t="str">
        <f t="shared" si="8"/>
        <v>36</v>
      </c>
      <c r="AC57" t="str">
        <f t="shared" si="9"/>
        <v>366</v>
      </c>
      <c r="AE57" t="s">
        <v>1468</v>
      </c>
      <c r="AF57" t="s">
        <v>1469</v>
      </c>
      <c r="AG57" t="str">
        <f t="shared" si="10"/>
        <v>A679071</v>
      </c>
      <c r="AH57" t="str">
        <f>IFERROR(VLOOKUP(AG57,AKT!$E$4:$G$350,3,FALSE),"")</f>
        <v>0942</v>
      </c>
    </row>
    <row r="58" spans="1:34">
      <c r="A58" s="218">
        <v>581</v>
      </c>
      <c r="B58" s="39" t="str">
        <f t="shared" si="0"/>
        <v>Mehanizam za oporavak i otpornost</v>
      </c>
      <c r="C58" s="84">
        <v>3721</v>
      </c>
      <c r="D58" s="39" t="str">
        <f t="shared" si="1"/>
        <v>Naknade građanima i kućanstvima u novcu</v>
      </c>
      <c r="E58" s="75" t="s">
        <v>6591</v>
      </c>
      <c r="F58" s="39" t="str">
        <f t="shared" si="2"/>
        <v>Programski ugovori instituti</v>
      </c>
      <c r="G58" s="39" t="str">
        <f t="shared" si="3"/>
        <v>0150</v>
      </c>
      <c r="H58" s="74">
        <v>2000</v>
      </c>
      <c r="I58" s="74">
        <v>2000</v>
      </c>
      <c r="J58" s="74"/>
      <c r="K58" s="84" t="s">
        <v>6639</v>
      </c>
      <c r="L58" s="83" t="s">
        <v>6653</v>
      </c>
      <c r="M58" s="83" t="s">
        <v>6654</v>
      </c>
      <c r="N58" s="135" t="s">
        <v>6655</v>
      </c>
      <c r="O58" s="135" t="s">
        <v>6661</v>
      </c>
      <c r="P58" s="43"/>
      <c r="Q58" t="str">
        <f>IF(C58="","",'OPĆI DIO'!$C$1)</f>
        <v>3105 INSTITUT DRUŠTVENIH ZNANOSTI IVO PILAR</v>
      </c>
      <c r="R58" t="str">
        <f t="shared" si="4"/>
        <v>372</v>
      </c>
      <c r="S58" t="str">
        <f t="shared" si="5"/>
        <v>37</v>
      </c>
      <c r="T58" t="str">
        <f t="shared" si="6"/>
        <v>15</v>
      </c>
      <c r="U58" t="str">
        <f t="shared" si="7"/>
        <v>3</v>
      </c>
      <c r="Y58">
        <v>3681</v>
      </c>
      <c r="Z58" t="s">
        <v>25</v>
      </c>
      <c r="AB58" t="str">
        <f t="shared" si="8"/>
        <v>36</v>
      </c>
      <c r="AC58" t="str">
        <f t="shared" si="9"/>
        <v>368</v>
      </c>
      <c r="AE58" t="s">
        <v>4584</v>
      </c>
      <c r="AF58" t="s">
        <v>4585</v>
      </c>
      <c r="AG58" t="str">
        <f t="shared" si="10"/>
        <v>A679071</v>
      </c>
      <c r="AH58" t="str">
        <f>IFERROR(VLOOKUP(AG58,AKT!$E$4:$G$350,3,FALSE),"")</f>
        <v>0942</v>
      </c>
    </row>
    <row r="59" spans="1:34">
      <c r="A59" s="218">
        <v>581</v>
      </c>
      <c r="B59" s="39" t="str">
        <f t="shared" si="0"/>
        <v>Mehanizam za oporavak i otpornost</v>
      </c>
      <c r="C59" s="84">
        <v>4221</v>
      </c>
      <c r="D59" s="39" t="str">
        <f t="shared" si="1"/>
        <v>Uredska oprema i namještaj</v>
      </c>
      <c r="E59" s="75" t="s">
        <v>6591</v>
      </c>
      <c r="F59" s="39" t="str">
        <f t="shared" si="2"/>
        <v>Programski ugovori instituti</v>
      </c>
      <c r="G59" s="39" t="str">
        <f t="shared" si="3"/>
        <v>0150</v>
      </c>
      <c r="H59" s="74">
        <v>1000</v>
      </c>
      <c r="I59" s="74">
        <v>1000</v>
      </c>
      <c r="J59" s="74"/>
      <c r="K59" s="84" t="s">
        <v>6639</v>
      </c>
      <c r="L59" s="83" t="s">
        <v>6653</v>
      </c>
      <c r="M59" s="83" t="s">
        <v>6654</v>
      </c>
      <c r="N59" s="135" t="s">
        <v>6655</v>
      </c>
      <c r="O59" s="135" t="s">
        <v>6661</v>
      </c>
      <c r="P59" s="43"/>
      <c r="Q59" t="str">
        <f>IF(C59="","",'OPĆI DIO'!$C$1)</f>
        <v>3105 INSTITUT DRUŠTVENIH ZNANOSTI IVO PILAR</v>
      </c>
      <c r="R59" t="str">
        <f t="shared" si="4"/>
        <v>422</v>
      </c>
      <c r="S59" t="str">
        <f t="shared" si="5"/>
        <v>42</v>
      </c>
      <c r="T59" t="str">
        <f t="shared" si="6"/>
        <v>15</v>
      </c>
      <c r="U59" t="str">
        <f t="shared" si="7"/>
        <v>4</v>
      </c>
      <c r="Y59">
        <v>3682</v>
      </c>
      <c r="Z59" t="s">
        <v>26</v>
      </c>
      <c r="AB59" t="str">
        <f t="shared" si="8"/>
        <v>36</v>
      </c>
      <c r="AC59" t="str">
        <f t="shared" si="9"/>
        <v>368</v>
      </c>
      <c r="AE59" t="s">
        <v>1470</v>
      </c>
      <c r="AF59" t="s">
        <v>1471</v>
      </c>
      <c r="AG59" t="str">
        <f t="shared" si="10"/>
        <v>A679071</v>
      </c>
      <c r="AH59" t="str">
        <f>IFERROR(VLOOKUP(AG59,AKT!$E$4:$G$350,3,FALSE),"")</f>
        <v>0942</v>
      </c>
    </row>
    <row r="60" spans="1:34">
      <c r="A60" s="218">
        <v>581</v>
      </c>
      <c r="B60" s="39" t="str">
        <f t="shared" si="0"/>
        <v>Mehanizam za oporavak i otpornost</v>
      </c>
      <c r="C60" s="84">
        <v>3211</v>
      </c>
      <c r="D60" s="39" t="str">
        <f t="shared" si="1"/>
        <v>Službena putovanja</v>
      </c>
      <c r="E60" s="75" t="s">
        <v>6591</v>
      </c>
      <c r="F60" s="39" t="str">
        <f t="shared" si="2"/>
        <v>Programski ugovori instituti</v>
      </c>
      <c r="G60" s="39" t="str">
        <f t="shared" si="3"/>
        <v>0150</v>
      </c>
      <c r="H60" s="74">
        <v>11000</v>
      </c>
      <c r="I60" s="74">
        <v>11000</v>
      </c>
      <c r="J60" s="74"/>
      <c r="K60" s="84" t="s">
        <v>6640</v>
      </c>
      <c r="L60" s="83" t="s">
        <v>6653</v>
      </c>
      <c r="M60" s="83" t="s">
        <v>6654</v>
      </c>
      <c r="N60" s="135" t="s">
        <v>6655</v>
      </c>
      <c r="O60" s="135" t="s">
        <v>6662</v>
      </c>
      <c r="P60" s="43"/>
      <c r="Q60" t="str">
        <f>IF(C60="","",'OPĆI DIO'!$C$1)</f>
        <v>3105 INSTITUT DRUŠTVENIH ZNANOSTI IVO PILAR</v>
      </c>
      <c r="R60" t="str">
        <f t="shared" si="4"/>
        <v>321</v>
      </c>
      <c r="S60" t="str">
        <f t="shared" si="5"/>
        <v>32</v>
      </c>
      <c r="T60" t="str">
        <f t="shared" si="6"/>
        <v>15</v>
      </c>
      <c r="U60" t="str">
        <f t="shared" si="7"/>
        <v>3</v>
      </c>
      <c r="Y60">
        <v>3691</v>
      </c>
      <c r="Z60" t="s">
        <v>102</v>
      </c>
      <c r="AB60" t="str">
        <f t="shared" si="8"/>
        <v>36</v>
      </c>
      <c r="AC60" t="str">
        <f t="shared" si="9"/>
        <v>369</v>
      </c>
      <c r="AE60" t="s">
        <v>4586</v>
      </c>
      <c r="AF60" t="s">
        <v>4587</v>
      </c>
      <c r="AG60" t="str">
        <f t="shared" si="10"/>
        <v>A679071</v>
      </c>
      <c r="AH60" t="str">
        <f>IFERROR(VLOOKUP(AG60,AKT!$E$4:$G$350,3,FALSE),"")</f>
        <v>0942</v>
      </c>
    </row>
    <row r="61" spans="1:34">
      <c r="A61" s="218">
        <v>581</v>
      </c>
      <c r="B61" s="39" t="str">
        <f t="shared" si="0"/>
        <v>Mehanizam za oporavak i otpornost</v>
      </c>
      <c r="C61" s="84">
        <v>3213</v>
      </c>
      <c r="D61" s="39" t="str">
        <f t="shared" si="1"/>
        <v>Stručno usavršavanje zaposlenika</v>
      </c>
      <c r="E61" s="75" t="s">
        <v>6591</v>
      </c>
      <c r="F61" s="39" t="str">
        <f t="shared" si="2"/>
        <v>Programski ugovori instituti</v>
      </c>
      <c r="G61" s="39" t="str">
        <f t="shared" si="3"/>
        <v>0150</v>
      </c>
      <c r="H61" s="74">
        <v>1000</v>
      </c>
      <c r="I61" s="74">
        <v>1000</v>
      </c>
      <c r="J61" s="74"/>
      <c r="K61" s="84" t="s">
        <v>6640</v>
      </c>
      <c r="L61" s="83" t="s">
        <v>6653</v>
      </c>
      <c r="M61" s="83" t="s">
        <v>6654</v>
      </c>
      <c r="N61" s="135" t="s">
        <v>6655</v>
      </c>
      <c r="O61" s="135" t="s">
        <v>6662</v>
      </c>
      <c r="P61" s="43"/>
      <c r="Q61" t="str">
        <f>IF(C61="","",'OPĆI DIO'!$C$1)</f>
        <v>3105 INSTITUT DRUŠTVENIH ZNANOSTI IVO PILAR</v>
      </c>
      <c r="R61" t="str">
        <f t="shared" si="4"/>
        <v>321</v>
      </c>
      <c r="S61" t="str">
        <f t="shared" si="5"/>
        <v>32</v>
      </c>
      <c r="T61" t="str">
        <f t="shared" si="6"/>
        <v>15</v>
      </c>
      <c r="U61" t="str">
        <f t="shared" si="7"/>
        <v>3</v>
      </c>
      <c r="Y61">
        <v>3692</v>
      </c>
      <c r="Z61" t="s">
        <v>174</v>
      </c>
      <c r="AB61" t="str">
        <f t="shared" si="8"/>
        <v>36</v>
      </c>
      <c r="AC61" t="str">
        <f t="shared" si="9"/>
        <v>369</v>
      </c>
      <c r="AE61" t="s">
        <v>1472</v>
      </c>
      <c r="AF61" t="s">
        <v>1473</v>
      </c>
      <c r="AG61" t="str">
        <f t="shared" si="10"/>
        <v>A679071</v>
      </c>
      <c r="AH61" t="str">
        <f>IFERROR(VLOOKUP(AG61,AKT!$E$4:$G$350,3,FALSE),"")</f>
        <v>0942</v>
      </c>
    </row>
    <row r="62" spans="1:34">
      <c r="A62" s="218">
        <v>581</v>
      </c>
      <c r="B62" s="39" t="str">
        <f t="shared" si="0"/>
        <v>Mehanizam za oporavak i otpornost</v>
      </c>
      <c r="C62" s="84">
        <v>3221</v>
      </c>
      <c r="D62" s="39" t="str">
        <f t="shared" si="1"/>
        <v>Uredski materijal i ostali materijalni rashodi</v>
      </c>
      <c r="E62" s="75" t="s">
        <v>6591</v>
      </c>
      <c r="F62" s="39" t="str">
        <f t="shared" si="2"/>
        <v>Programski ugovori instituti</v>
      </c>
      <c r="G62" s="39" t="str">
        <f t="shared" si="3"/>
        <v>0150</v>
      </c>
      <c r="H62" s="74">
        <v>1000</v>
      </c>
      <c r="I62" s="74">
        <v>1000</v>
      </c>
      <c r="J62" s="74"/>
      <c r="K62" s="84" t="s">
        <v>6640</v>
      </c>
      <c r="L62" s="83" t="s">
        <v>6653</v>
      </c>
      <c r="M62" s="83" t="s">
        <v>6654</v>
      </c>
      <c r="N62" s="135" t="s">
        <v>6655</v>
      </c>
      <c r="O62" s="135" t="s">
        <v>6662</v>
      </c>
      <c r="P62" s="43"/>
      <c r="Q62" t="str">
        <f>IF(C62="","",'OPĆI DIO'!$C$1)</f>
        <v>3105 INSTITUT DRUŠTVENIH ZNANOSTI IVO PILAR</v>
      </c>
      <c r="R62" t="str">
        <f t="shared" si="4"/>
        <v>322</v>
      </c>
      <c r="S62" t="str">
        <f t="shared" si="5"/>
        <v>32</v>
      </c>
      <c r="T62" t="str">
        <f t="shared" si="6"/>
        <v>15</v>
      </c>
      <c r="U62" t="str">
        <f t="shared" si="7"/>
        <v>3</v>
      </c>
      <c r="Y62">
        <v>3693</v>
      </c>
      <c r="Z62" t="s">
        <v>102</v>
      </c>
      <c r="AB62" t="str">
        <f t="shared" si="8"/>
        <v>36</v>
      </c>
      <c r="AC62" t="str">
        <f t="shared" si="9"/>
        <v>369</v>
      </c>
      <c r="AE62" t="s">
        <v>4588</v>
      </c>
      <c r="AF62" t="s">
        <v>4589</v>
      </c>
      <c r="AG62" t="str">
        <f t="shared" si="10"/>
        <v>A679071</v>
      </c>
      <c r="AH62" t="str">
        <f>IFERROR(VLOOKUP(AG62,AKT!$E$4:$G$350,3,FALSE),"")</f>
        <v>0942</v>
      </c>
    </row>
    <row r="63" spans="1:34">
      <c r="A63" s="218">
        <v>581</v>
      </c>
      <c r="B63" s="39" t="str">
        <f t="shared" si="0"/>
        <v>Mehanizam za oporavak i otpornost</v>
      </c>
      <c r="C63" s="84">
        <v>3231</v>
      </c>
      <c r="D63" s="39" t="str">
        <f t="shared" si="1"/>
        <v>Usluge telefona, pošte i prijevoza</v>
      </c>
      <c r="E63" s="75" t="s">
        <v>6591</v>
      </c>
      <c r="F63" s="39" t="str">
        <f t="shared" si="2"/>
        <v>Programski ugovori instituti</v>
      </c>
      <c r="G63" s="39" t="str">
        <f t="shared" si="3"/>
        <v>0150</v>
      </c>
      <c r="H63" s="74">
        <v>100</v>
      </c>
      <c r="I63" s="74">
        <v>100</v>
      </c>
      <c r="J63" s="74"/>
      <c r="K63" s="84" t="s">
        <v>6640</v>
      </c>
      <c r="L63" s="83" t="s">
        <v>6653</v>
      </c>
      <c r="M63" s="83" t="s">
        <v>6654</v>
      </c>
      <c r="N63" s="135" t="s">
        <v>6655</v>
      </c>
      <c r="O63" s="135" t="s">
        <v>6662</v>
      </c>
      <c r="P63" s="43"/>
      <c r="Q63" t="str">
        <f>IF(C63="","",'OPĆI DIO'!$C$1)</f>
        <v>3105 INSTITUT DRUŠTVENIH ZNANOSTI IVO PILAR</v>
      </c>
      <c r="R63" t="str">
        <f t="shared" si="4"/>
        <v>323</v>
      </c>
      <c r="S63" t="str">
        <f t="shared" si="5"/>
        <v>32</v>
      </c>
      <c r="T63" t="str">
        <f t="shared" si="6"/>
        <v>15</v>
      </c>
      <c r="U63" t="str">
        <f t="shared" si="7"/>
        <v>3</v>
      </c>
      <c r="Y63">
        <v>3694</v>
      </c>
      <c r="Z63" t="s">
        <v>174</v>
      </c>
      <c r="AB63" t="str">
        <f t="shared" si="8"/>
        <v>36</v>
      </c>
      <c r="AC63" t="str">
        <f t="shared" si="9"/>
        <v>369</v>
      </c>
      <c r="AE63" t="s">
        <v>4590</v>
      </c>
      <c r="AF63" t="s">
        <v>4591</v>
      </c>
      <c r="AG63" t="str">
        <f t="shared" si="10"/>
        <v>A679071</v>
      </c>
      <c r="AH63" t="str">
        <f>IFERROR(VLOOKUP(AG63,AKT!$E$4:$G$350,3,FALSE),"")</f>
        <v>0942</v>
      </c>
    </row>
    <row r="64" spans="1:34">
      <c r="A64" s="218">
        <v>581</v>
      </c>
      <c r="B64" s="39" t="str">
        <f t="shared" si="0"/>
        <v>Mehanizam za oporavak i otpornost</v>
      </c>
      <c r="C64" s="84">
        <v>3237</v>
      </c>
      <c r="D64" s="39" t="str">
        <f t="shared" si="1"/>
        <v>Intelektualne i osobne usluge</v>
      </c>
      <c r="E64" s="75" t="s">
        <v>6591</v>
      </c>
      <c r="F64" s="39" t="str">
        <f t="shared" si="2"/>
        <v>Programski ugovori instituti</v>
      </c>
      <c r="G64" s="39" t="str">
        <f t="shared" si="3"/>
        <v>0150</v>
      </c>
      <c r="H64" s="74">
        <v>500</v>
      </c>
      <c r="I64" s="74">
        <v>500</v>
      </c>
      <c r="J64" s="74"/>
      <c r="K64" s="84" t="s">
        <v>6640</v>
      </c>
      <c r="L64" s="83" t="s">
        <v>6653</v>
      </c>
      <c r="M64" s="83" t="s">
        <v>6654</v>
      </c>
      <c r="N64" s="135" t="s">
        <v>6655</v>
      </c>
      <c r="O64" s="135" t="s">
        <v>6662</v>
      </c>
      <c r="P64" s="43"/>
      <c r="Q64" t="str">
        <f>IF(C64="","",'OPĆI DIO'!$C$1)</f>
        <v>3105 INSTITUT DRUŠTVENIH ZNANOSTI IVO PILAR</v>
      </c>
      <c r="R64" t="str">
        <f t="shared" si="4"/>
        <v>323</v>
      </c>
      <c r="S64" t="str">
        <f t="shared" si="5"/>
        <v>32</v>
      </c>
      <c r="T64" t="str">
        <f t="shared" si="6"/>
        <v>15</v>
      </c>
      <c r="U64" t="str">
        <f t="shared" si="7"/>
        <v>3</v>
      </c>
      <c r="Y64">
        <v>3711</v>
      </c>
      <c r="Z64" t="s">
        <v>121</v>
      </c>
      <c r="AB64" t="str">
        <f t="shared" si="8"/>
        <v>37</v>
      </c>
      <c r="AC64" t="str">
        <f t="shared" si="9"/>
        <v>371</v>
      </c>
      <c r="AE64" t="s">
        <v>4592</v>
      </c>
      <c r="AF64" t="s">
        <v>4593</v>
      </c>
      <c r="AG64" t="str">
        <f t="shared" si="10"/>
        <v>A679071</v>
      </c>
      <c r="AH64" t="str">
        <f>IFERROR(VLOOKUP(AG64,AKT!$E$4:$G$350,3,FALSE),"")</f>
        <v>0942</v>
      </c>
    </row>
    <row r="65" spans="1:34">
      <c r="A65" s="218">
        <v>581</v>
      </c>
      <c r="B65" s="39" t="str">
        <f t="shared" si="0"/>
        <v>Mehanizam za oporavak i otpornost</v>
      </c>
      <c r="C65" s="84">
        <v>4221</v>
      </c>
      <c r="D65" s="39" t="str">
        <f t="shared" si="1"/>
        <v>Uredska oprema i namještaj</v>
      </c>
      <c r="E65" s="75" t="s">
        <v>6591</v>
      </c>
      <c r="F65" s="39" t="str">
        <f t="shared" si="2"/>
        <v>Programski ugovori instituti</v>
      </c>
      <c r="G65" s="39" t="str">
        <f t="shared" si="3"/>
        <v>0150</v>
      </c>
      <c r="H65" s="74">
        <v>600</v>
      </c>
      <c r="I65" s="74">
        <v>600</v>
      </c>
      <c r="J65" s="74"/>
      <c r="K65" s="84" t="s">
        <v>6640</v>
      </c>
      <c r="L65" s="83" t="s">
        <v>6653</v>
      </c>
      <c r="M65" s="83" t="s">
        <v>6654</v>
      </c>
      <c r="N65" s="135" t="s">
        <v>6655</v>
      </c>
      <c r="O65" s="135" t="s">
        <v>6662</v>
      </c>
      <c r="P65" s="43"/>
      <c r="Q65" t="str">
        <f>IF(C65="","",'OPĆI DIO'!$C$1)</f>
        <v>3105 INSTITUT DRUŠTVENIH ZNANOSTI IVO PILAR</v>
      </c>
      <c r="R65" t="str">
        <f t="shared" si="4"/>
        <v>422</v>
      </c>
      <c r="S65" t="str">
        <f t="shared" si="5"/>
        <v>42</v>
      </c>
      <c r="T65" t="str">
        <f t="shared" si="6"/>
        <v>15</v>
      </c>
      <c r="U65" t="str">
        <f t="shared" si="7"/>
        <v>4</v>
      </c>
      <c r="Y65">
        <v>3712</v>
      </c>
      <c r="Z65" t="s">
        <v>139</v>
      </c>
      <c r="AB65" t="str">
        <f t="shared" si="8"/>
        <v>37</v>
      </c>
      <c r="AC65" t="str">
        <f t="shared" si="9"/>
        <v>371</v>
      </c>
      <c r="AE65" t="s">
        <v>4594</v>
      </c>
      <c r="AF65" t="s">
        <v>4595</v>
      </c>
      <c r="AG65" t="str">
        <f t="shared" si="10"/>
        <v>A679071</v>
      </c>
      <c r="AH65" t="str">
        <f>IFERROR(VLOOKUP(AG65,AKT!$E$4:$G$350,3,FALSE),"")</f>
        <v>0942</v>
      </c>
    </row>
    <row r="66" spans="1:34">
      <c r="A66" s="218">
        <v>581</v>
      </c>
      <c r="B66" s="39" t="str">
        <f t="shared" si="0"/>
        <v>Mehanizam za oporavak i otpornost</v>
      </c>
      <c r="C66" s="84">
        <v>3211</v>
      </c>
      <c r="D66" s="39" t="str">
        <f t="shared" si="1"/>
        <v>Službena putovanja</v>
      </c>
      <c r="E66" s="75" t="s">
        <v>6591</v>
      </c>
      <c r="F66" s="39" t="str">
        <f t="shared" si="2"/>
        <v>Programski ugovori instituti</v>
      </c>
      <c r="G66" s="39" t="str">
        <f t="shared" si="3"/>
        <v>0150</v>
      </c>
      <c r="H66" s="74">
        <v>9000</v>
      </c>
      <c r="I66" s="74">
        <v>9000</v>
      </c>
      <c r="J66" s="74"/>
      <c r="K66" s="84" t="s">
        <v>6641</v>
      </c>
      <c r="L66" s="83" t="s">
        <v>6653</v>
      </c>
      <c r="M66" s="83" t="s">
        <v>6654</v>
      </c>
      <c r="N66" s="135" t="s">
        <v>6655</v>
      </c>
      <c r="O66" s="135" t="s">
        <v>6663</v>
      </c>
      <c r="P66" s="43"/>
      <c r="Q66" t="str">
        <f>IF(C66="","",'OPĆI DIO'!$C$1)</f>
        <v>3105 INSTITUT DRUŠTVENIH ZNANOSTI IVO PILAR</v>
      </c>
      <c r="R66" t="str">
        <f t="shared" si="4"/>
        <v>321</v>
      </c>
      <c r="S66" t="str">
        <f t="shared" si="5"/>
        <v>32</v>
      </c>
      <c r="T66" t="str">
        <f t="shared" si="6"/>
        <v>15</v>
      </c>
      <c r="U66" t="str">
        <f t="shared" si="7"/>
        <v>3</v>
      </c>
      <c r="Y66">
        <v>3713</v>
      </c>
      <c r="Z66" t="s">
        <v>166</v>
      </c>
      <c r="AB66" t="str">
        <f t="shared" si="8"/>
        <v>37</v>
      </c>
      <c r="AC66" t="str">
        <f t="shared" si="9"/>
        <v>371</v>
      </c>
      <c r="AE66" t="s">
        <v>1474</v>
      </c>
      <c r="AF66" t="s">
        <v>1475</v>
      </c>
      <c r="AG66" t="str">
        <f t="shared" si="10"/>
        <v>A679071</v>
      </c>
      <c r="AH66" t="str">
        <f>IFERROR(VLOOKUP(AG66,AKT!$E$4:$G$350,3,FALSE),"")</f>
        <v>0942</v>
      </c>
    </row>
    <row r="67" spans="1:34">
      <c r="A67" s="218">
        <v>581</v>
      </c>
      <c r="B67" s="39" t="str">
        <f t="shared" si="0"/>
        <v>Mehanizam za oporavak i otpornost</v>
      </c>
      <c r="C67" s="84">
        <v>3221</v>
      </c>
      <c r="D67" s="39" t="str">
        <f t="shared" si="1"/>
        <v>Uredski materijal i ostali materijalni rashodi</v>
      </c>
      <c r="E67" s="75" t="s">
        <v>6591</v>
      </c>
      <c r="F67" s="39" t="str">
        <f t="shared" si="2"/>
        <v>Programski ugovori instituti</v>
      </c>
      <c r="G67" s="39" t="str">
        <f t="shared" si="3"/>
        <v>0150</v>
      </c>
      <c r="H67" s="74">
        <v>165</v>
      </c>
      <c r="I67" s="74">
        <v>165</v>
      </c>
      <c r="J67" s="74"/>
      <c r="K67" s="84" t="s">
        <v>6641</v>
      </c>
      <c r="L67" s="83" t="s">
        <v>6653</v>
      </c>
      <c r="M67" s="83" t="s">
        <v>6654</v>
      </c>
      <c r="N67" s="135" t="s">
        <v>6655</v>
      </c>
      <c r="O67" s="135" t="s">
        <v>6663</v>
      </c>
      <c r="P67" s="43"/>
      <c r="Q67" t="str">
        <f>IF(C67="","",'OPĆI DIO'!$C$1)</f>
        <v>3105 INSTITUT DRUŠTVENIH ZNANOSTI IVO PILAR</v>
      </c>
      <c r="R67" t="str">
        <f t="shared" si="4"/>
        <v>322</v>
      </c>
      <c r="S67" t="str">
        <f t="shared" si="5"/>
        <v>32</v>
      </c>
      <c r="T67" t="str">
        <f t="shared" si="6"/>
        <v>15</v>
      </c>
      <c r="U67" t="str">
        <f t="shared" si="7"/>
        <v>3</v>
      </c>
      <c r="Y67">
        <v>3714</v>
      </c>
      <c r="Z67" t="s">
        <v>187</v>
      </c>
      <c r="AB67" t="str">
        <f t="shared" si="8"/>
        <v>37</v>
      </c>
      <c r="AC67" t="str">
        <f t="shared" si="9"/>
        <v>371</v>
      </c>
      <c r="AE67" t="s">
        <v>4596</v>
      </c>
      <c r="AF67" t="s">
        <v>4597</v>
      </c>
      <c r="AG67" t="str">
        <f t="shared" si="10"/>
        <v>A679071</v>
      </c>
      <c r="AH67" t="str">
        <f>IFERROR(VLOOKUP(AG67,AKT!$E$4:$G$350,3,FALSE),"")</f>
        <v>0942</v>
      </c>
    </row>
    <row r="68" spans="1:34">
      <c r="A68" s="218">
        <v>581</v>
      </c>
      <c r="B68" s="39" t="str">
        <f t="shared" ref="B68:B131" si="11">IFERROR(VLOOKUP(A68,$V$6:$W$23,2,FALSE),"")</f>
        <v>Mehanizam za oporavak i otpornost</v>
      </c>
      <c r="C68" s="84">
        <v>3231</v>
      </c>
      <c r="D68" s="39" t="str">
        <f t="shared" ref="D68:D131" si="12">IFERROR(VLOOKUP(C68,$Y$5:$AA$129,2,FALSE),"")</f>
        <v>Usluge telefona, pošte i prijevoza</v>
      </c>
      <c r="E68" s="75" t="s">
        <v>6591</v>
      </c>
      <c r="F68" s="39" t="str">
        <f t="shared" ref="F68:F131" si="13">IFERROR(VLOOKUP(E68,$AE$6:$AF$1763,2,FALSE),"")</f>
        <v>Programski ugovori instituti</v>
      </c>
      <c r="G68" s="39" t="str">
        <f t="shared" ref="G68:G131" si="14">IFERROR(VLOOKUP(E68,$AE$6:$AH$1763,4,FALSE),"")</f>
        <v>0150</v>
      </c>
      <c r="H68" s="74">
        <v>300</v>
      </c>
      <c r="I68" s="74">
        <v>300</v>
      </c>
      <c r="J68" s="74"/>
      <c r="K68" s="84" t="s">
        <v>6641</v>
      </c>
      <c r="L68" s="83" t="s">
        <v>6653</v>
      </c>
      <c r="M68" s="83" t="s">
        <v>6654</v>
      </c>
      <c r="N68" s="135" t="s">
        <v>6655</v>
      </c>
      <c r="O68" s="135" t="s">
        <v>6663</v>
      </c>
      <c r="P68" s="43"/>
      <c r="Q68" t="str">
        <f>IF(C68="","",'OPĆI DIO'!$C$1)</f>
        <v>3105 INSTITUT DRUŠTVENIH ZNANOSTI IVO PILAR</v>
      </c>
      <c r="R68" t="str">
        <f t="shared" ref="R68:R131" si="15">LEFT(C68,3)</f>
        <v>323</v>
      </c>
      <c r="S68" t="str">
        <f t="shared" ref="S68:S131" si="16">LEFT(C68,2)</f>
        <v>32</v>
      </c>
      <c r="T68" t="str">
        <f t="shared" ref="T68:T131" si="17">IF(U68="5",0,MID(G68,2,2))</f>
        <v>15</v>
      </c>
      <c r="U68" t="str">
        <f t="shared" ref="U68:U131" si="18">LEFT(C68,1)</f>
        <v>3</v>
      </c>
      <c r="Y68">
        <v>3715</v>
      </c>
      <c r="Z68" t="s">
        <v>125</v>
      </c>
      <c r="AB68" t="str">
        <f t="shared" si="8"/>
        <v>37</v>
      </c>
      <c r="AC68" t="str">
        <f t="shared" si="9"/>
        <v>371</v>
      </c>
      <c r="AE68" t="s">
        <v>1476</v>
      </c>
      <c r="AF68" t="s">
        <v>1477</v>
      </c>
      <c r="AG68" t="str">
        <f t="shared" si="10"/>
        <v>A679071</v>
      </c>
      <c r="AH68" t="str">
        <f>IFERROR(VLOOKUP(AG68,AKT!$E$4:$G$350,3,FALSE),"")</f>
        <v>0942</v>
      </c>
    </row>
    <row r="69" spans="1:34">
      <c r="A69" s="218">
        <v>581</v>
      </c>
      <c r="B69" s="39" t="str">
        <f t="shared" si="11"/>
        <v>Mehanizam za oporavak i otpornost</v>
      </c>
      <c r="C69" s="84">
        <v>3237</v>
      </c>
      <c r="D69" s="39" t="str">
        <f t="shared" si="12"/>
        <v>Intelektualne i osobne usluge</v>
      </c>
      <c r="E69" s="75" t="s">
        <v>6591</v>
      </c>
      <c r="F69" s="39" t="str">
        <f t="shared" si="13"/>
        <v>Programski ugovori instituti</v>
      </c>
      <c r="G69" s="39" t="str">
        <f t="shared" si="14"/>
        <v>0150</v>
      </c>
      <c r="H69" s="74">
        <v>750</v>
      </c>
      <c r="I69" s="74">
        <v>750</v>
      </c>
      <c r="J69" s="74"/>
      <c r="K69" s="84" t="s">
        <v>6641</v>
      </c>
      <c r="L69" s="83" t="s">
        <v>6653</v>
      </c>
      <c r="M69" s="83" t="s">
        <v>6654</v>
      </c>
      <c r="N69" s="135" t="s">
        <v>6655</v>
      </c>
      <c r="O69" s="135" t="s">
        <v>6663</v>
      </c>
      <c r="P69" s="43"/>
      <c r="Q69" t="str">
        <f>IF(C69="","",'OPĆI DIO'!$C$1)</f>
        <v>3105 INSTITUT DRUŠTVENIH ZNANOSTI IVO PILAR</v>
      </c>
      <c r="R69" t="str">
        <f t="shared" si="15"/>
        <v>323</v>
      </c>
      <c r="S69" t="str">
        <f t="shared" si="16"/>
        <v>32</v>
      </c>
      <c r="T69" t="str">
        <f t="shared" si="17"/>
        <v>15</v>
      </c>
      <c r="U69" t="str">
        <f t="shared" si="18"/>
        <v>3</v>
      </c>
      <c r="Y69">
        <v>3721</v>
      </c>
      <c r="Z69" t="s">
        <v>63</v>
      </c>
      <c r="AB69" t="str">
        <f t="shared" ref="AB69:AB129" si="19">LEFT(Y69,2)</f>
        <v>37</v>
      </c>
      <c r="AC69" t="str">
        <f t="shared" si="9"/>
        <v>372</v>
      </c>
      <c r="AE69" t="s">
        <v>1478</v>
      </c>
      <c r="AF69" t="s">
        <v>1479</v>
      </c>
      <c r="AG69" t="str">
        <f t="shared" si="10"/>
        <v>A679071</v>
      </c>
      <c r="AH69" t="str">
        <f>IFERROR(VLOOKUP(AG69,AKT!$E$4:$G$350,3,FALSE),"")</f>
        <v>0942</v>
      </c>
    </row>
    <row r="70" spans="1:34">
      <c r="A70" s="218">
        <v>581</v>
      </c>
      <c r="B70" s="39" t="str">
        <f t="shared" si="11"/>
        <v>Mehanizam za oporavak i otpornost</v>
      </c>
      <c r="C70" s="84">
        <v>3239</v>
      </c>
      <c r="D70" s="39" t="str">
        <f t="shared" si="12"/>
        <v>Ostale usluge</v>
      </c>
      <c r="E70" s="75" t="s">
        <v>6591</v>
      </c>
      <c r="F70" s="39" t="str">
        <f t="shared" si="13"/>
        <v>Programski ugovori instituti</v>
      </c>
      <c r="G70" s="39" t="str">
        <f t="shared" si="14"/>
        <v>0150</v>
      </c>
      <c r="H70" s="74">
        <v>100</v>
      </c>
      <c r="I70" s="74">
        <v>100</v>
      </c>
      <c r="J70" s="74"/>
      <c r="K70" s="84" t="s">
        <v>6641</v>
      </c>
      <c r="L70" s="83" t="s">
        <v>6653</v>
      </c>
      <c r="M70" s="83" t="s">
        <v>6654</v>
      </c>
      <c r="N70" s="135" t="s">
        <v>6655</v>
      </c>
      <c r="O70" s="135" t="s">
        <v>6663</v>
      </c>
      <c r="P70" s="43"/>
      <c r="Q70" t="str">
        <f>IF(C70="","",'OPĆI DIO'!$C$1)</f>
        <v>3105 INSTITUT DRUŠTVENIH ZNANOSTI IVO PILAR</v>
      </c>
      <c r="R70" t="str">
        <f t="shared" si="15"/>
        <v>323</v>
      </c>
      <c r="S70" t="str">
        <f t="shared" si="16"/>
        <v>32</v>
      </c>
      <c r="T70" t="str">
        <f t="shared" si="17"/>
        <v>15</v>
      </c>
      <c r="U70" t="str">
        <f t="shared" si="18"/>
        <v>3</v>
      </c>
      <c r="Y70">
        <v>3722</v>
      </c>
      <c r="Z70" t="s">
        <v>148</v>
      </c>
      <c r="AB70" t="str">
        <f t="shared" si="19"/>
        <v>37</v>
      </c>
      <c r="AC70" t="str">
        <f t="shared" ref="AC70:AC129" si="20">LEFT(Y70,3)</f>
        <v>372</v>
      </c>
      <c r="AE70" t="s">
        <v>4598</v>
      </c>
      <c r="AF70" t="s">
        <v>4599</v>
      </c>
      <c r="AG70" t="str">
        <f t="shared" si="10"/>
        <v>A679071</v>
      </c>
      <c r="AH70" t="str">
        <f>IFERROR(VLOOKUP(AG70,AKT!$E$4:$G$350,3,FALSE),"")</f>
        <v>0942</v>
      </c>
    </row>
    <row r="71" spans="1:34">
      <c r="A71" s="218">
        <v>581</v>
      </c>
      <c r="B71" s="39" t="str">
        <f t="shared" si="11"/>
        <v>Mehanizam za oporavak i otpornost</v>
      </c>
      <c r="C71" s="84">
        <v>3293</v>
      </c>
      <c r="D71" s="39" t="str">
        <f t="shared" si="12"/>
        <v>Reprezentacija</v>
      </c>
      <c r="E71" s="75" t="s">
        <v>6591</v>
      </c>
      <c r="F71" s="39" t="str">
        <f t="shared" si="13"/>
        <v>Programski ugovori instituti</v>
      </c>
      <c r="G71" s="39" t="str">
        <f t="shared" si="14"/>
        <v>0150</v>
      </c>
      <c r="H71" s="74">
        <v>100</v>
      </c>
      <c r="I71" s="74">
        <v>100</v>
      </c>
      <c r="J71" s="74"/>
      <c r="K71" s="84" t="s">
        <v>6641</v>
      </c>
      <c r="L71" s="83" t="s">
        <v>6653</v>
      </c>
      <c r="M71" s="83" t="s">
        <v>6654</v>
      </c>
      <c r="N71" s="135" t="s">
        <v>6655</v>
      </c>
      <c r="O71" s="135" t="s">
        <v>6663</v>
      </c>
      <c r="P71" s="43"/>
      <c r="Q71" t="str">
        <f>IF(C71="","",'OPĆI DIO'!$C$1)</f>
        <v>3105 INSTITUT DRUŠTVENIH ZNANOSTI IVO PILAR</v>
      </c>
      <c r="R71" t="str">
        <f t="shared" si="15"/>
        <v>329</v>
      </c>
      <c r="S71" t="str">
        <f t="shared" si="16"/>
        <v>32</v>
      </c>
      <c r="T71" t="str">
        <f t="shared" si="17"/>
        <v>15</v>
      </c>
      <c r="U71" t="str">
        <f t="shared" si="18"/>
        <v>3</v>
      </c>
      <c r="Y71">
        <v>3723</v>
      </c>
      <c r="Z71" t="s">
        <v>103</v>
      </c>
      <c r="AB71" t="str">
        <f t="shared" si="19"/>
        <v>37</v>
      </c>
      <c r="AC71" t="str">
        <f t="shared" si="20"/>
        <v>372</v>
      </c>
      <c r="AE71" t="s">
        <v>4600</v>
      </c>
      <c r="AF71" t="s">
        <v>4601</v>
      </c>
      <c r="AG71" t="str">
        <f t="shared" si="10"/>
        <v>A679071</v>
      </c>
      <c r="AH71" t="str">
        <f>IFERROR(VLOOKUP(AG71,AKT!$E$4:$G$350,3,FALSE),"")</f>
        <v>0942</v>
      </c>
    </row>
    <row r="72" spans="1:34">
      <c r="A72" s="218">
        <v>581</v>
      </c>
      <c r="B72" s="39" t="str">
        <f t="shared" si="11"/>
        <v>Mehanizam za oporavak i otpornost</v>
      </c>
      <c r="C72" s="84">
        <v>3211</v>
      </c>
      <c r="D72" s="39" t="str">
        <f t="shared" si="12"/>
        <v>Službena putovanja</v>
      </c>
      <c r="E72" s="75" t="s">
        <v>6591</v>
      </c>
      <c r="F72" s="39" t="str">
        <f t="shared" si="13"/>
        <v>Programski ugovori instituti</v>
      </c>
      <c r="G72" s="39" t="str">
        <f t="shared" si="14"/>
        <v>0150</v>
      </c>
      <c r="H72" s="74">
        <v>9000</v>
      </c>
      <c r="I72" s="74">
        <v>9000</v>
      </c>
      <c r="J72" s="74"/>
      <c r="K72" s="84" t="s">
        <v>6642</v>
      </c>
      <c r="L72" s="83" t="s">
        <v>6653</v>
      </c>
      <c r="M72" s="83" t="s">
        <v>6654</v>
      </c>
      <c r="N72" s="135" t="s">
        <v>6655</v>
      </c>
      <c r="O72" s="135" t="s">
        <v>6664</v>
      </c>
      <c r="P72" s="43"/>
      <c r="Q72" t="str">
        <f>IF(C72="","",'OPĆI DIO'!$C$1)</f>
        <v>3105 INSTITUT DRUŠTVENIH ZNANOSTI IVO PILAR</v>
      </c>
      <c r="R72" t="str">
        <f t="shared" si="15"/>
        <v>321</v>
      </c>
      <c r="S72" t="str">
        <f t="shared" si="16"/>
        <v>32</v>
      </c>
      <c r="T72" t="str">
        <f t="shared" si="17"/>
        <v>15</v>
      </c>
      <c r="U72" t="str">
        <f t="shared" si="18"/>
        <v>3</v>
      </c>
      <c r="Y72">
        <v>3811</v>
      </c>
      <c r="Z72" t="s">
        <v>53</v>
      </c>
      <c r="AB72" t="str">
        <f t="shared" si="19"/>
        <v>38</v>
      </c>
      <c r="AC72" t="str">
        <f t="shared" si="20"/>
        <v>381</v>
      </c>
      <c r="AE72" t="s">
        <v>4602</v>
      </c>
      <c r="AF72" t="s">
        <v>4603</v>
      </c>
      <c r="AG72" t="str">
        <f t="shared" si="10"/>
        <v>A679071</v>
      </c>
      <c r="AH72" t="str">
        <f>IFERROR(VLOOKUP(AG72,AKT!$E$4:$G$350,3,FALSE),"")</f>
        <v>0942</v>
      </c>
    </row>
    <row r="73" spans="1:34">
      <c r="A73" s="218">
        <v>581</v>
      </c>
      <c r="B73" s="39" t="str">
        <f t="shared" si="11"/>
        <v>Mehanizam za oporavak i otpornost</v>
      </c>
      <c r="C73" s="84">
        <v>3213</v>
      </c>
      <c r="D73" s="39" t="str">
        <f t="shared" si="12"/>
        <v>Stručno usavršavanje zaposlenika</v>
      </c>
      <c r="E73" s="75" t="s">
        <v>6591</v>
      </c>
      <c r="F73" s="39" t="str">
        <f t="shared" si="13"/>
        <v>Programski ugovori instituti</v>
      </c>
      <c r="G73" s="39" t="str">
        <f t="shared" si="14"/>
        <v>0150</v>
      </c>
      <c r="H73" s="74">
        <v>2000</v>
      </c>
      <c r="I73" s="74">
        <v>2000</v>
      </c>
      <c r="J73" s="74"/>
      <c r="K73" s="84" t="s">
        <v>6642</v>
      </c>
      <c r="L73" s="83" t="s">
        <v>6653</v>
      </c>
      <c r="M73" s="83" t="s">
        <v>6654</v>
      </c>
      <c r="N73" s="135" t="s">
        <v>6655</v>
      </c>
      <c r="O73" s="135" t="s">
        <v>6664</v>
      </c>
      <c r="P73" s="43"/>
      <c r="Q73" t="str">
        <f>IF(C73="","",'OPĆI DIO'!$C$1)</f>
        <v>3105 INSTITUT DRUŠTVENIH ZNANOSTI IVO PILAR</v>
      </c>
      <c r="R73" t="str">
        <f t="shared" si="15"/>
        <v>321</v>
      </c>
      <c r="S73" t="str">
        <f t="shared" si="16"/>
        <v>32</v>
      </c>
      <c r="T73" t="str">
        <f t="shared" si="17"/>
        <v>15</v>
      </c>
      <c r="U73" t="str">
        <f t="shared" si="18"/>
        <v>3</v>
      </c>
      <c r="Y73">
        <v>3812</v>
      </c>
      <c r="Z73" t="s">
        <v>149</v>
      </c>
      <c r="AB73" t="str">
        <f t="shared" si="19"/>
        <v>38</v>
      </c>
      <c r="AC73" t="str">
        <f t="shared" si="20"/>
        <v>381</v>
      </c>
      <c r="AE73" t="s">
        <v>4604</v>
      </c>
      <c r="AF73" t="s">
        <v>4605</v>
      </c>
      <c r="AG73" t="str">
        <f t="shared" ref="AG73:AG136" si="21">LEFT(AE73,7)</f>
        <v>A679071</v>
      </c>
      <c r="AH73" t="str">
        <f>IFERROR(VLOOKUP(AG73,AKT!$E$4:$G$350,3,FALSE),"")</f>
        <v>0942</v>
      </c>
    </row>
    <row r="74" spans="1:34">
      <c r="A74" s="218">
        <v>581</v>
      </c>
      <c r="B74" s="39" t="str">
        <f t="shared" si="11"/>
        <v>Mehanizam za oporavak i otpornost</v>
      </c>
      <c r="C74" s="84">
        <v>3221</v>
      </c>
      <c r="D74" s="39" t="str">
        <f t="shared" si="12"/>
        <v>Uredski materijal i ostali materijalni rashodi</v>
      </c>
      <c r="E74" s="75" t="s">
        <v>6591</v>
      </c>
      <c r="F74" s="39" t="str">
        <f t="shared" si="13"/>
        <v>Programski ugovori instituti</v>
      </c>
      <c r="G74" s="39" t="str">
        <f t="shared" si="14"/>
        <v>0150</v>
      </c>
      <c r="H74" s="74">
        <v>200</v>
      </c>
      <c r="I74" s="74">
        <v>200</v>
      </c>
      <c r="J74" s="74"/>
      <c r="K74" s="84" t="s">
        <v>6642</v>
      </c>
      <c r="L74" s="83" t="s">
        <v>6653</v>
      </c>
      <c r="M74" s="83" t="s">
        <v>6654</v>
      </c>
      <c r="N74" s="135" t="s">
        <v>6655</v>
      </c>
      <c r="O74" s="135" t="s">
        <v>6664</v>
      </c>
      <c r="P74" s="43"/>
      <c r="Q74" t="str">
        <f>IF(C74="","",'OPĆI DIO'!$C$1)</f>
        <v>3105 INSTITUT DRUŠTVENIH ZNANOSTI IVO PILAR</v>
      </c>
      <c r="R74" t="str">
        <f t="shared" si="15"/>
        <v>322</v>
      </c>
      <c r="S74" t="str">
        <f t="shared" si="16"/>
        <v>32</v>
      </c>
      <c r="T74" t="str">
        <f t="shared" si="17"/>
        <v>15</v>
      </c>
      <c r="U74" t="str">
        <f t="shared" si="18"/>
        <v>3</v>
      </c>
      <c r="Y74">
        <v>3813</v>
      </c>
      <c r="Z74" t="s">
        <v>92</v>
      </c>
      <c r="AB74" t="str">
        <f t="shared" si="19"/>
        <v>38</v>
      </c>
      <c r="AC74" t="str">
        <f t="shared" si="20"/>
        <v>381</v>
      </c>
      <c r="AE74" t="s">
        <v>4606</v>
      </c>
      <c r="AF74" t="s">
        <v>4607</v>
      </c>
      <c r="AG74" t="str">
        <f t="shared" si="21"/>
        <v>A679071</v>
      </c>
      <c r="AH74" t="str">
        <f>IFERROR(VLOOKUP(AG74,AKT!$E$4:$G$350,3,FALSE),"")</f>
        <v>0942</v>
      </c>
    </row>
    <row r="75" spans="1:34">
      <c r="A75" s="218">
        <v>581</v>
      </c>
      <c r="B75" s="39" t="str">
        <f t="shared" si="11"/>
        <v>Mehanizam za oporavak i otpornost</v>
      </c>
      <c r="C75" s="84">
        <v>3237</v>
      </c>
      <c r="D75" s="39" t="str">
        <f t="shared" si="12"/>
        <v>Intelektualne i osobne usluge</v>
      </c>
      <c r="E75" s="75" t="s">
        <v>6591</v>
      </c>
      <c r="F75" s="39" t="str">
        <f t="shared" si="13"/>
        <v>Programski ugovori instituti</v>
      </c>
      <c r="G75" s="39" t="str">
        <f t="shared" si="14"/>
        <v>0150</v>
      </c>
      <c r="H75" s="74">
        <v>6000</v>
      </c>
      <c r="I75" s="74">
        <v>6000</v>
      </c>
      <c r="J75" s="74"/>
      <c r="K75" s="84" t="s">
        <v>6642</v>
      </c>
      <c r="L75" s="83" t="s">
        <v>6653</v>
      </c>
      <c r="M75" s="83" t="s">
        <v>6654</v>
      </c>
      <c r="N75" s="135" t="s">
        <v>6655</v>
      </c>
      <c r="O75" s="135" t="s">
        <v>6664</v>
      </c>
      <c r="P75" s="43"/>
      <c r="Q75" t="str">
        <f>IF(C75="","",'OPĆI DIO'!$C$1)</f>
        <v>3105 INSTITUT DRUŠTVENIH ZNANOSTI IVO PILAR</v>
      </c>
      <c r="R75" t="str">
        <f t="shared" si="15"/>
        <v>323</v>
      </c>
      <c r="S75" t="str">
        <f t="shared" si="16"/>
        <v>32</v>
      </c>
      <c r="T75" t="str">
        <f t="shared" si="17"/>
        <v>15</v>
      </c>
      <c r="U75" t="str">
        <f t="shared" si="18"/>
        <v>3</v>
      </c>
      <c r="Y75">
        <v>3821</v>
      </c>
      <c r="Z75" t="s">
        <v>167</v>
      </c>
      <c r="AB75" t="str">
        <f t="shared" si="19"/>
        <v>38</v>
      </c>
      <c r="AC75" t="str">
        <f t="shared" si="20"/>
        <v>382</v>
      </c>
      <c r="AE75" t="s">
        <v>4608</v>
      </c>
      <c r="AF75" t="s">
        <v>4609</v>
      </c>
      <c r="AG75" t="str">
        <f t="shared" si="21"/>
        <v>A679071</v>
      </c>
      <c r="AH75" t="str">
        <f>IFERROR(VLOOKUP(AG75,AKT!$E$4:$G$350,3,FALSE),"")</f>
        <v>0942</v>
      </c>
    </row>
    <row r="76" spans="1:34">
      <c r="A76" s="218">
        <v>581</v>
      </c>
      <c r="B76" s="39" t="str">
        <f t="shared" si="11"/>
        <v>Mehanizam za oporavak i otpornost</v>
      </c>
      <c r="C76" s="84">
        <v>3293</v>
      </c>
      <c r="D76" s="39" t="str">
        <f t="shared" si="12"/>
        <v>Reprezentacija</v>
      </c>
      <c r="E76" s="75" t="s">
        <v>6591</v>
      </c>
      <c r="F76" s="39" t="str">
        <f t="shared" si="13"/>
        <v>Programski ugovori instituti</v>
      </c>
      <c r="G76" s="39" t="str">
        <f t="shared" si="14"/>
        <v>0150</v>
      </c>
      <c r="H76" s="74">
        <v>1050</v>
      </c>
      <c r="I76" s="74">
        <v>1050</v>
      </c>
      <c r="J76" s="74"/>
      <c r="K76" s="84" t="s">
        <v>6642</v>
      </c>
      <c r="L76" s="83" t="s">
        <v>6653</v>
      </c>
      <c r="M76" s="83" t="s">
        <v>6654</v>
      </c>
      <c r="N76" s="135" t="s">
        <v>6655</v>
      </c>
      <c r="O76" s="135" t="s">
        <v>6664</v>
      </c>
      <c r="P76" s="43"/>
      <c r="Q76" t="str">
        <f>IF(C76="","",'OPĆI DIO'!$C$1)</f>
        <v>3105 INSTITUT DRUŠTVENIH ZNANOSTI IVO PILAR</v>
      </c>
      <c r="R76" t="str">
        <f t="shared" si="15"/>
        <v>329</v>
      </c>
      <c r="S76" t="str">
        <f t="shared" si="16"/>
        <v>32</v>
      </c>
      <c r="T76" t="str">
        <f t="shared" si="17"/>
        <v>15</v>
      </c>
      <c r="U76" t="str">
        <f t="shared" si="18"/>
        <v>3</v>
      </c>
      <c r="Y76">
        <v>3831</v>
      </c>
      <c r="Z76" t="s">
        <v>150</v>
      </c>
      <c r="AB76" t="str">
        <f t="shared" si="19"/>
        <v>38</v>
      </c>
      <c r="AC76" t="str">
        <f t="shared" si="20"/>
        <v>383</v>
      </c>
      <c r="AE76" t="s">
        <v>4610</v>
      </c>
      <c r="AF76" t="s">
        <v>4611</v>
      </c>
      <c r="AG76" t="str">
        <f t="shared" si="21"/>
        <v>A679071</v>
      </c>
      <c r="AH76" t="str">
        <f>IFERROR(VLOOKUP(AG76,AKT!$E$4:$G$350,3,FALSE),"")</f>
        <v>0942</v>
      </c>
    </row>
    <row r="77" spans="1:34">
      <c r="A77" s="218">
        <v>581</v>
      </c>
      <c r="B77" s="39" t="str">
        <f t="shared" si="11"/>
        <v>Mehanizam za oporavak i otpornost</v>
      </c>
      <c r="C77" s="84">
        <v>3721</v>
      </c>
      <c r="D77" s="39" t="str">
        <f t="shared" si="12"/>
        <v>Naknade građanima i kućanstvima u novcu</v>
      </c>
      <c r="E77" s="75" t="s">
        <v>6591</v>
      </c>
      <c r="F77" s="39" t="str">
        <f t="shared" si="13"/>
        <v>Programski ugovori instituti</v>
      </c>
      <c r="G77" s="39" t="str">
        <f t="shared" si="14"/>
        <v>0150</v>
      </c>
      <c r="H77" s="74">
        <v>1500</v>
      </c>
      <c r="I77" s="74">
        <v>1500</v>
      </c>
      <c r="J77" s="74"/>
      <c r="K77" s="84" t="s">
        <v>6642</v>
      </c>
      <c r="L77" s="83" t="s">
        <v>6653</v>
      </c>
      <c r="M77" s="83" t="s">
        <v>6654</v>
      </c>
      <c r="N77" s="135" t="s">
        <v>6655</v>
      </c>
      <c r="O77" s="135" t="s">
        <v>6664</v>
      </c>
      <c r="P77" s="43"/>
      <c r="Q77" t="str">
        <f>IF(C77="","",'OPĆI DIO'!$C$1)</f>
        <v>3105 INSTITUT DRUŠTVENIH ZNANOSTI IVO PILAR</v>
      </c>
      <c r="R77" t="str">
        <f t="shared" si="15"/>
        <v>372</v>
      </c>
      <c r="S77" t="str">
        <f t="shared" si="16"/>
        <v>37</v>
      </c>
      <c r="T77" t="str">
        <f t="shared" si="17"/>
        <v>15</v>
      </c>
      <c r="U77" t="str">
        <f t="shared" si="18"/>
        <v>3</v>
      </c>
      <c r="Y77">
        <v>3832</v>
      </c>
      <c r="Z77" t="s">
        <v>190</v>
      </c>
      <c r="AB77" t="str">
        <f t="shared" si="19"/>
        <v>38</v>
      </c>
      <c r="AC77" t="str">
        <f t="shared" si="20"/>
        <v>383</v>
      </c>
      <c r="AE77" t="s">
        <v>4612</v>
      </c>
      <c r="AF77" t="s">
        <v>4613</v>
      </c>
      <c r="AG77" t="str">
        <f t="shared" si="21"/>
        <v>A679071</v>
      </c>
      <c r="AH77" t="str">
        <f>IFERROR(VLOOKUP(AG77,AKT!$E$4:$G$350,3,FALSE),"")</f>
        <v>0942</v>
      </c>
    </row>
    <row r="78" spans="1:34">
      <c r="A78" s="218">
        <v>581</v>
      </c>
      <c r="B78" s="39" t="str">
        <f t="shared" si="11"/>
        <v>Mehanizam za oporavak i otpornost</v>
      </c>
      <c r="C78" s="84">
        <v>4123</v>
      </c>
      <c r="D78" s="39" t="str">
        <f t="shared" si="12"/>
        <v>Licence</v>
      </c>
      <c r="E78" s="75" t="s">
        <v>6591</v>
      </c>
      <c r="F78" s="39" t="str">
        <f t="shared" si="13"/>
        <v>Programski ugovori instituti</v>
      </c>
      <c r="G78" s="39" t="str">
        <f t="shared" si="14"/>
        <v>0150</v>
      </c>
      <c r="H78" s="74">
        <v>1750</v>
      </c>
      <c r="I78" s="74">
        <v>1750</v>
      </c>
      <c r="J78" s="74"/>
      <c r="K78" s="84" t="s">
        <v>6642</v>
      </c>
      <c r="L78" s="83" t="s">
        <v>6653</v>
      </c>
      <c r="M78" s="83" t="s">
        <v>6654</v>
      </c>
      <c r="N78" s="135" t="s">
        <v>6655</v>
      </c>
      <c r="O78" s="135" t="s">
        <v>6664</v>
      </c>
      <c r="P78" s="43"/>
      <c r="Q78" t="str">
        <f>IF(C78="","",'OPĆI DIO'!$C$1)</f>
        <v>3105 INSTITUT DRUŠTVENIH ZNANOSTI IVO PILAR</v>
      </c>
      <c r="R78" t="str">
        <f t="shared" si="15"/>
        <v>412</v>
      </c>
      <c r="S78" t="str">
        <f t="shared" si="16"/>
        <v>41</v>
      </c>
      <c r="T78" t="str">
        <f t="shared" si="17"/>
        <v>15</v>
      </c>
      <c r="U78" t="str">
        <f t="shared" si="18"/>
        <v>4</v>
      </c>
      <c r="Y78">
        <v>3833</v>
      </c>
      <c r="Z78" t="s">
        <v>151</v>
      </c>
      <c r="AB78" t="str">
        <f t="shared" si="19"/>
        <v>38</v>
      </c>
      <c r="AC78" t="str">
        <f t="shared" si="20"/>
        <v>383</v>
      </c>
      <c r="AE78" t="s">
        <v>4614</v>
      </c>
      <c r="AF78" t="s">
        <v>4613</v>
      </c>
      <c r="AG78" t="str">
        <f t="shared" si="21"/>
        <v>A679071</v>
      </c>
      <c r="AH78" t="str">
        <f>IFERROR(VLOOKUP(AG78,AKT!$E$4:$G$350,3,FALSE),"")</f>
        <v>0942</v>
      </c>
    </row>
    <row r="79" spans="1:34">
      <c r="A79" s="218">
        <v>581</v>
      </c>
      <c r="B79" s="39" t="str">
        <f t="shared" si="11"/>
        <v>Mehanizam za oporavak i otpornost</v>
      </c>
      <c r="C79" s="84">
        <v>4241</v>
      </c>
      <c r="D79" s="39" t="str">
        <f t="shared" si="12"/>
        <v>Knjige</v>
      </c>
      <c r="E79" s="75" t="s">
        <v>6591</v>
      </c>
      <c r="F79" s="39" t="str">
        <f t="shared" si="13"/>
        <v>Programski ugovori instituti</v>
      </c>
      <c r="G79" s="39" t="str">
        <f t="shared" si="14"/>
        <v>0150</v>
      </c>
      <c r="H79" s="74">
        <v>400</v>
      </c>
      <c r="I79" s="74">
        <v>400</v>
      </c>
      <c r="J79" s="74"/>
      <c r="K79" s="84" t="s">
        <v>6642</v>
      </c>
      <c r="L79" s="83" t="s">
        <v>6653</v>
      </c>
      <c r="M79" s="83" t="s">
        <v>6654</v>
      </c>
      <c r="N79" s="135" t="s">
        <v>6655</v>
      </c>
      <c r="O79" s="135" t="s">
        <v>6664</v>
      </c>
      <c r="P79" s="43"/>
      <c r="Q79" t="str">
        <f>IF(C79="","",'OPĆI DIO'!$C$1)</f>
        <v>3105 INSTITUT DRUŠTVENIH ZNANOSTI IVO PILAR</v>
      </c>
      <c r="R79" t="str">
        <f t="shared" si="15"/>
        <v>424</v>
      </c>
      <c r="S79" t="str">
        <f t="shared" si="16"/>
        <v>42</v>
      </c>
      <c r="T79" t="str">
        <f t="shared" si="17"/>
        <v>15</v>
      </c>
      <c r="U79" t="str">
        <f t="shared" si="18"/>
        <v>4</v>
      </c>
      <c r="Y79">
        <v>3834</v>
      </c>
      <c r="Z79" t="s">
        <v>152</v>
      </c>
      <c r="AB79" t="str">
        <f t="shared" si="19"/>
        <v>38</v>
      </c>
      <c r="AC79" t="str">
        <f t="shared" si="20"/>
        <v>383</v>
      </c>
      <c r="AE79" t="s">
        <v>4615</v>
      </c>
      <c r="AF79" t="s">
        <v>4616</v>
      </c>
      <c r="AG79" t="str">
        <f t="shared" si="21"/>
        <v>A679071</v>
      </c>
      <c r="AH79" t="str">
        <f>IFERROR(VLOOKUP(AG79,AKT!$E$4:$G$350,3,FALSE),"")</f>
        <v>0942</v>
      </c>
    </row>
    <row r="80" spans="1:34">
      <c r="A80" s="218">
        <v>581</v>
      </c>
      <c r="B80" s="39" t="str">
        <f t="shared" si="11"/>
        <v>Mehanizam za oporavak i otpornost</v>
      </c>
      <c r="C80" s="84">
        <v>3211</v>
      </c>
      <c r="D80" s="39" t="str">
        <f t="shared" si="12"/>
        <v>Službena putovanja</v>
      </c>
      <c r="E80" s="75" t="s">
        <v>6591</v>
      </c>
      <c r="F80" s="39" t="str">
        <f t="shared" si="13"/>
        <v>Programski ugovori instituti</v>
      </c>
      <c r="G80" s="39" t="str">
        <f t="shared" si="14"/>
        <v>0150</v>
      </c>
      <c r="H80" s="74">
        <v>5000</v>
      </c>
      <c r="I80" s="74">
        <v>5000</v>
      </c>
      <c r="J80" s="74"/>
      <c r="K80" s="84" t="s">
        <v>6643</v>
      </c>
      <c r="L80" s="83" t="s">
        <v>6653</v>
      </c>
      <c r="M80" s="83" t="s">
        <v>6654</v>
      </c>
      <c r="N80" s="135" t="s">
        <v>6655</v>
      </c>
      <c r="O80" s="135" t="s">
        <v>6665</v>
      </c>
      <c r="P80" s="43"/>
      <c r="Q80" t="str">
        <f>IF(C80="","",'OPĆI DIO'!$C$1)</f>
        <v>3105 INSTITUT DRUŠTVENIH ZNANOSTI IVO PILAR</v>
      </c>
      <c r="R80" t="str">
        <f t="shared" si="15"/>
        <v>321</v>
      </c>
      <c r="S80" t="str">
        <f t="shared" si="16"/>
        <v>32</v>
      </c>
      <c r="T80" t="str">
        <f t="shared" si="17"/>
        <v>15</v>
      </c>
      <c r="U80" t="str">
        <f t="shared" si="18"/>
        <v>3</v>
      </c>
      <c r="Y80">
        <v>3835</v>
      </c>
      <c r="Z80" t="s">
        <v>153</v>
      </c>
      <c r="AB80" t="str">
        <f t="shared" si="19"/>
        <v>38</v>
      </c>
      <c r="AC80" t="str">
        <f t="shared" si="20"/>
        <v>383</v>
      </c>
      <c r="AE80" t="s">
        <v>4617</v>
      </c>
      <c r="AF80" t="s">
        <v>4618</v>
      </c>
      <c r="AG80" t="str">
        <f t="shared" si="21"/>
        <v>A679071</v>
      </c>
      <c r="AH80" t="str">
        <f>IFERROR(VLOOKUP(AG80,AKT!$E$4:$G$350,3,FALSE),"")</f>
        <v>0942</v>
      </c>
    </row>
    <row r="81" spans="1:34">
      <c r="A81" s="218">
        <v>581</v>
      </c>
      <c r="B81" s="39" t="str">
        <f t="shared" si="11"/>
        <v>Mehanizam za oporavak i otpornost</v>
      </c>
      <c r="C81" s="84">
        <v>3213</v>
      </c>
      <c r="D81" s="39" t="str">
        <f t="shared" si="12"/>
        <v>Stručno usavršavanje zaposlenika</v>
      </c>
      <c r="E81" s="75" t="s">
        <v>6591</v>
      </c>
      <c r="F81" s="39" t="str">
        <f t="shared" si="13"/>
        <v>Programski ugovori instituti</v>
      </c>
      <c r="G81" s="39" t="str">
        <f t="shared" si="14"/>
        <v>0150</v>
      </c>
      <c r="H81" s="74">
        <v>1200</v>
      </c>
      <c r="I81" s="74">
        <v>1200</v>
      </c>
      <c r="J81" s="74"/>
      <c r="K81" s="84" t="s">
        <v>6643</v>
      </c>
      <c r="L81" s="83" t="s">
        <v>6653</v>
      </c>
      <c r="M81" s="83" t="s">
        <v>6654</v>
      </c>
      <c r="N81" s="135" t="s">
        <v>6655</v>
      </c>
      <c r="O81" s="135" t="s">
        <v>6665</v>
      </c>
      <c r="P81" s="43"/>
      <c r="Q81" t="str">
        <f>IF(C81="","",'OPĆI DIO'!$C$1)</f>
        <v>3105 INSTITUT DRUŠTVENIH ZNANOSTI IVO PILAR</v>
      </c>
      <c r="R81" t="str">
        <f t="shared" si="15"/>
        <v>321</v>
      </c>
      <c r="S81" t="str">
        <f t="shared" si="16"/>
        <v>32</v>
      </c>
      <c r="T81" t="str">
        <f t="shared" si="17"/>
        <v>15</v>
      </c>
      <c r="U81" t="str">
        <f t="shared" si="18"/>
        <v>3</v>
      </c>
      <c r="Y81">
        <v>3861</v>
      </c>
      <c r="Z81" s="82" t="s">
        <v>646</v>
      </c>
      <c r="AB81" t="str">
        <f t="shared" si="19"/>
        <v>38</v>
      </c>
      <c r="AC81" t="str">
        <f t="shared" si="20"/>
        <v>386</v>
      </c>
      <c r="AE81" t="s">
        <v>4619</v>
      </c>
      <c r="AF81" t="s">
        <v>4620</v>
      </c>
      <c r="AG81" t="str">
        <f t="shared" si="21"/>
        <v>A679071</v>
      </c>
      <c r="AH81" t="str">
        <f>IFERROR(VLOOKUP(AG81,AKT!$E$4:$G$350,3,FALSE),"")</f>
        <v>0942</v>
      </c>
    </row>
    <row r="82" spans="1:34">
      <c r="A82" s="218">
        <v>581</v>
      </c>
      <c r="B82" s="39" t="str">
        <f t="shared" si="11"/>
        <v>Mehanizam za oporavak i otpornost</v>
      </c>
      <c r="C82" s="84">
        <v>3221</v>
      </c>
      <c r="D82" s="39" t="str">
        <f t="shared" si="12"/>
        <v>Uredski materijal i ostali materijalni rashodi</v>
      </c>
      <c r="E82" s="75" t="s">
        <v>6591</v>
      </c>
      <c r="F82" s="39" t="str">
        <f t="shared" si="13"/>
        <v>Programski ugovori instituti</v>
      </c>
      <c r="G82" s="39" t="str">
        <f t="shared" si="14"/>
        <v>0150</v>
      </c>
      <c r="H82" s="74">
        <v>530</v>
      </c>
      <c r="I82" s="74">
        <v>530</v>
      </c>
      <c r="J82" s="74"/>
      <c r="K82" s="84" t="s">
        <v>6643</v>
      </c>
      <c r="L82" s="83" t="s">
        <v>6653</v>
      </c>
      <c r="M82" s="83" t="s">
        <v>6654</v>
      </c>
      <c r="N82" s="135" t="s">
        <v>6655</v>
      </c>
      <c r="O82" s="135" t="s">
        <v>6665</v>
      </c>
      <c r="P82" s="43"/>
      <c r="Q82" t="str">
        <f>IF(C82="","",'OPĆI DIO'!$C$1)</f>
        <v>3105 INSTITUT DRUŠTVENIH ZNANOSTI IVO PILAR</v>
      </c>
      <c r="R82" t="str">
        <f t="shared" si="15"/>
        <v>322</v>
      </c>
      <c r="S82" t="str">
        <f t="shared" si="16"/>
        <v>32</v>
      </c>
      <c r="T82" t="str">
        <f t="shared" si="17"/>
        <v>15</v>
      </c>
      <c r="U82" t="str">
        <f t="shared" si="18"/>
        <v>3</v>
      </c>
      <c r="Y82">
        <v>3862</v>
      </c>
      <c r="Z82" t="s">
        <v>647</v>
      </c>
      <c r="AB82" t="str">
        <f t="shared" si="19"/>
        <v>38</v>
      </c>
      <c r="AC82" t="str">
        <f t="shared" si="20"/>
        <v>386</v>
      </c>
      <c r="AE82" t="s">
        <v>4621</v>
      </c>
      <c r="AF82" t="s">
        <v>4622</v>
      </c>
      <c r="AG82" t="str">
        <f t="shared" si="21"/>
        <v>A679071</v>
      </c>
      <c r="AH82" t="str">
        <f>IFERROR(VLOOKUP(AG82,AKT!$E$4:$G$350,3,FALSE),"")</f>
        <v>0942</v>
      </c>
    </row>
    <row r="83" spans="1:34">
      <c r="A83" s="218">
        <v>581</v>
      </c>
      <c r="B83" s="39" t="str">
        <f t="shared" si="11"/>
        <v>Mehanizam za oporavak i otpornost</v>
      </c>
      <c r="C83" s="84">
        <v>3231</v>
      </c>
      <c r="D83" s="39" t="str">
        <f t="shared" si="12"/>
        <v>Usluge telefona, pošte i prijevoza</v>
      </c>
      <c r="E83" s="75" t="s">
        <v>6591</v>
      </c>
      <c r="F83" s="39" t="str">
        <f t="shared" si="13"/>
        <v>Programski ugovori instituti</v>
      </c>
      <c r="G83" s="39" t="str">
        <f t="shared" si="14"/>
        <v>0150</v>
      </c>
      <c r="H83" s="74">
        <v>100</v>
      </c>
      <c r="I83" s="74">
        <v>100</v>
      </c>
      <c r="J83" s="74"/>
      <c r="K83" s="84" t="s">
        <v>6643</v>
      </c>
      <c r="L83" s="83" t="s">
        <v>6653</v>
      </c>
      <c r="M83" s="83" t="s">
        <v>6654</v>
      </c>
      <c r="N83" s="135" t="s">
        <v>6655</v>
      </c>
      <c r="O83" s="135" t="s">
        <v>6665</v>
      </c>
      <c r="P83" s="43"/>
      <c r="Q83" t="str">
        <f>IF(C83="","",'OPĆI DIO'!$C$1)</f>
        <v>3105 INSTITUT DRUŠTVENIH ZNANOSTI IVO PILAR</v>
      </c>
      <c r="R83" t="str">
        <f t="shared" si="15"/>
        <v>323</v>
      </c>
      <c r="S83" t="str">
        <f t="shared" si="16"/>
        <v>32</v>
      </c>
      <c r="T83" t="str">
        <f t="shared" si="17"/>
        <v>15</v>
      </c>
      <c r="U83" t="str">
        <f t="shared" si="18"/>
        <v>3</v>
      </c>
      <c r="Y83">
        <v>3863</v>
      </c>
      <c r="Z83" t="s">
        <v>648</v>
      </c>
      <c r="AB83" t="str">
        <f t="shared" si="19"/>
        <v>38</v>
      </c>
      <c r="AC83" t="str">
        <f t="shared" si="20"/>
        <v>386</v>
      </c>
      <c r="AE83" t="s">
        <v>4623</v>
      </c>
      <c r="AF83" t="s">
        <v>4624</v>
      </c>
      <c r="AG83" t="str">
        <f t="shared" si="21"/>
        <v>A679071</v>
      </c>
      <c r="AH83" t="str">
        <f>IFERROR(VLOOKUP(AG83,AKT!$E$4:$G$350,3,FALSE),"")</f>
        <v>0942</v>
      </c>
    </row>
    <row r="84" spans="1:34">
      <c r="A84" s="218">
        <v>581</v>
      </c>
      <c r="B84" s="39" t="str">
        <f t="shared" si="11"/>
        <v>Mehanizam za oporavak i otpornost</v>
      </c>
      <c r="C84" s="84">
        <v>3235</v>
      </c>
      <c r="D84" s="39" t="str">
        <f t="shared" si="12"/>
        <v>Zakupnine i najamnine</v>
      </c>
      <c r="E84" s="75" t="s">
        <v>6591</v>
      </c>
      <c r="F84" s="39" t="str">
        <f t="shared" si="13"/>
        <v>Programski ugovori instituti</v>
      </c>
      <c r="G84" s="39" t="str">
        <f t="shared" si="14"/>
        <v>0150</v>
      </c>
      <c r="H84" s="74">
        <v>550</v>
      </c>
      <c r="I84" s="74">
        <v>550</v>
      </c>
      <c r="J84" s="74"/>
      <c r="K84" s="84" t="s">
        <v>6643</v>
      </c>
      <c r="L84" s="83" t="s">
        <v>6653</v>
      </c>
      <c r="M84" s="83" t="s">
        <v>6654</v>
      </c>
      <c r="N84" s="135" t="s">
        <v>6655</v>
      </c>
      <c r="O84" s="135" t="s">
        <v>6665</v>
      </c>
      <c r="P84" s="43"/>
      <c r="Q84" t="str">
        <f>IF(C84="","",'OPĆI DIO'!$C$1)</f>
        <v>3105 INSTITUT DRUŠTVENIH ZNANOSTI IVO PILAR</v>
      </c>
      <c r="R84" t="str">
        <f t="shared" si="15"/>
        <v>323</v>
      </c>
      <c r="S84" t="str">
        <f t="shared" si="16"/>
        <v>32</v>
      </c>
      <c r="T84" t="str">
        <f t="shared" si="17"/>
        <v>15</v>
      </c>
      <c r="U84" t="str">
        <f t="shared" si="18"/>
        <v>3</v>
      </c>
      <c r="Y84">
        <v>4111</v>
      </c>
      <c r="Z84" t="s">
        <v>154</v>
      </c>
      <c r="AB84" t="str">
        <f t="shared" si="19"/>
        <v>41</v>
      </c>
      <c r="AC84" t="str">
        <f t="shared" si="20"/>
        <v>411</v>
      </c>
      <c r="AE84" t="s">
        <v>4625</v>
      </c>
      <c r="AF84" t="s">
        <v>4626</v>
      </c>
      <c r="AG84" t="str">
        <f t="shared" si="21"/>
        <v>A679071</v>
      </c>
      <c r="AH84" t="str">
        <f>IFERROR(VLOOKUP(AG84,AKT!$E$4:$G$350,3,FALSE),"")</f>
        <v>0942</v>
      </c>
    </row>
    <row r="85" spans="1:34">
      <c r="A85" s="218">
        <v>581</v>
      </c>
      <c r="B85" s="39" t="str">
        <f t="shared" si="11"/>
        <v>Mehanizam za oporavak i otpornost</v>
      </c>
      <c r="C85" s="84">
        <v>3237</v>
      </c>
      <c r="D85" s="39" t="str">
        <f t="shared" si="12"/>
        <v>Intelektualne i osobne usluge</v>
      </c>
      <c r="E85" s="75" t="s">
        <v>6591</v>
      </c>
      <c r="F85" s="39" t="str">
        <f t="shared" si="13"/>
        <v>Programski ugovori instituti</v>
      </c>
      <c r="G85" s="39" t="str">
        <f t="shared" si="14"/>
        <v>0150</v>
      </c>
      <c r="H85" s="74">
        <v>2000</v>
      </c>
      <c r="I85" s="74">
        <v>2000</v>
      </c>
      <c r="J85" s="74"/>
      <c r="K85" s="84" t="s">
        <v>6643</v>
      </c>
      <c r="L85" s="83" t="s">
        <v>6653</v>
      </c>
      <c r="M85" s="83" t="s">
        <v>6654</v>
      </c>
      <c r="N85" s="135" t="s">
        <v>6655</v>
      </c>
      <c r="O85" s="135" t="s">
        <v>6665</v>
      </c>
      <c r="P85" s="43"/>
      <c r="Q85" t="str">
        <f>IF(C85="","",'OPĆI DIO'!$C$1)</f>
        <v>3105 INSTITUT DRUŠTVENIH ZNANOSTI IVO PILAR</v>
      </c>
      <c r="R85" t="str">
        <f t="shared" si="15"/>
        <v>323</v>
      </c>
      <c r="S85" t="str">
        <f t="shared" si="16"/>
        <v>32</v>
      </c>
      <c r="T85" t="str">
        <f t="shared" si="17"/>
        <v>15</v>
      </c>
      <c r="U85" t="str">
        <f t="shared" si="18"/>
        <v>3</v>
      </c>
      <c r="Y85">
        <v>4113</v>
      </c>
      <c r="Z85" t="s">
        <v>188</v>
      </c>
      <c r="AB85" t="str">
        <f t="shared" si="19"/>
        <v>41</v>
      </c>
      <c r="AC85" t="str">
        <f t="shared" si="20"/>
        <v>411</v>
      </c>
      <c r="AE85" t="s">
        <v>1480</v>
      </c>
      <c r="AF85" t="s">
        <v>1481</v>
      </c>
      <c r="AG85" t="str">
        <f t="shared" si="21"/>
        <v>A679071</v>
      </c>
      <c r="AH85" t="str">
        <f>IFERROR(VLOOKUP(AG85,AKT!$E$4:$G$350,3,FALSE),"")</f>
        <v>0942</v>
      </c>
    </row>
    <row r="86" spans="1:34">
      <c r="A86" s="218">
        <v>581</v>
      </c>
      <c r="B86" s="39" t="str">
        <f t="shared" si="11"/>
        <v>Mehanizam za oporavak i otpornost</v>
      </c>
      <c r="C86" s="84">
        <v>3293</v>
      </c>
      <c r="D86" s="39" t="str">
        <f t="shared" si="12"/>
        <v>Reprezentacija</v>
      </c>
      <c r="E86" s="75" t="s">
        <v>6591</v>
      </c>
      <c r="F86" s="39" t="str">
        <f t="shared" si="13"/>
        <v>Programski ugovori instituti</v>
      </c>
      <c r="G86" s="39" t="str">
        <f t="shared" si="14"/>
        <v>0150</v>
      </c>
      <c r="H86" s="74">
        <v>9000</v>
      </c>
      <c r="I86" s="74">
        <v>9000</v>
      </c>
      <c r="J86" s="74"/>
      <c r="K86" s="84" t="s">
        <v>6643</v>
      </c>
      <c r="L86" s="83" t="s">
        <v>6653</v>
      </c>
      <c r="M86" s="83" t="s">
        <v>6654</v>
      </c>
      <c r="N86" s="135" t="s">
        <v>6655</v>
      </c>
      <c r="O86" s="135" t="s">
        <v>6665</v>
      </c>
      <c r="P86" s="43"/>
      <c r="Q86" t="str">
        <f>IF(C86="","",'OPĆI DIO'!$C$1)</f>
        <v>3105 INSTITUT DRUŠTVENIH ZNANOSTI IVO PILAR</v>
      </c>
      <c r="R86" t="str">
        <f t="shared" si="15"/>
        <v>329</v>
      </c>
      <c r="S86" t="str">
        <f t="shared" si="16"/>
        <v>32</v>
      </c>
      <c r="T86" t="str">
        <f t="shared" si="17"/>
        <v>15</v>
      </c>
      <c r="U86" t="str">
        <f t="shared" si="18"/>
        <v>3</v>
      </c>
      <c r="Y86">
        <v>4122</v>
      </c>
      <c r="Z86" t="s">
        <v>155</v>
      </c>
      <c r="AB86" t="str">
        <f t="shared" si="19"/>
        <v>41</v>
      </c>
      <c r="AC86" t="str">
        <f t="shared" si="20"/>
        <v>412</v>
      </c>
      <c r="AE86" t="s">
        <v>1482</v>
      </c>
      <c r="AF86" t="s">
        <v>1483</v>
      </c>
      <c r="AG86" t="str">
        <f t="shared" si="21"/>
        <v>A679071</v>
      </c>
      <c r="AH86" t="str">
        <f>IFERROR(VLOOKUP(AG86,AKT!$E$4:$G$350,3,FALSE),"")</f>
        <v>0942</v>
      </c>
    </row>
    <row r="87" spans="1:34">
      <c r="A87" s="218">
        <v>581</v>
      </c>
      <c r="B87" s="39" t="str">
        <f t="shared" si="11"/>
        <v>Mehanizam za oporavak i otpornost</v>
      </c>
      <c r="C87" s="84">
        <v>3721</v>
      </c>
      <c r="D87" s="39" t="str">
        <f t="shared" si="12"/>
        <v>Naknade građanima i kućanstvima u novcu</v>
      </c>
      <c r="E87" s="75" t="s">
        <v>6591</v>
      </c>
      <c r="F87" s="39" t="str">
        <f t="shared" si="13"/>
        <v>Programski ugovori instituti</v>
      </c>
      <c r="G87" s="39" t="str">
        <f t="shared" si="14"/>
        <v>0150</v>
      </c>
      <c r="H87" s="74">
        <v>3000</v>
      </c>
      <c r="I87" s="74">
        <v>3000</v>
      </c>
      <c r="J87" s="74"/>
      <c r="K87" s="84" t="s">
        <v>6643</v>
      </c>
      <c r="L87" s="83" t="s">
        <v>6653</v>
      </c>
      <c r="M87" s="83" t="s">
        <v>6654</v>
      </c>
      <c r="N87" s="135" t="s">
        <v>6655</v>
      </c>
      <c r="O87" s="135" t="s">
        <v>6665</v>
      </c>
      <c r="P87" s="43"/>
      <c r="Q87" t="str">
        <f>IF(C87="","",'OPĆI DIO'!$C$1)</f>
        <v>3105 INSTITUT DRUŠTVENIH ZNANOSTI IVO PILAR</v>
      </c>
      <c r="R87" t="str">
        <f t="shared" si="15"/>
        <v>372</v>
      </c>
      <c r="S87" t="str">
        <f t="shared" si="16"/>
        <v>37</v>
      </c>
      <c r="T87" t="str">
        <f t="shared" si="17"/>
        <v>15</v>
      </c>
      <c r="U87" t="str">
        <f t="shared" si="18"/>
        <v>3</v>
      </c>
      <c r="Y87">
        <v>4123</v>
      </c>
      <c r="Z87" t="s">
        <v>126</v>
      </c>
      <c r="AB87" t="str">
        <f t="shared" si="19"/>
        <v>41</v>
      </c>
      <c r="AC87" t="str">
        <f t="shared" si="20"/>
        <v>412</v>
      </c>
      <c r="AE87" t="s">
        <v>4627</v>
      </c>
      <c r="AF87" t="s">
        <v>4628</v>
      </c>
      <c r="AG87" t="str">
        <f t="shared" si="21"/>
        <v>A679071</v>
      </c>
      <c r="AH87" t="str">
        <f>IFERROR(VLOOKUP(AG87,AKT!$E$4:$G$350,3,FALSE),"")</f>
        <v>0942</v>
      </c>
    </row>
    <row r="88" spans="1:34">
      <c r="A88" s="218">
        <v>581</v>
      </c>
      <c r="B88" s="39" t="str">
        <f t="shared" si="11"/>
        <v>Mehanizam za oporavak i otpornost</v>
      </c>
      <c r="C88" s="84">
        <v>3211</v>
      </c>
      <c r="D88" s="39" t="str">
        <f t="shared" si="12"/>
        <v>Službena putovanja</v>
      </c>
      <c r="E88" s="75" t="s">
        <v>6591</v>
      </c>
      <c r="F88" s="39" t="str">
        <f t="shared" si="13"/>
        <v>Programski ugovori instituti</v>
      </c>
      <c r="G88" s="39" t="str">
        <f t="shared" si="14"/>
        <v>0150</v>
      </c>
      <c r="H88" s="74">
        <v>4000</v>
      </c>
      <c r="I88" s="74">
        <v>4000</v>
      </c>
      <c r="J88" s="74"/>
      <c r="K88" s="84" t="s">
        <v>6644</v>
      </c>
      <c r="L88" s="83" t="s">
        <v>6653</v>
      </c>
      <c r="M88" s="83" t="s">
        <v>6654</v>
      </c>
      <c r="N88" s="135" t="s">
        <v>6655</v>
      </c>
      <c r="O88" s="135" t="s">
        <v>6666</v>
      </c>
      <c r="P88" s="43"/>
      <c r="Q88" t="str">
        <f>IF(C88="","",'OPĆI DIO'!$C$1)</f>
        <v>3105 INSTITUT DRUŠTVENIH ZNANOSTI IVO PILAR</v>
      </c>
      <c r="R88" t="str">
        <f t="shared" si="15"/>
        <v>321</v>
      </c>
      <c r="S88" t="str">
        <f t="shared" si="16"/>
        <v>32</v>
      </c>
      <c r="T88" t="str">
        <f t="shared" si="17"/>
        <v>15</v>
      </c>
      <c r="U88" t="str">
        <f t="shared" si="18"/>
        <v>3</v>
      </c>
      <c r="Y88">
        <v>4124</v>
      </c>
      <c r="Z88" t="s">
        <v>112</v>
      </c>
      <c r="AB88" t="str">
        <f t="shared" si="19"/>
        <v>41</v>
      </c>
      <c r="AC88" t="str">
        <f t="shared" si="20"/>
        <v>412</v>
      </c>
      <c r="AE88" t="s">
        <v>1484</v>
      </c>
      <c r="AF88" t="s">
        <v>4629</v>
      </c>
      <c r="AG88" t="str">
        <f t="shared" si="21"/>
        <v>A679071</v>
      </c>
      <c r="AH88" t="str">
        <f>IFERROR(VLOOKUP(AG88,AKT!$E$4:$G$350,3,FALSE),"")</f>
        <v>0942</v>
      </c>
    </row>
    <row r="89" spans="1:34">
      <c r="A89" s="218">
        <v>581</v>
      </c>
      <c r="B89" s="39" t="str">
        <f t="shared" si="11"/>
        <v>Mehanizam za oporavak i otpornost</v>
      </c>
      <c r="C89" s="84">
        <v>3213</v>
      </c>
      <c r="D89" s="39" t="str">
        <f t="shared" si="12"/>
        <v>Stručno usavršavanje zaposlenika</v>
      </c>
      <c r="E89" s="75" t="s">
        <v>6591</v>
      </c>
      <c r="F89" s="39" t="str">
        <f t="shared" si="13"/>
        <v>Programski ugovori instituti</v>
      </c>
      <c r="G89" s="39" t="str">
        <f t="shared" si="14"/>
        <v>0150</v>
      </c>
      <c r="H89" s="74">
        <v>1000</v>
      </c>
      <c r="I89" s="74">
        <v>1000</v>
      </c>
      <c r="J89" s="74"/>
      <c r="K89" s="84" t="s">
        <v>6644</v>
      </c>
      <c r="L89" s="83" t="s">
        <v>6653</v>
      </c>
      <c r="M89" s="83" t="s">
        <v>6654</v>
      </c>
      <c r="N89" s="135" t="s">
        <v>6655</v>
      </c>
      <c r="O89" s="135" t="s">
        <v>6666</v>
      </c>
      <c r="P89" s="43"/>
      <c r="Q89" t="str">
        <f>IF(C89="","",'OPĆI DIO'!$C$1)</f>
        <v>3105 INSTITUT DRUŠTVENIH ZNANOSTI IVO PILAR</v>
      </c>
      <c r="R89" t="str">
        <f t="shared" si="15"/>
        <v>321</v>
      </c>
      <c r="S89" t="str">
        <f t="shared" si="16"/>
        <v>32</v>
      </c>
      <c r="T89" t="str">
        <f t="shared" si="17"/>
        <v>15</v>
      </c>
      <c r="U89" t="str">
        <f t="shared" si="18"/>
        <v>3</v>
      </c>
      <c r="Y89">
        <v>4126</v>
      </c>
      <c r="Z89" t="s">
        <v>156</v>
      </c>
      <c r="AB89" t="str">
        <f t="shared" si="19"/>
        <v>41</v>
      </c>
      <c r="AC89" t="str">
        <f t="shared" si="20"/>
        <v>412</v>
      </c>
      <c r="AE89" t="s">
        <v>4630</v>
      </c>
      <c r="AF89" t="s">
        <v>4631</v>
      </c>
      <c r="AG89" t="str">
        <f t="shared" si="21"/>
        <v>A679071</v>
      </c>
      <c r="AH89" t="str">
        <f>IFERROR(VLOOKUP(AG89,AKT!$E$4:$G$350,3,FALSE),"")</f>
        <v>0942</v>
      </c>
    </row>
    <row r="90" spans="1:34">
      <c r="A90" s="218">
        <v>581</v>
      </c>
      <c r="B90" s="39" t="str">
        <f t="shared" si="11"/>
        <v>Mehanizam za oporavak i otpornost</v>
      </c>
      <c r="C90" s="84">
        <v>3221</v>
      </c>
      <c r="D90" s="39" t="str">
        <f t="shared" si="12"/>
        <v>Uredski materijal i ostali materijalni rashodi</v>
      </c>
      <c r="E90" s="75" t="s">
        <v>6591</v>
      </c>
      <c r="F90" s="39" t="str">
        <f t="shared" si="13"/>
        <v>Programski ugovori instituti</v>
      </c>
      <c r="G90" s="39" t="str">
        <f t="shared" si="14"/>
        <v>0150</v>
      </c>
      <c r="H90" s="74">
        <v>300</v>
      </c>
      <c r="I90" s="74">
        <v>300</v>
      </c>
      <c r="J90" s="74"/>
      <c r="K90" s="84" t="s">
        <v>6644</v>
      </c>
      <c r="L90" s="83" t="s">
        <v>6653</v>
      </c>
      <c r="M90" s="83" t="s">
        <v>6654</v>
      </c>
      <c r="N90" s="135" t="s">
        <v>6655</v>
      </c>
      <c r="O90" s="135" t="s">
        <v>6666</v>
      </c>
      <c r="P90" s="43"/>
      <c r="Q90" t="str">
        <f>IF(C90="","",'OPĆI DIO'!$C$1)</f>
        <v>3105 INSTITUT DRUŠTVENIH ZNANOSTI IVO PILAR</v>
      </c>
      <c r="R90" t="str">
        <f t="shared" si="15"/>
        <v>322</v>
      </c>
      <c r="S90" t="str">
        <f t="shared" si="16"/>
        <v>32</v>
      </c>
      <c r="T90" t="str">
        <f t="shared" si="17"/>
        <v>15</v>
      </c>
      <c r="U90" t="str">
        <f t="shared" si="18"/>
        <v>3</v>
      </c>
      <c r="Y90">
        <v>4211</v>
      </c>
      <c r="Z90" t="s">
        <v>170</v>
      </c>
      <c r="AB90" t="str">
        <f t="shared" si="19"/>
        <v>42</v>
      </c>
      <c r="AC90" t="str">
        <f t="shared" si="20"/>
        <v>421</v>
      </c>
      <c r="AE90" t="s">
        <v>1879</v>
      </c>
      <c r="AF90" t="s">
        <v>1880</v>
      </c>
      <c r="AG90" t="str">
        <f t="shared" si="21"/>
        <v>A679071</v>
      </c>
      <c r="AH90" t="str">
        <f>IFERROR(VLOOKUP(AG90,AKT!$E$4:$G$350,3,FALSE),"")</f>
        <v>0942</v>
      </c>
    </row>
    <row r="91" spans="1:34">
      <c r="A91" s="218">
        <v>581</v>
      </c>
      <c r="B91" s="39" t="str">
        <f t="shared" si="11"/>
        <v>Mehanizam za oporavak i otpornost</v>
      </c>
      <c r="C91" s="84">
        <v>3237</v>
      </c>
      <c r="D91" s="39" t="str">
        <f t="shared" si="12"/>
        <v>Intelektualne i osobne usluge</v>
      </c>
      <c r="E91" s="75" t="s">
        <v>6591</v>
      </c>
      <c r="F91" s="39" t="str">
        <f t="shared" si="13"/>
        <v>Programski ugovori instituti</v>
      </c>
      <c r="G91" s="39" t="str">
        <f t="shared" si="14"/>
        <v>0150</v>
      </c>
      <c r="H91" s="74">
        <v>30000</v>
      </c>
      <c r="I91" s="74">
        <v>30000</v>
      </c>
      <c r="J91" s="74"/>
      <c r="K91" s="84" t="s">
        <v>6644</v>
      </c>
      <c r="L91" s="83" t="s">
        <v>6653</v>
      </c>
      <c r="M91" s="83" t="s">
        <v>6654</v>
      </c>
      <c r="N91" s="135" t="s">
        <v>6655</v>
      </c>
      <c r="O91" s="135" t="s">
        <v>6666</v>
      </c>
      <c r="P91" s="43"/>
      <c r="Q91" t="str">
        <f>IF(C91="","",'OPĆI DIO'!$C$1)</f>
        <v>3105 INSTITUT DRUŠTVENIH ZNANOSTI IVO PILAR</v>
      </c>
      <c r="R91" t="str">
        <f t="shared" si="15"/>
        <v>323</v>
      </c>
      <c r="S91" t="str">
        <f t="shared" si="16"/>
        <v>32</v>
      </c>
      <c r="T91" t="str">
        <f t="shared" si="17"/>
        <v>15</v>
      </c>
      <c r="U91" t="str">
        <f t="shared" si="18"/>
        <v>3</v>
      </c>
      <c r="Y91">
        <v>4212</v>
      </c>
      <c r="Z91" t="s">
        <v>58</v>
      </c>
      <c r="AB91" t="str">
        <f t="shared" si="19"/>
        <v>42</v>
      </c>
      <c r="AC91" t="str">
        <f t="shared" si="20"/>
        <v>421</v>
      </c>
      <c r="AE91" t="s">
        <v>1881</v>
      </c>
      <c r="AF91" t="s">
        <v>1882</v>
      </c>
      <c r="AG91" t="str">
        <f t="shared" si="21"/>
        <v>A679071</v>
      </c>
      <c r="AH91" t="str">
        <f>IFERROR(VLOOKUP(AG91,AKT!$E$4:$G$350,3,FALSE),"")</f>
        <v>0942</v>
      </c>
    </row>
    <row r="92" spans="1:34">
      <c r="A92" s="218">
        <v>581</v>
      </c>
      <c r="B92" s="39" t="str">
        <f t="shared" si="11"/>
        <v>Mehanizam za oporavak i otpornost</v>
      </c>
      <c r="C92" s="84">
        <v>3239</v>
      </c>
      <c r="D92" s="39" t="str">
        <f t="shared" si="12"/>
        <v>Ostale usluge</v>
      </c>
      <c r="E92" s="75" t="s">
        <v>6591</v>
      </c>
      <c r="F92" s="39" t="str">
        <f t="shared" si="13"/>
        <v>Programski ugovori instituti</v>
      </c>
      <c r="G92" s="39" t="str">
        <f t="shared" si="14"/>
        <v>0150</v>
      </c>
      <c r="H92" s="74">
        <v>100</v>
      </c>
      <c r="I92" s="74">
        <v>100</v>
      </c>
      <c r="J92" s="74"/>
      <c r="K92" s="84" t="s">
        <v>6644</v>
      </c>
      <c r="L92" s="83" t="s">
        <v>6653</v>
      </c>
      <c r="M92" s="83" t="s">
        <v>6654</v>
      </c>
      <c r="N92" s="135" t="s">
        <v>6655</v>
      </c>
      <c r="O92" s="135" t="s">
        <v>6666</v>
      </c>
      <c r="P92" s="43"/>
      <c r="Q92" t="str">
        <f>IF(C92="","",'OPĆI DIO'!$C$1)</f>
        <v>3105 INSTITUT DRUŠTVENIH ZNANOSTI IVO PILAR</v>
      </c>
      <c r="R92" t="str">
        <f t="shared" si="15"/>
        <v>323</v>
      </c>
      <c r="S92" t="str">
        <f t="shared" si="16"/>
        <v>32</v>
      </c>
      <c r="T92" t="str">
        <f t="shared" si="17"/>
        <v>15</v>
      </c>
      <c r="U92" t="str">
        <f t="shared" si="18"/>
        <v>3</v>
      </c>
      <c r="Y92">
        <v>4213</v>
      </c>
      <c r="Z92" t="s">
        <v>157</v>
      </c>
      <c r="AB92" t="str">
        <f t="shared" si="19"/>
        <v>42</v>
      </c>
      <c r="AC92" t="str">
        <f t="shared" si="20"/>
        <v>421</v>
      </c>
      <c r="AE92" t="s">
        <v>4632</v>
      </c>
      <c r="AF92" t="s">
        <v>4633</v>
      </c>
      <c r="AG92" t="str">
        <f t="shared" si="21"/>
        <v>A679071</v>
      </c>
      <c r="AH92" t="str">
        <f>IFERROR(VLOOKUP(AG92,AKT!$E$4:$G$350,3,FALSE),"")</f>
        <v>0942</v>
      </c>
    </row>
    <row r="93" spans="1:34">
      <c r="A93" s="218">
        <v>581</v>
      </c>
      <c r="B93" s="39" t="str">
        <f t="shared" si="11"/>
        <v>Mehanizam za oporavak i otpornost</v>
      </c>
      <c r="C93" s="84">
        <v>3721</v>
      </c>
      <c r="D93" s="39" t="str">
        <f t="shared" si="12"/>
        <v>Naknade građanima i kućanstvima u novcu</v>
      </c>
      <c r="E93" s="75" t="s">
        <v>6591</v>
      </c>
      <c r="F93" s="39" t="str">
        <f t="shared" si="13"/>
        <v>Programski ugovori instituti</v>
      </c>
      <c r="G93" s="39" t="str">
        <f t="shared" si="14"/>
        <v>0150</v>
      </c>
      <c r="H93" s="74">
        <v>2500</v>
      </c>
      <c r="I93" s="74">
        <v>2500</v>
      </c>
      <c r="J93" s="74"/>
      <c r="K93" s="84" t="s">
        <v>6644</v>
      </c>
      <c r="L93" s="83" t="s">
        <v>6653</v>
      </c>
      <c r="M93" s="83" t="s">
        <v>6654</v>
      </c>
      <c r="N93" s="135" t="s">
        <v>6655</v>
      </c>
      <c r="O93" s="135" t="s">
        <v>6666</v>
      </c>
      <c r="P93" s="43"/>
      <c r="Q93" t="str">
        <f>IF(C93="","",'OPĆI DIO'!$C$1)</f>
        <v>3105 INSTITUT DRUŠTVENIH ZNANOSTI IVO PILAR</v>
      </c>
      <c r="R93" t="str">
        <f t="shared" si="15"/>
        <v>372</v>
      </c>
      <c r="S93" t="str">
        <f t="shared" si="16"/>
        <v>37</v>
      </c>
      <c r="T93" t="str">
        <f t="shared" si="17"/>
        <v>15</v>
      </c>
      <c r="U93" t="str">
        <f t="shared" si="18"/>
        <v>3</v>
      </c>
      <c r="Y93">
        <v>4214</v>
      </c>
      <c r="Z93" t="s">
        <v>158</v>
      </c>
      <c r="AB93" t="str">
        <f t="shared" si="19"/>
        <v>42</v>
      </c>
      <c r="AC93" t="str">
        <f t="shared" si="20"/>
        <v>421</v>
      </c>
      <c r="AE93" t="s">
        <v>4634</v>
      </c>
      <c r="AF93" t="s">
        <v>4635</v>
      </c>
      <c r="AG93" t="str">
        <f t="shared" si="21"/>
        <v>A679071</v>
      </c>
      <c r="AH93" t="str">
        <f>IFERROR(VLOOKUP(AG93,AKT!$E$4:$G$350,3,FALSE),"")</f>
        <v>0942</v>
      </c>
    </row>
    <row r="94" spans="1:34">
      <c r="A94" s="218">
        <v>581</v>
      </c>
      <c r="B94" s="39" t="str">
        <f t="shared" si="11"/>
        <v>Mehanizam za oporavak i otpornost</v>
      </c>
      <c r="C94" s="84">
        <v>4123</v>
      </c>
      <c r="D94" s="39" t="str">
        <f t="shared" si="12"/>
        <v>Licence</v>
      </c>
      <c r="E94" s="75" t="s">
        <v>6591</v>
      </c>
      <c r="F94" s="39" t="str">
        <f t="shared" si="13"/>
        <v>Programski ugovori instituti</v>
      </c>
      <c r="G94" s="39" t="str">
        <f t="shared" si="14"/>
        <v>0150</v>
      </c>
      <c r="H94" s="74">
        <v>3000</v>
      </c>
      <c r="I94" s="74">
        <v>3000</v>
      </c>
      <c r="J94" s="74"/>
      <c r="K94" s="84" t="s">
        <v>6644</v>
      </c>
      <c r="L94" s="83" t="s">
        <v>6653</v>
      </c>
      <c r="M94" s="83" t="s">
        <v>6654</v>
      </c>
      <c r="N94" s="135" t="s">
        <v>6655</v>
      </c>
      <c r="O94" s="135" t="s">
        <v>6666</v>
      </c>
      <c r="P94" s="43"/>
      <c r="Q94" t="str">
        <f>IF(C94="","",'OPĆI DIO'!$C$1)</f>
        <v>3105 INSTITUT DRUŠTVENIH ZNANOSTI IVO PILAR</v>
      </c>
      <c r="R94" t="str">
        <f t="shared" si="15"/>
        <v>412</v>
      </c>
      <c r="S94" t="str">
        <f t="shared" si="16"/>
        <v>41</v>
      </c>
      <c r="T94" t="str">
        <f t="shared" si="17"/>
        <v>15</v>
      </c>
      <c r="U94" t="str">
        <f t="shared" si="18"/>
        <v>4</v>
      </c>
      <c r="Y94">
        <v>4221</v>
      </c>
      <c r="Z94" t="s">
        <v>93</v>
      </c>
      <c r="AB94" t="str">
        <f t="shared" si="19"/>
        <v>42</v>
      </c>
      <c r="AC94" t="str">
        <f t="shared" si="20"/>
        <v>422</v>
      </c>
      <c r="AE94" t="s">
        <v>1883</v>
      </c>
      <c r="AF94" t="s">
        <v>1884</v>
      </c>
      <c r="AG94" t="str">
        <f t="shared" si="21"/>
        <v>A679071</v>
      </c>
      <c r="AH94" t="str">
        <f>IFERROR(VLOOKUP(AG94,AKT!$E$4:$G$350,3,FALSE),"")</f>
        <v>0942</v>
      </c>
    </row>
    <row r="95" spans="1:34">
      <c r="A95" s="218">
        <v>581</v>
      </c>
      <c r="B95" s="39" t="str">
        <f t="shared" si="11"/>
        <v>Mehanizam za oporavak i otpornost</v>
      </c>
      <c r="C95" s="84">
        <v>4221</v>
      </c>
      <c r="D95" s="39" t="str">
        <f t="shared" si="12"/>
        <v>Uredska oprema i namještaj</v>
      </c>
      <c r="E95" s="75" t="s">
        <v>6591</v>
      </c>
      <c r="F95" s="39" t="str">
        <f t="shared" si="13"/>
        <v>Programski ugovori instituti</v>
      </c>
      <c r="G95" s="39" t="str">
        <f t="shared" si="14"/>
        <v>0150</v>
      </c>
      <c r="H95" s="74">
        <v>1000</v>
      </c>
      <c r="I95" s="74">
        <v>1000</v>
      </c>
      <c r="J95" s="74"/>
      <c r="K95" s="84" t="s">
        <v>6644</v>
      </c>
      <c r="L95" s="83" t="s">
        <v>6653</v>
      </c>
      <c r="M95" s="83" t="s">
        <v>6654</v>
      </c>
      <c r="N95" s="135" t="s">
        <v>6655</v>
      </c>
      <c r="O95" s="135" t="s">
        <v>6666</v>
      </c>
      <c r="P95" s="43"/>
      <c r="Q95" t="str">
        <f>IF(C95="","",'OPĆI DIO'!$C$1)</f>
        <v>3105 INSTITUT DRUŠTVENIH ZNANOSTI IVO PILAR</v>
      </c>
      <c r="R95" t="str">
        <f t="shared" si="15"/>
        <v>422</v>
      </c>
      <c r="S95" t="str">
        <f t="shared" si="16"/>
        <v>42</v>
      </c>
      <c r="T95" t="str">
        <f t="shared" si="17"/>
        <v>15</v>
      </c>
      <c r="U95" t="str">
        <f t="shared" si="18"/>
        <v>4</v>
      </c>
      <c r="Y95">
        <v>4222</v>
      </c>
      <c r="Z95" t="s">
        <v>104</v>
      </c>
      <c r="AB95" t="str">
        <f t="shared" si="19"/>
        <v>42</v>
      </c>
      <c r="AC95" t="str">
        <f t="shared" si="20"/>
        <v>422</v>
      </c>
      <c r="AE95" t="s">
        <v>4636</v>
      </c>
      <c r="AF95" t="s">
        <v>4637</v>
      </c>
      <c r="AG95" t="str">
        <f t="shared" si="21"/>
        <v>A679071</v>
      </c>
      <c r="AH95" t="str">
        <f>IFERROR(VLOOKUP(AG95,AKT!$E$4:$G$350,3,FALSE),"")</f>
        <v>0942</v>
      </c>
    </row>
    <row r="96" spans="1:34">
      <c r="A96" s="218">
        <v>581</v>
      </c>
      <c r="B96" s="39" t="str">
        <f t="shared" si="11"/>
        <v>Mehanizam za oporavak i otpornost</v>
      </c>
      <c r="C96" s="84">
        <v>4241</v>
      </c>
      <c r="D96" s="39" t="str">
        <f t="shared" si="12"/>
        <v>Knjige</v>
      </c>
      <c r="E96" s="75" t="s">
        <v>6591</v>
      </c>
      <c r="F96" s="39" t="str">
        <f t="shared" si="13"/>
        <v>Programski ugovori instituti</v>
      </c>
      <c r="G96" s="39" t="str">
        <f t="shared" si="14"/>
        <v>0150</v>
      </c>
      <c r="H96" s="74">
        <v>400</v>
      </c>
      <c r="I96" s="74">
        <v>400</v>
      </c>
      <c r="J96" s="74"/>
      <c r="K96" s="84" t="s">
        <v>6644</v>
      </c>
      <c r="L96" s="83" t="s">
        <v>6653</v>
      </c>
      <c r="M96" s="83" t="s">
        <v>6654</v>
      </c>
      <c r="N96" s="135" t="s">
        <v>6655</v>
      </c>
      <c r="O96" s="135" t="s">
        <v>6666</v>
      </c>
      <c r="P96" s="43"/>
      <c r="Q96" t="str">
        <f>IF(C96="","",'OPĆI DIO'!$C$1)</f>
        <v>3105 INSTITUT DRUŠTVENIH ZNANOSTI IVO PILAR</v>
      </c>
      <c r="R96" t="str">
        <f t="shared" si="15"/>
        <v>424</v>
      </c>
      <c r="S96" t="str">
        <f t="shared" si="16"/>
        <v>42</v>
      </c>
      <c r="T96" t="str">
        <f t="shared" si="17"/>
        <v>15</v>
      </c>
      <c r="U96" t="str">
        <f t="shared" si="18"/>
        <v>4</v>
      </c>
      <c r="Y96">
        <v>4223</v>
      </c>
      <c r="Z96" t="s">
        <v>117</v>
      </c>
      <c r="AB96" t="str">
        <f t="shared" si="19"/>
        <v>42</v>
      </c>
      <c r="AC96" t="str">
        <f t="shared" si="20"/>
        <v>422</v>
      </c>
      <c r="AE96" t="s">
        <v>4638</v>
      </c>
      <c r="AF96" t="s">
        <v>4639</v>
      </c>
      <c r="AG96" t="str">
        <f t="shared" si="21"/>
        <v>A679071</v>
      </c>
      <c r="AH96" t="str">
        <f>IFERROR(VLOOKUP(AG96,AKT!$E$4:$G$350,3,FALSE),"")</f>
        <v>0942</v>
      </c>
    </row>
    <row r="97" spans="1:34">
      <c r="A97" s="218">
        <v>581</v>
      </c>
      <c r="B97" s="39" t="str">
        <f t="shared" si="11"/>
        <v>Mehanizam za oporavak i otpornost</v>
      </c>
      <c r="C97" s="84">
        <v>3211</v>
      </c>
      <c r="D97" s="39" t="str">
        <f t="shared" si="12"/>
        <v>Službena putovanja</v>
      </c>
      <c r="E97" s="75" t="s">
        <v>6591</v>
      </c>
      <c r="F97" s="39" t="str">
        <f t="shared" si="13"/>
        <v>Programski ugovori instituti</v>
      </c>
      <c r="G97" s="39" t="str">
        <f t="shared" si="14"/>
        <v>0150</v>
      </c>
      <c r="H97" s="74">
        <v>5000</v>
      </c>
      <c r="I97" s="74">
        <v>5000</v>
      </c>
      <c r="J97" s="74"/>
      <c r="K97" s="84" t="s">
        <v>6645</v>
      </c>
      <c r="L97" s="83" t="s">
        <v>6653</v>
      </c>
      <c r="M97" s="83" t="s">
        <v>6654</v>
      </c>
      <c r="N97" s="135" t="s">
        <v>6655</v>
      </c>
      <c r="O97" s="135" t="s">
        <v>6667</v>
      </c>
      <c r="P97" s="43"/>
      <c r="Q97" t="str">
        <f>IF(C97="","",'OPĆI DIO'!$C$1)</f>
        <v>3105 INSTITUT DRUŠTVENIH ZNANOSTI IVO PILAR</v>
      </c>
      <c r="R97" t="str">
        <f t="shared" si="15"/>
        <v>321</v>
      </c>
      <c r="S97" t="str">
        <f t="shared" si="16"/>
        <v>32</v>
      </c>
      <c r="T97" t="str">
        <f t="shared" si="17"/>
        <v>15</v>
      </c>
      <c r="U97" t="str">
        <f t="shared" si="18"/>
        <v>3</v>
      </c>
      <c r="Y97">
        <v>4224</v>
      </c>
      <c r="Z97" t="s">
        <v>110</v>
      </c>
      <c r="AB97" t="str">
        <f t="shared" si="19"/>
        <v>42</v>
      </c>
      <c r="AC97" t="str">
        <f t="shared" si="20"/>
        <v>422</v>
      </c>
      <c r="AE97" t="s">
        <v>1885</v>
      </c>
      <c r="AF97" t="s">
        <v>1886</v>
      </c>
      <c r="AG97" t="str">
        <f t="shared" si="21"/>
        <v>A679071</v>
      </c>
      <c r="AH97" t="str">
        <f>IFERROR(VLOOKUP(AG97,AKT!$E$4:$G$350,3,FALSE),"")</f>
        <v>0942</v>
      </c>
    </row>
    <row r="98" spans="1:34">
      <c r="A98" s="218">
        <v>581</v>
      </c>
      <c r="B98" s="39" t="str">
        <f t="shared" si="11"/>
        <v>Mehanizam za oporavak i otpornost</v>
      </c>
      <c r="C98" s="84">
        <v>3213</v>
      </c>
      <c r="D98" s="39" t="str">
        <f t="shared" si="12"/>
        <v>Stručno usavršavanje zaposlenika</v>
      </c>
      <c r="E98" s="75" t="s">
        <v>6591</v>
      </c>
      <c r="F98" s="39" t="str">
        <f t="shared" si="13"/>
        <v>Programski ugovori instituti</v>
      </c>
      <c r="G98" s="39" t="str">
        <f t="shared" si="14"/>
        <v>0150</v>
      </c>
      <c r="H98" s="74">
        <v>1000</v>
      </c>
      <c r="I98" s="74">
        <v>1000</v>
      </c>
      <c r="J98" s="74"/>
      <c r="K98" s="84" t="s">
        <v>6645</v>
      </c>
      <c r="L98" s="83" t="s">
        <v>6653</v>
      </c>
      <c r="M98" s="83" t="s">
        <v>6654</v>
      </c>
      <c r="N98" s="135" t="s">
        <v>6655</v>
      </c>
      <c r="O98" s="135" t="s">
        <v>6667</v>
      </c>
      <c r="P98" s="43"/>
      <c r="Q98" t="str">
        <f>IF(C98="","",'OPĆI DIO'!$C$1)</f>
        <v>3105 INSTITUT DRUŠTVENIH ZNANOSTI IVO PILAR</v>
      </c>
      <c r="R98" t="str">
        <f t="shared" si="15"/>
        <v>321</v>
      </c>
      <c r="S98" t="str">
        <f t="shared" si="16"/>
        <v>32</v>
      </c>
      <c r="T98" t="str">
        <f t="shared" si="17"/>
        <v>15</v>
      </c>
      <c r="U98" t="str">
        <f t="shared" si="18"/>
        <v>3</v>
      </c>
      <c r="Y98">
        <v>4225</v>
      </c>
      <c r="Z98" t="s">
        <v>114</v>
      </c>
      <c r="AB98" t="str">
        <f t="shared" si="19"/>
        <v>42</v>
      </c>
      <c r="AC98" t="str">
        <f t="shared" si="20"/>
        <v>422</v>
      </c>
      <c r="AE98" t="s">
        <v>4640</v>
      </c>
      <c r="AF98" t="s">
        <v>925</v>
      </c>
      <c r="AG98" t="str">
        <f t="shared" si="21"/>
        <v>A679071</v>
      </c>
      <c r="AH98" t="str">
        <f>IFERROR(VLOOKUP(AG98,AKT!$E$4:$G$350,3,FALSE),"")</f>
        <v>0942</v>
      </c>
    </row>
    <row r="99" spans="1:34">
      <c r="A99" s="218">
        <v>581</v>
      </c>
      <c r="B99" s="39" t="str">
        <f t="shared" si="11"/>
        <v>Mehanizam za oporavak i otpornost</v>
      </c>
      <c r="C99" s="84">
        <v>3221</v>
      </c>
      <c r="D99" s="39" t="str">
        <f t="shared" si="12"/>
        <v>Uredski materijal i ostali materijalni rashodi</v>
      </c>
      <c r="E99" s="75" t="s">
        <v>6591</v>
      </c>
      <c r="F99" s="39" t="str">
        <f t="shared" si="13"/>
        <v>Programski ugovori instituti</v>
      </c>
      <c r="G99" s="39" t="str">
        <f t="shared" si="14"/>
        <v>0150</v>
      </c>
      <c r="H99" s="74">
        <v>250</v>
      </c>
      <c r="I99" s="74">
        <v>250</v>
      </c>
      <c r="J99" s="74"/>
      <c r="K99" s="84" t="s">
        <v>6645</v>
      </c>
      <c r="L99" s="83" t="s">
        <v>6653</v>
      </c>
      <c r="M99" s="83" t="s">
        <v>6654</v>
      </c>
      <c r="N99" s="135" t="s">
        <v>6655</v>
      </c>
      <c r="O99" s="135" t="s">
        <v>6667</v>
      </c>
      <c r="P99" s="43"/>
      <c r="Q99" t="str">
        <f>IF(C99="","",'OPĆI DIO'!$C$1)</f>
        <v>3105 INSTITUT DRUŠTVENIH ZNANOSTI IVO PILAR</v>
      </c>
      <c r="R99" t="str">
        <f t="shared" si="15"/>
        <v>322</v>
      </c>
      <c r="S99" t="str">
        <f t="shared" si="16"/>
        <v>32</v>
      </c>
      <c r="T99" t="str">
        <f t="shared" si="17"/>
        <v>15</v>
      </c>
      <c r="U99" t="str">
        <f t="shared" si="18"/>
        <v>3</v>
      </c>
      <c r="Y99">
        <v>4226</v>
      </c>
      <c r="Z99" t="s">
        <v>159</v>
      </c>
      <c r="AB99" t="str">
        <f t="shared" si="19"/>
        <v>42</v>
      </c>
      <c r="AC99" t="str">
        <f t="shared" si="20"/>
        <v>422</v>
      </c>
      <c r="AE99" t="s">
        <v>4641</v>
      </c>
      <c r="AF99" t="s">
        <v>4642</v>
      </c>
      <c r="AG99" t="str">
        <f t="shared" si="21"/>
        <v>A679071</v>
      </c>
      <c r="AH99" t="str">
        <f>IFERROR(VLOOKUP(AG99,AKT!$E$4:$G$350,3,FALSE),"")</f>
        <v>0942</v>
      </c>
    </row>
    <row r="100" spans="1:34">
      <c r="A100" s="218">
        <v>581</v>
      </c>
      <c r="B100" s="39" t="str">
        <f t="shared" si="11"/>
        <v>Mehanizam za oporavak i otpornost</v>
      </c>
      <c r="C100" s="84">
        <v>3231</v>
      </c>
      <c r="D100" s="39" t="str">
        <f t="shared" si="12"/>
        <v>Usluge telefona, pošte i prijevoza</v>
      </c>
      <c r="E100" s="75" t="s">
        <v>6591</v>
      </c>
      <c r="F100" s="39" t="str">
        <f t="shared" si="13"/>
        <v>Programski ugovori instituti</v>
      </c>
      <c r="G100" s="39" t="str">
        <f t="shared" si="14"/>
        <v>0150</v>
      </c>
      <c r="H100" s="74">
        <v>100</v>
      </c>
      <c r="I100" s="74">
        <v>100</v>
      </c>
      <c r="J100" s="74"/>
      <c r="K100" s="84" t="s">
        <v>6645</v>
      </c>
      <c r="L100" s="83" t="s">
        <v>6653</v>
      </c>
      <c r="M100" s="83" t="s">
        <v>6654</v>
      </c>
      <c r="N100" s="135" t="s">
        <v>6655</v>
      </c>
      <c r="O100" s="135" t="s">
        <v>6667</v>
      </c>
      <c r="P100" s="43"/>
      <c r="Q100" t="str">
        <f>IF(C100="","",'OPĆI DIO'!$C$1)</f>
        <v>3105 INSTITUT DRUŠTVENIH ZNANOSTI IVO PILAR</v>
      </c>
      <c r="R100" t="str">
        <f t="shared" si="15"/>
        <v>323</v>
      </c>
      <c r="S100" t="str">
        <f t="shared" si="16"/>
        <v>32</v>
      </c>
      <c r="T100" t="str">
        <f t="shared" si="17"/>
        <v>15</v>
      </c>
      <c r="U100" t="str">
        <f t="shared" si="18"/>
        <v>3</v>
      </c>
      <c r="Y100">
        <v>4227</v>
      </c>
      <c r="Z100" t="s">
        <v>127</v>
      </c>
      <c r="AB100" t="str">
        <f t="shared" si="19"/>
        <v>42</v>
      </c>
      <c r="AC100" t="str">
        <f t="shared" si="20"/>
        <v>422</v>
      </c>
      <c r="AE100" t="s">
        <v>4643</v>
      </c>
      <c r="AF100" t="s">
        <v>4644</v>
      </c>
      <c r="AG100" t="str">
        <f t="shared" si="21"/>
        <v>A679071</v>
      </c>
      <c r="AH100" t="str">
        <f>IFERROR(VLOOKUP(AG100,AKT!$E$4:$G$350,3,FALSE),"")</f>
        <v>0942</v>
      </c>
    </row>
    <row r="101" spans="1:34">
      <c r="A101" s="218">
        <v>581</v>
      </c>
      <c r="B101" s="39" t="str">
        <f t="shared" si="11"/>
        <v>Mehanizam za oporavak i otpornost</v>
      </c>
      <c r="C101" s="84">
        <v>3237</v>
      </c>
      <c r="D101" s="39" t="str">
        <f t="shared" si="12"/>
        <v>Intelektualne i osobne usluge</v>
      </c>
      <c r="E101" s="75" t="s">
        <v>6591</v>
      </c>
      <c r="F101" s="39" t="str">
        <f t="shared" si="13"/>
        <v>Programski ugovori instituti</v>
      </c>
      <c r="G101" s="39" t="str">
        <f t="shared" si="14"/>
        <v>0150</v>
      </c>
      <c r="H101" s="74">
        <v>1000</v>
      </c>
      <c r="I101" s="74">
        <v>1000</v>
      </c>
      <c r="J101" s="74"/>
      <c r="K101" s="84" t="s">
        <v>6645</v>
      </c>
      <c r="L101" s="83" t="s">
        <v>6653</v>
      </c>
      <c r="M101" s="83" t="s">
        <v>6654</v>
      </c>
      <c r="N101" s="135" t="s">
        <v>6655</v>
      </c>
      <c r="O101" s="135" t="s">
        <v>6667</v>
      </c>
      <c r="P101" s="43"/>
      <c r="Q101" t="str">
        <f>IF(C101="","",'OPĆI DIO'!$C$1)</f>
        <v>3105 INSTITUT DRUŠTVENIH ZNANOSTI IVO PILAR</v>
      </c>
      <c r="R101" t="str">
        <f t="shared" si="15"/>
        <v>323</v>
      </c>
      <c r="S101" t="str">
        <f t="shared" si="16"/>
        <v>32</v>
      </c>
      <c r="T101" t="str">
        <f t="shared" si="17"/>
        <v>15</v>
      </c>
      <c r="U101" t="str">
        <f t="shared" si="18"/>
        <v>3</v>
      </c>
      <c r="Y101">
        <v>4231</v>
      </c>
      <c r="Z101" t="s">
        <v>160</v>
      </c>
      <c r="AB101" t="str">
        <f t="shared" si="19"/>
        <v>42</v>
      </c>
      <c r="AC101" t="str">
        <f t="shared" si="20"/>
        <v>423</v>
      </c>
      <c r="AE101" t="s">
        <v>4645</v>
      </c>
      <c r="AF101" t="s">
        <v>4646</v>
      </c>
      <c r="AG101" t="str">
        <f t="shared" si="21"/>
        <v>A679071</v>
      </c>
      <c r="AH101" t="str">
        <f>IFERROR(VLOOKUP(AG101,AKT!$E$4:$G$350,3,FALSE),"")</f>
        <v>0942</v>
      </c>
    </row>
    <row r="102" spans="1:34">
      <c r="A102" s="218">
        <v>581</v>
      </c>
      <c r="B102" s="39" t="str">
        <f t="shared" si="11"/>
        <v>Mehanizam za oporavak i otpornost</v>
      </c>
      <c r="C102" s="84">
        <v>3293</v>
      </c>
      <c r="D102" s="39" t="str">
        <f t="shared" si="12"/>
        <v>Reprezentacija</v>
      </c>
      <c r="E102" s="75" t="s">
        <v>6591</v>
      </c>
      <c r="F102" s="39" t="str">
        <f t="shared" si="13"/>
        <v>Programski ugovori instituti</v>
      </c>
      <c r="G102" s="39" t="str">
        <f t="shared" si="14"/>
        <v>0150</v>
      </c>
      <c r="H102" s="74">
        <v>1500</v>
      </c>
      <c r="I102" s="74">
        <v>1500</v>
      </c>
      <c r="J102" s="74"/>
      <c r="K102" s="84" t="s">
        <v>6645</v>
      </c>
      <c r="L102" s="83" t="s">
        <v>6653</v>
      </c>
      <c r="M102" s="83" t="s">
        <v>6654</v>
      </c>
      <c r="N102" s="135" t="s">
        <v>6655</v>
      </c>
      <c r="O102" s="135" t="s">
        <v>6667</v>
      </c>
      <c r="P102" s="43"/>
      <c r="Q102" t="str">
        <f>IF(C102="","",'OPĆI DIO'!$C$1)</f>
        <v>3105 INSTITUT DRUŠTVENIH ZNANOSTI IVO PILAR</v>
      </c>
      <c r="R102" t="str">
        <f t="shared" si="15"/>
        <v>329</v>
      </c>
      <c r="S102" t="str">
        <f t="shared" si="16"/>
        <v>32</v>
      </c>
      <c r="T102" t="str">
        <f t="shared" si="17"/>
        <v>15</v>
      </c>
      <c r="U102" t="str">
        <f t="shared" si="18"/>
        <v>3</v>
      </c>
      <c r="Y102">
        <v>4233</v>
      </c>
      <c r="Z102" t="s">
        <v>168</v>
      </c>
      <c r="AB102" t="str">
        <f t="shared" si="19"/>
        <v>42</v>
      </c>
      <c r="AC102" t="str">
        <f t="shared" si="20"/>
        <v>423</v>
      </c>
      <c r="AE102" t="s">
        <v>4647</v>
      </c>
      <c r="AF102" t="s">
        <v>4648</v>
      </c>
      <c r="AG102" t="str">
        <f t="shared" si="21"/>
        <v>A679071</v>
      </c>
      <c r="AH102" t="str">
        <f>IFERROR(VLOOKUP(AG102,AKT!$E$4:$G$350,3,FALSE),"")</f>
        <v>0942</v>
      </c>
    </row>
    <row r="103" spans="1:34">
      <c r="A103" s="218">
        <v>581</v>
      </c>
      <c r="B103" s="39" t="str">
        <f t="shared" si="11"/>
        <v>Mehanizam za oporavak i otpornost</v>
      </c>
      <c r="C103" s="84">
        <v>3211</v>
      </c>
      <c r="D103" s="39" t="str">
        <f t="shared" si="12"/>
        <v>Službena putovanja</v>
      </c>
      <c r="E103" s="75" t="s">
        <v>6591</v>
      </c>
      <c r="F103" s="39" t="str">
        <f t="shared" si="13"/>
        <v>Programski ugovori instituti</v>
      </c>
      <c r="G103" s="39" t="str">
        <f t="shared" si="14"/>
        <v>0150</v>
      </c>
      <c r="H103" s="74">
        <v>3000</v>
      </c>
      <c r="I103" s="74">
        <v>3000</v>
      </c>
      <c r="J103" s="74"/>
      <c r="K103" s="84" t="s">
        <v>6646</v>
      </c>
      <c r="L103" s="83" t="s">
        <v>6653</v>
      </c>
      <c r="M103" s="83" t="s">
        <v>6654</v>
      </c>
      <c r="N103" s="135" t="s">
        <v>6655</v>
      </c>
      <c r="O103" s="135" t="s">
        <v>6668</v>
      </c>
      <c r="P103" s="43"/>
      <c r="Q103" t="str">
        <f>IF(C103="","",'OPĆI DIO'!$C$1)</f>
        <v>3105 INSTITUT DRUŠTVENIH ZNANOSTI IVO PILAR</v>
      </c>
      <c r="R103" t="str">
        <f t="shared" si="15"/>
        <v>321</v>
      </c>
      <c r="S103" t="str">
        <f t="shared" si="16"/>
        <v>32</v>
      </c>
      <c r="T103" t="str">
        <f t="shared" si="17"/>
        <v>15</v>
      </c>
      <c r="U103" t="str">
        <f t="shared" si="18"/>
        <v>3</v>
      </c>
      <c r="Y103">
        <v>4241</v>
      </c>
      <c r="Z103" t="s">
        <v>105</v>
      </c>
      <c r="AB103" t="str">
        <f t="shared" si="19"/>
        <v>42</v>
      </c>
      <c r="AC103" t="str">
        <f t="shared" si="20"/>
        <v>424</v>
      </c>
      <c r="AE103" t="s">
        <v>3112</v>
      </c>
      <c r="AF103" t="s">
        <v>3113</v>
      </c>
      <c r="AG103" t="str">
        <f t="shared" si="21"/>
        <v>A679071</v>
      </c>
      <c r="AH103" t="str">
        <f>IFERROR(VLOOKUP(AG103,AKT!$E$4:$G$350,3,FALSE),"")</f>
        <v>0942</v>
      </c>
    </row>
    <row r="104" spans="1:34">
      <c r="A104" s="218">
        <v>581</v>
      </c>
      <c r="B104" s="39" t="str">
        <f t="shared" si="11"/>
        <v>Mehanizam za oporavak i otpornost</v>
      </c>
      <c r="C104" s="84">
        <v>3213</v>
      </c>
      <c r="D104" s="39" t="str">
        <f t="shared" si="12"/>
        <v>Stručno usavršavanje zaposlenika</v>
      </c>
      <c r="E104" s="75" t="s">
        <v>6591</v>
      </c>
      <c r="F104" s="39" t="str">
        <f t="shared" si="13"/>
        <v>Programski ugovori instituti</v>
      </c>
      <c r="G104" s="39" t="str">
        <f t="shared" si="14"/>
        <v>0150</v>
      </c>
      <c r="H104" s="74">
        <v>1000</v>
      </c>
      <c r="I104" s="74">
        <v>1000</v>
      </c>
      <c r="J104" s="74"/>
      <c r="K104" s="84" t="s">
        <v>6646</v>
      </c>
      <c r="L104" s="83" t="s">
        <v>6653</v>
      </c>
      <c r="M104" s="83" t="s">
        <v>6654</v>
      </c>
      <c r="N104" s="135" t="s">
        <v>6655</v>
      </c>
      <c r="O104" s="135" t="s">
        <v>6668</v>
      </c>
      <c r="P104" s="43"/>
      <c r="Q104" t="str">
        <f>IF(C104="","",'OPĆI DIO'!$C$1)</f>
        <v>3105 INSTITUT DRUŠTVENIH ZNANOSTI IVO PILAR</v>
      </c>
      <c r="R104" t="str">
        <f t="shared" si="15"/>
        <v>321</v>
      </c>
      <c r="S104" t="str">
        <f t="shared" si="16"/>
        <v>32</v>
      </c>
      <c r="T104" t="str">
        <f t="shared" si="17"/>
        <v>15</v>
      </c>
      <c r="U104" t="str">
        <f t="shared" si="18"/>
        <v>3</v>
      </c>
      <c r="Y104">
        <v>4242</v>
      </c>
      <c r="Z104" t="s">
        <v>137</v>
      </c>
      <c r="AB104" t="str">
        <f t="shared" si="19"/>
        <v>42</v>
      </c>
      <c r="AC104" t="str">
        <f t="shared" si="20"/>
        <v>424</v>
      </c>
      <c r="AE104" t="s">
        <v>3114</v>
      </c>
      <c r="AF104" t="s">
        <v>3115</v>
      </c>
      <c r="AG104" t="str">
        <f t="shared" si="21"/>
        <v>A679071</v>
      </c>
      <c r="AH104" t="str">
        <f>IFERROR(VLOOKUP(AG104,AKT!$E$4:$G$350,3,FALSE),"")</f>
        <v>0942</v>
      </c>
    </row>
    <row r="105" spans="1:34">
      <c r="A105" s="218">
        <v>581</v>
      </c>
      <c r="B105" s="39" t="str">
        <f t="shared" si="11"/>
        <v>Mehanizam za oporavak i otpornost</v>
      </c>
      <c r="C105" s="84">
        <v>3237</v>
      </c>
      <c r="D105" s="39" t="str">
        <f t="shared" si="12"/>
        <v>Intelektualne i osobne usluge</v>
      </c>
      <c r="E105" s="75" t="s">
        <v>6591</v>
      </c>
      <c r="F105" s="39" t="str">
        <f t="shared" si="13"/>
        <v>Programski ugovori instituti</v>
      </c>
      <c r="G105" s="39" t="str">
        <f t="shared" si="14"/>
        <v>0150</v>
      </c>
      <c r="H105" s="74">
        <v>5000</v>
      </c>
      <c r="I105" s="74">
        <v>5000</v>
      </c>
      <c r="J105" s="74"/>
      <c r="K105" s="84" t="s">
        <v>6646</v>
      </c>
      <c r="L105" s="83" t="s">
        <v>6653</v>
      </c>
      <c r="M105" s="83" t="s">
        <v>6654</v>
      </c>
      <c r="N105" s="135" t="s">
        <v>6655</v>
      </c>
      <c r="O105" s="135" t="s">
        <v>6668</v>
      </c>
      <c r="P105" s="43"/>
      <c r="Q105" t="str">
        <f>IF(C105="","",'OPĆI DIO'!$C$1)</f>
        <v>3105 INSTITUT DRUŠTVENIH ZNANOSTI IVO PILAR</v>
      </c>
      <c r="R105" t="str">
        <f t="shared" si="15"/>
        <v>323</v>
      </c>
      <c r="S105" t="str">
        <f t="shared" si="16"/>
        <v>32</v>
      </c>
      <c r="T105" t="str">
        <f t="shared" si="17"/>
        <v>15</v>
      </c>
      <c r="U105" t="str">
        <f t="shared" si="18"/>
        <v>3</v>
      </c>
      <c r="Y105">
        <v>4244</v>
      </c>
      <c r="Z105" t="s">
        <v>169</v>
      </c>
      <c r="AB105" t="str">
        <f t="shared" si="19"/>
        <v>42</v>
      </c>
      <c r="AC105" t="str">
        <f t="shared" si="20"/>
        <v>424</v>
      </c>
      <c r="AE105" t="s">
        <v>3116</v>
      </c>
      <c r="AF105" t="s">
        <v>3117</v>
      </c>
      <c r="AG105" t="str">
        <f t="shared" si="21"/>
        <v>A679071</v>
      </c>
      <c r="AH105" t="str">
        <f>IFERROR(VLOOKUP(AG105,AKT!$E$4:$G$350,3,FALSE),"")</f>
        <v>0942</v>
      </c>
    </row>
    <row r="106" spans="1:34">
      <c r="A106" s="218">
        <v>581</v>
      </c>
      <c r="B106" s="39" t="str">
        <f t="shared" si="11"/>
        <v>Mehanizam za oporavak i otpornost</v>
      </c>
      <c r="C106" s="84">
        <v>3239</v>
      </c>
      <c r="D106" s="39" t="str">
        <f t="shared" si="12"/>
        <v>Ostale usluge</v>
      </c>
      <c r="E106" s="75" t="s">
        <v>6591</v>
      </c>
      <c r="F106" s="39" t="str">
        <f t="shared" si="13"/>
        <v>Programski ugovori instituti</v>
      </c>
      <c r="G106" s="39" t="str">
        <f t="shared" si="14"/>
        <v>0150</v>
      </c>
      <c r="H106" s="74">
        <v>300</v>
      </c>
      <c r="I106" s="74">
        <v>300</v>
      </c>
      <c r="J106" s="74"/>
      <c r="K106" s="84" t="s">
        <v>6646</v>
      </c>
      <c r="L106" s="83" t="s">
        <v>6653</v>
      </c>
      <c r="M106" s="83" t="s">
        <v>6654</v>
      </c>
      <c r="N106" s="135" t="s">
        <v>6655</v>
      </c>
      <c r="O106" s="135" t="s">
        <v>6668</v>
      </c>
      <c r="P106" s="43"/>
      <c r="Q106" t="str">
        <f>IF(C106="","",'OPĆI DIO'!$C$1)</f>
        <v>3105 INSTITUT DRUŠTVENIH ZNANOSTI IVO PILAR</v>
      </c>
      <c r="R106" t="str">
        <f t="shared" si="15"/>
        <v>323</v>
      </c>
      <c r="S106" t="str">
        <f t="shared" si="16"/>
        <v>32</v>
      </c>
      <c r="T106" t="str">
        <f t="shared" si="17"/>
        <v>15</v>
      </c>
      <c r="U106" t="str">
        <f t="shared" si="18"/>
        <v>3</v>
      </c>
      <c r="Y106">
        <v>4251</v>
      </c>
      <c r="Z106" t="s">
        <v>161</v>
      </c>
      <c r="AB106" t="str">
        <f t="shared" si="19"/>
        <v>42</v>
      </c>
      <c r="AC106" t="str">
        <f t="shared" si="20"/>
        <v>425</v>
      </c>
      <c r="AE106" t="s">
        <v>4649</v>
      </c>
      <c r="AF106" t="s">
        <v>1469</v>
      </c>
      <c r="AG106" t="str">
        <f t="shared" si="21"/>
        <v>A679071</v>
      </c>
      <c r="AH106" t="str">
        <f>IFERROR(VLOOKUP(AG106,AKT!$E$4:$G$350,3,FALSE),"")</f>
        <v>0942</v>
      </c>
    </row>
    <row r="107" spans="1:34">
      <c r="A107" s="218">
        <v>581</v>
      </c>
      <c r="B107" s="39" t="str">
        <f t="shared" si="11"/>
        <v>Mehanizam za oporavak i otpornost</v>
      </c>
      <c r="C107" s="84">
        <v>3293</v>
      </c>
      <c r="D107" s="39" t="str">
        <f t="shared" si="12"/>
        <v>Reprezentacija</v>
      </c>
      <c r="E107" s="75" t="s">
        <v>6591</v>
      </c>
      <c r="F107" s="39" t="str">
        <f t="shared" si="13"/>
        <v>Programski ugovori instituti</v>
      </c>
      <c r="G107" s="39" t="str">
        <f t="shared" si="14"/>
        <v>0150</v>
      </c>
      <c r="H107" s="74">
        <v>3000</v>
      </c>
      <c r="I107" s="74">
        <v>3000</v>
      </c>
      <c r="J107" s="74"/>
      <c r="K107" s="84" t="s">
        <v>6646</v>
      </c>
      <c r="L107" s="83" t="s">
        <v>6653</v>
      </c>
      <c r="M107" s="83" t="s">
        <v>6654</v>
      </c>
      <c r="N107" s="135" t="s">
        <v>6655</v>
      </c>
      <c r="O107" s="135" t="s">
        <v>6668</v>
      </c>
      <c r="P107" s="43"/>
      <c r="Q107" t="str">
        <f>IF(C107="","",'OPĆI DIO'!$C$1)</f>
        <v>3105 INSTITUT DRUŠTVENIH ZNANOSTI IVO PILAR</v>
      </c>
      <c r="R107" t="str">
        <f t="shared" si="15"/>
        <v>329</v>
      </c>
      <c r="S107" t="str">
        <f t="shared" si="16"/>
        <v>32</v>
      </c>
      <c r="T107" t="str">
        <f t="shared" si="17"/>
        <v>15</v>
      </c>
      <c r="U107" t="str">
        <f t="shared" si="18"/>
        <v>3</v>
      </c>
      <c r="Y107">
        <v>4252</v>
      </c>
      <c r="Z107" t="s">
        <v>162</v>
      </c>
      <c r="AB107" t="str">
        <f t="shared" si="19"/>
        <v>42</v>
      </c>
      <c r="AC107" t="str">
        <f t="shared" si="20"/>
        <v>425</v>
      </c>
      <c r="AE107" t="s">
        <v>3118</v>
      </c>
      <c r="AF107" t="s">
        <v>993</v>
      </c>
      <c r="AG107" t="str">
        <f t="shared" si="21"/>
        <v>A679071</v>
      </c>
      <c r="AH107" t="str">
        <f>IFERROR(VLOOKUP(AG107,AKT!$E$4:$G$350,3,FALSE),"")</f>
        <v>0942</v>
      </c>
    </row>
    <row r="108" spans="1:34">
      <c r="A108" s="218">
        <v>581</v>
      </c>
      <c r="B108" s="39" t="str">
        <f t="shared" si="11"/>
        <v>Mehanizam za oporavak i otpornost</v>
      </c>
      <c r="C108" s="84">
        <v>3721</v>
      </c>
      <c r="D108" s="39" t="str">
        <f t="shared" si="12"/>
        <v>Naknade građanima i kućanstvima u novcu</v>
      </c>
      <c r="E108" s="75" t="s">
        <v>6591</v>
      </c>
      <c r="F108" s="39" t="str">
        <f t="shared" si="13"/>
        <v>Programski ugovori instituti</v>
      </c>
      <c r="G108" s="39" t="str">
        <f t="shared" si="14"/>
        <v>0150</v>
      </c>
      <c r="H108" s="74">
        <v>2000</v>
      </c>
      <c r="I108" s="74">
        <v>2000</v>
      </c>
      <c r="J108" s="74"/>
      <c r="K108" s="84" t="s">
        <v>6646</v>
      </c>
      <c r="L108" s="83" t="s">
        <v>6653</v>
      </c>
      <c r="M108" s="83" t="s">
        <v>6654</v>
      </c>
      <c r="N108" s="135" t="s">
        <v>6655</v>
      </c>
      <c r="O108" s="135" t="s">
        <v>6668</v>
      </c>
      <c r="P108" s="43"/>
      <c r="Q108" t="str">
        <f>IF(C108="","",'OPĆI DIO'!$C$1)</f>
        <v>3105 INSTITUT DRUŠTVENIH ZNANOSTI IVO PILAR</v>
      </c>
      <c r="R108" t="str">
        <f t="shared" si="15"/>
        <v>372</v>
      </c>
      <c r="S108" t="str">
        <f t="shared" si="16"/>
        <v>37</v>
      </c>
      <c r="T108" t="str">
        <f t="shared" si="17"/>
        <v>15</v>
      </c>
      <c r="U108" t="str">
        <f t="shared" si="18"/>
        <v>3</v>
      </c>
      <c r="Y108">
        <v>4262</v>
      </c>
      <c r="Z108" t="s">
        <v>106</v>
      </c>
      <c r="AB108" t="str">
        <f t="shared" si="19"/>
        <v>42</v>
      </c>
      <c r="AC108" t="str">
        <f t="shared" si="20"/>
        <v>426</v>
      </c>
      <c r="AE108" t="s">
        <v>3119</v>
      </c>
      <c r="AF108" t="s">
        <v>3120</v>
      </c>
      <c r="AG108" t="str">
        <f t="shared" si="21"/>
        <v>A679071</v>
      </c>
      <c r="AH108" t="str">
        <f>IFERROR(VLOOKUP(AG108,AKT!$E$4:$G$350,3,FALSE),"")</f>
        <v>0942</v>
      </c>
    </row>
    <row r="109" spans="1:34">
      <c r="A109" s="218">
        <v>581</v>
      </c>
      <c r="B109" s="39" t="str">
        <f t="shared" si="11"/>
        <v>Mehanizam za oporavak i otpornost</v>
      </c>
      <c r="C109" s="84">
        <v>3211</v>
      </c>
      <c r="D109" s="39" t="str">
        <f t="shared" si="12"/>
        <v>Službena putovanja</v>
      </c>
      <c r="E109" s="75" t="s">
        <v>6591</v>
      </c>
      <c r="F109" s="39" t="str">
        <f t="shared" si="13"/>
        <v>Programski ugovori instituti</v>
      </c>
      <c r="G109" s="39" t="str">
        <f t="shared" si="14"/>
        <v>0150</v>
      </c>
      <c r="H109" s="74">
        <v>4000</v>
      </c>
      <c r="I109" s="74">
        <v>4000</v>
      </c>
      <c r="J109" s="74"/>
      <c r="K109" s="84" t="s">
        <v>6647</v>
      </c>
      <c r="L109" s="83" t="s">
        <v>6653</v>
      </c>
      <c r="M109" s="83" t="s">
        <v>6654</v>
      </c>
      <c r="N109" s="135" t="s">
        <v>6655</v>
      </c>
      <c r="O109" s="135" t="s">
        <v>6669</v>
      </c>
      <c r="P109" s="43"/>
      <c r="Q109" t="str">
        <f>IF(C109="","",'OPĆI DIO'!$C$1)</f>
        <v>3105 INSTITUT DRUŠTVENIH ZNANOSTI IVO PILAR</v>
      </c>
      <c r="R109" t="str">
        <f t="shared" si="15"/>
        <v>321</v>
      </c>
      <c r="S109" t="str">
        <f t="shared" si="16"/>
        <v>32</v>
      </c>
      <c r="T109" t="str">
        <f t="shared" si="17"/>
        <v>15</v>
      </c>
      <c r="U109" t="str">
        <f t="shared" si="18"/>
        <v>3</v>
      </c>
      <c r="Y109">
        <v>4263</v>
      </c>
      <c r="Z109" t="s">
        <v>163</v>
      </c>
      <c r="AB109" t="str">
        <f t="shared" si="19"/>
        <v>42</v>
      </c>
      <c r="AC109" t="str">
        <f t="shared" si="20"/>
        <v>426</v>
      </c>
      <c r="AE109" t="s">
        <v>3121</v>
      </c>
      <c r="AF109" t="s">
        <v>3122</v>
      </c>
      <c r="AG109" t="str">
        <f t="shared" si="21"/>
        <v>A679071</v>
      </c>
      <c r="AH109" t="str">
        <f>IFERROR(VLOOKUP(AG109,AKT!$E$4:$G$350,3,FALSE),"")</f>
        <v>0942</v>
      </c>
    </row>
    <row r="110" spans="1:34">
      <c r="A110" s="218">
        <v>581</v>
      </c>
      <c r="B110" s="39" t="str">
        <f t="shared" si="11"/>
        <v>Mehanizam za oporavak i otpornost</v>
      </c>
      <c r="C110" s="84">
        <v>3221</v>
      </c>
      <c r="D110" s="39" t="str">
        <f t="shared" si="12"/>
        <v>Uredski materijal i ostali materijalni rashodi</v>
      </c>
      <c r="E110" s="75" t="s">
        <v>6591</v>
      </c>
      <c r="F110" s="39" t="str">
        <f t="shared" si="13"/>
        <v>Programski ugovori instituti</v>
      </c>
      <c r="G110" s="39" t="str">
        <f t="shared" si="14"/>
        <v>0150</v>
      </c>
      <c r="H110" s="74">
        <v>2000</v>
      </c>
      <c r="I110" s="74">
        <v>2000</v>
      </c>
      <c r="J110" s="74"/>
      <c r="K110" s="84" t="s">
        <v>6647</v>
      </c>
      <c r="L110" s="83" t="s">
        <v>6653</v>
      </c>
      <c r="M110" s="83" t="s">
        <v>6654</v>
      </c>
      <c r="N110" s="135" t="s">
        <v>6655</v>
      </c>
      <c r="O110" s="135" t="s">
        <v>6669</v>
      </c>
      <c r="P110" s="43"/>
      <c r="Q110" t="str">
        <f>IF(C110="","",'OPĆI DIO'!$C$1)</f>
        <v>3105 INSTITUT DRUŠTVENIH ZNANOSTI IVO PILAR</v>
      </c>
      <c r="R110" t="str">
        <f t="shared" si="15"/>
        <v>322</v>
      </c>
      <c r="S110" t="str">
        <f t="shared" si="16"/>
        <v>32</v>
      </c>
      <c r="T110" t="str">
        <f t="shared" si="17"/>
        <v>15</v>
      </c>
      <c r="U110" t="str">
        <f t="shared" si="18"/>
        <v>3</v>
      </c>
      <c r="Y110">
        <v>4264</v>
      </c>
      <c r="Z110" t="s">
        <v>118</v>
      </c>
      <c r="AB110" t="str">
        <f t="shared" si="19"/>
        <v>42</v>
      </c>
      <c r="AC110" t="str">
        <f t="shared" si="20"/>
        <v>426</v>
      </c>
      <c r="AE110" t="s">
        <v>3123</v>
      </c>
      <c r="AF110" t="s">
        <v>3124</v>
      </c>
      <c r="AG110" t="str">
        <f t="shared" si="21"/>
        <v>A679071</v>
      </c>
      <c r="AH110" t="str">
        <f>IFERROR(VLOOKUP(AG110,AKT!$E$4:$G$350,3,FALSE),"")</f>
        <v>0942</v>
      </c>
    </row>
    <row r="111" spans="1:34">
      <c r="A111" s="218">
        <v>581</v>
      </c>
      <c r="B111" s="39" t="str">
        <f t="shared" si="11"/>
        <v>Mehanizam za oporavak i otpornost</v>
      </c>
      <c r="C111" s="84">
        <v>3231</v>
      </c>
      <c r="D111" s="39" t="str">
        <f t="shared" si="12"/>
        <v>Usluge telefona, pošte i prijevoza</v>
      </c>
      <c r="E111" s="75" t="s">
        <v>6591</v>
      </c>
      <c r="F111" s="39" t="str">
        <f t="shared" si="13"/>
        <v>Programski ugovori instituti</v>
      </c>
      <c r="G111" s="39" t="str">
        <f t="shared" si="14"/>
        <v>0150</v>
      </c>
      <c r="H111" s="74">
        <v>100</v>
      </c>
      <c r="I111" s="74">
        <v>100</v>
      </c>
      <c r="J111" s="74"/>
      <c r="K111" s="84" t="s">
        <v>6647</v>
      </c>
      <c r="L111" s="83" t="s">
        <v>6653</v>
      </c>
      <c r="M111" s="83" t="s">
        <v>6654</v>
      </c>
      <c r="N111" s="135" t="s">
        <v>6655</v>
      </c>
      <c r="O111" s="135" t="s">
        <v>6669</v>
      </c>
      <c r="P111" s="43"/>
      <c r="Q111" t="str">
        <f>IF(C111="","",'OPĆI DIO'!$C$1)</f>
        <v>3105 INSTITUT DRUŠTVENIH ZNANOSTI IVO PILAR</v>
      </c>
      <c r="R111" t="str">
        <f t="shared" si="15"/>
        <v>323</v>
      </c>
      <c r="S111" t="str">
        <f t="shared" si="16"/>
        <v>32</v>
      </c>
      <c r="T111" t="str">
        <f t="shared" si="17"/>
        <v>15</v>
      </c>
      <c r="U111" t="str">
        <f t="shared" si="18"/>
        <v>3</v>
      </c>
      <c r="Y111">
        <v>4312</v>
      </c>
      <c r="Z111" t="s">
        <v>120</v>
      </c>
      <c r="AB111" t="str">
        <f t="shared" si="19"/>
        <v>43</v>
      </c>
      <c r="AC111" t="str">
        <f t="shared" si="20"/>
        <v>431</v>
      </c>
      <c r="AE111" t="s">
        <v>3125</v>
      </c>
      <c r="AF111" t="s">
        <v>3126</v>
      </c>
      <c r="AG111" t="str">
        <f t="shared" si="21"/>
        <v>A679071</v>
      </c>
      <c r="AH111" t="str">
        <f>IFERROR(VLOOKUP(AG111,AKT!$E$4:$G$350,3,FALSE),"")</f>
        <v>0942</v>
      </c>
    </row>
    <row r="112" spans="1:34">
      <c r="A112" s="218">
        <v>581</v>
      </c>
      <c r="B112" s="39" t="str">
        <f t="shared" si="11"/>
        <v>Mehanizam za oporavak i otpornost</v>
      </c>
      <c r="C112" s="84">
        <v>3237</v>
      </c>
      <c r="D112" s="39" t="str">
        <f t="shared" si="12"/>
        <v>Intelektualne i osobne usluge</v>
      </c>
      <c r="E112" s="75" t="s">
        <v>6591</v>
      </c>
      <c r="F112" s="39" t="str">
        <f t="shared" si="13"/>
        <v>Programski ugovori instituti</v>
      </c>
      <c r="G112" s="39" t="str">
        <f t="shared" si="14"/>
        <v>0150</v>
      </c>
      <c r="H112" s="74">
        <v>9000</v>
      </c>
      <c r="I112" s="74">
        <v>9000</v>
      </c>
      <c r="J112" s="74"/>
      <c r="K112" s="84" t="s">
        <v>6647</v>
      </c>
      <c r="L112" s="83" t="s">
        <v>6653</v>
      </c>
      <c r="M112" s="83" t="s">
        <v>6654</v>
      </c>
      <c r="N112" s="135" t="s">
        <v>6655</v>
      </c>
      <c r="O112" s="135" t="s">
        <v>6669</v>
      </c>
      <c r="P112" s="43"/>
      <c r="Q112" t="str">
        <f>IF(C112="","",'OPĆI DIO'!$C$1)</f>
        <v>3105 INSTITUT DRUŠTVENIH ZNANOSTI IVO PILAR</v>
      </c>
      <c r="R112" t="str">
        <f t="shared" si="15"/>
        <v>323</v>
      </c>
      <c r="S112" t="str">
        <f t="shared" si="16"/>
        <v>32</v>
      </c>
      <c r="T112" t="str">
        <f t="shared" si="17"/>
        <v>15</v>
      </c>
      <c r="U112" t="str">
        <f t="shared" si="18"/>
        <v>3</v>
      </c>
      <c r="Y112">
        <v>4411</v>
      </c>
      <c r="Z112" t="s">
        <v>164</v>
      </c>
      <c r="AB112" t="str">
        <f t="shared" si="19"/>
        <v>44</v>
      </c>
      <c r="AC112" t="str">
        <f t="shared" si="20"/>
        <v>441</v>
      </c>
      <c r="AE112" t="s">
        <v>4650</v>
      </c>
      <c r="AF112" t="s">
        <v>4651</v>
      </c>
      <c r="AG112" t="str">
        <f t="shared" si="21"/>
        <v>A679071</v>
      </c>
      <c r="AH112" t="str">
        <f>IFERROR(VLOOKUP(AG112,AKT!$E$4:$G$350,3,FALSE),"")</f>
        <v>0942</v>
      </c>
    </row>
    <row r="113" spans="1:34">
      <c r="A113" s="218">
        <v>581</v>
      </c>
      <c r="B113" s="39" t="str">
        <f t="shared" si="11"/>
        <v>Mehanizam za oporavak i otpornost</v>
      </c>
      <c r="C113" s="84">
        <v>3211</v>
      </c>
      <c r="D113" s="39" t="str">
        <f t="shared" si="12"/>
        <v>Službena putovanja</v>
      </c>
      <c r="E113" s="75" t="s">
        <v>6591</v>
      </c>
      <c r="F113" s="39" t="str">
        <f t="shared" si="13"/>
        <v>Programski ugovori instituti</v>
      </c>
      <c r="G113" s="39" t="str">
        <f t="shared" si="14"/>
        <v>0150</v>
      </c>
      <c r="H113" s="74">
        <v>2500</v>
      </c>
      <c r="I113" s="74">
        <v>2500</v>
      </c>
      <c r="J113" s="74"/>
      <c r="K113" s="84" t="s">
        <v>6648</v>
      </c>
      <c r="L113" s="83" t="s">
        <v>6653</v>
      </c>
      <c r="M113" s="83" t="s">
        <v>6654</v>
      </c>
      <c r="N113" s="135" t="s">
        <v>6655</v>
      </c>
      <c r="O113" s="135" t="s">
        <v>6670</v>
      </c>
      <c r="P113" s="43"/>
      <c r="Q113" t="str">
        <f>IF(C113="","",'OPĆI DIO'!$C$1)</f>
        <v>3105 INSTITUT DRUŠTVENIH ZNANOSTI IVO PILAR</v>
      </c>
      <c r="R113" t="str">
        <f t="shared" si="15"/>
        <v>321</v>
      </c>
      <c r="S113" t="str">
        <f t="shared" si="16"/>
        <v>32</v>
      </c>
      <c r="T113" t="str">
        <f t="shared" si="17"/>
        <v>15</v>
      </c>
      <c r="U113" t="str">
        <f t="shared" si="18"/>
        <v>3</v>
      </c>
      <c r="Y113">
        <v>4511</v>
      </c>
      <c r="Z113" t="s">
        <v>119</v>
      </c>
      <c r="AB113" t="str">
        <f t="shared" si="19"/>
        <v>45</v>
      </c>
      <c r="AC113" t="str">
        <f t="shared" si="20"/>
        <v>451</v>
      </c>
      <c r="AE113" t="s">
        <v>3127</v>
      </c>
      <c r="AF113" t="s">
        <v>3128</v>
      </c>
      <c r="AG113" t="str">
        <f t="shared" si="21"/>
        <v>A679071</v>
      </c>
      <c r="AH113" t="str">
        <f>IFERROR(VLOOKUP(AG113,AKT!$E$4:$G$350,3,FALSE),"")</f>
        <v>0942</v>
      </c>
    </row>
    <row r="114" spans="1:34">
      <c r="A114" s="218">
        <v>581</v>
      </c>
      <c r="B114" s="39" t="str">
        <f t="shared" si="11"/>
        <v>Mehanizam za oporavak i otpornost</v>
      </c>
      <c r="C114" s="84">
        <v>3221</v>
      </c>
      <c r="D114" s="39" t="str">
        <f t="shared" si="12"/>
        <v>Uredski materijal i ostali materijalni rashodi</v>
      </c>
      <c r="E114" s="75" t="s">
        <v>6591</v>
      </c>
      <c r="F114" s="39" t="str">
        <f t="shared" si="13"/>
        <v>Programski ugovori instituti</v>
      </c>
      <c r="G114" s="39" t="str">
        <f t="shared" si="14"/>
        <v>0150</v>
      </c>
      <c r="H114" s="74">
        <v>100</v>
      </c>
      <c r="I114" s="74">
        <v>100</v>
      </c>
      <c r="J114" s="74"/>
      <c r="K114" s="84" t="s">
        <v>6648</v>
      </c>
      <c r="L114" s="83" t="s">
        <v>6653</v>
      </c>
      <c r="M114" s="83" t="s">
        <v>6654</v>
      </c>
      <c r="N114" s="135" t="s">
        <v>6655</v>
      </c>
      <c r="O114" s="135" t="s">
        <v>6670</v>
      </c>
      <c r="P114" s="43"/>
      <c r="Q114" t="str">
        <f>IF(C114="","",'OPĆI DIO'!$C$1)</f>
        <v>3105 INSTITUT DRUŠTVENIH ZNANOSTI IVO PILAR</v>
      </c>
      <c r="R114" t="str">
        <f t="shared" si="15"/>
        <v>322</v>
      </c>
      <c r="S114" t="str">
        <f t="shared" si="16"/>
        <v>32</v>
      </c>
      <c r="T114" t="str">
        <f t="shared" si="17"/>
        <v>15</v>
      </c>
      <c r="U114" t="str">
        <f t="shared" si="18"/>
        <v>3</v>
      </c>
      <c r="Y114">
        <v>4521</v>
      </c>
      <c r="Z114" t="s">
        <v>138</v>
      </c>
      <c r="AB114" t="str">
        <f t="shared" si="19"/>
        <v>45</v>
      </c>
      <c r="AC114" t="str">
        <f t="shared" si="20"/>
        <v>452</v>
      </c>
      <c r="AE114" t="s">
        <v>3129</v>
      </c>
      <c r="AF114" t="s">
        <v>1041</v>
      </c>
      <c r="AG114" t="str">
        <f t="shared" si="21"/>
        <v>A679071</v>
      </c>
      <c r="AH114" t="str">
        <f>IFERROR(VLOOKUP(AG114,AKT!$E$4:$G$350,3,FALSE),"")</f>
        <v>0942</v>
      </c>
    </row>
    <row r="115" spans="1:34">
      <c r="A115" s="218">
        <v>581</v>
      </c>
      <c r="B115" s="39" t="str">
        <f t="shared" si="11"/>
        <v>Mehanizam za oporavak i otpornost</v>
      </c>
      <c r="C115" s="84">
        <v>3237</v>
      </c>
      <c r="D115" s="39" t="str">
        <f t="shared" si="12"/>
        <v>Intelektualne i osobne usluge</v>
      </c>
      <c r="E115" s="75" t="s">
        <v>6591</v>
      </c>
      <c r="F115" s="39" t="str">
        <f t="shared" si="13"/>
        <v>Programski ugovori instituti</v>
      </c>
      <c r="G115" s="39" t="str">
        <f t="shared" si="14"/>
        <v>0150</v>
      </c>
      <c r="H115" s="74">
        <v>2000</v>
      </c>
      <c r="I115" s="74">
        <v>2000</v>
      </c>
      <c r="J115" s="74"/>
      <c r="K115" s="84" t="s">
        <v>6648</v>
      </c>
      <c r="L115" s="83" t="s">
        <v>6653</v>
      </c>
      <c r="M115" s="83" t="s">
        <v>6654</v>
      </c>
      <c r="N115" s="135" t="s">
        <v>6655</v>
      </c>
      <c r="O115" s="135" t="s">
        <v>6670</v>
      </c>
      <c r="P115" s="43"/>
      <c r="Q115" t="str">
        <f>IF(C115="","",'OPĆI DIO'!$C$1)</f>
        <v>3105 INSTITUT DRUŠTVENIH ZNANOSTI IVO PILAR</v>
      </c>
      <c r="R115" t="str">
        <f t="shared" si="15"/>
        <v>323</v>
      </c>
      <c r="S115" t="str">
        <f t="shared" si="16"/>
        <v>32</v>
      </c>
      <c r="T115" t="str">
        <f t="shared" si="17"/>
        <v>15</v>
      </c>
      <c r="U115" t="str">
        <f t="shared" si="18"/>
        <v>3</v>
      </c>
      <c r="Y115">
        <v>4531</v>
      </c>
      <c r="Z115" t="s">
        <v>181</v>
      </c>
      <c r="AB115" t="str">
        <f t="shared" si="19"/>
        <v>45</v>
      </c>
      <c r="AC115" t="str">
        <f t="shared" si="20"/>
        <v>453</v>
      </c>
      <c r="AE115" t="s">
        <v>3130</v>
      </c>
      <c r="AF115" t="s">
        <v>3131</v>
      </c>
      <c r="AG115" t="str">
        <f t="shared" si="21"/>
        <v>A679071</v>
      </c>
      <c r="AH115" t="str">
        <f>IFERROR(VLOOKUP(AG115,AKT!$E$4:$G$350,3,FALSE),"")</f>
        <v>0942</v>
      </c>
    </row>
    <row r="116" spans="1:34">
      <c r="A116" s="218">
        <v>581</v>
      </c>
      <c r="B116" s="39" t="str">
        <f t="shared" si="11"/>
        <v>Mehanizam za oporavak i otpornost</v>
      </c>
      <c r="C116" s="84">
        <v>3211</v>
      </c>
      <c r="D116" s="39" t="str">
        <f t="shared" si="12"/>
        <v>Službena putovanja</v>
      </c>
      <c r="E116" s="75" t="s">
        <v>6591</v>
      </c>
      <c r="F116" s="39" t="str">
        <f t="shared" si="13"/>
        <v>Programski ugovori instituti</v>
      </c>
      <c r="G116" s="39" t="str">
        <f t="shared" si="14"/>
        <v>0150</v>
      </c>
      <c r="H116" s="74">
        <v>1500</v>
      </c>
      <c r="I116" s="74">
        <v>1500</v>
      </c>
      <c r="J116" s="74"/>
      <c r="K116" s="84" t="s">
        <v>6649</v>
      </c>
      <c r="L116" s="83" t="s">
        <v>6653</v>
      </c>
      <c r="M116" s="83" t="s">
        <v>6654</v>
      </c>
      <c r="N116" s="135" t="s">
        <v>6655</v>
      </c>
      <c r="O116" s="135" t="s">
        <v>6671</v>
      </c>
      <c r="P116" s="43"/>
      <c r="Q116" t="str">
        <f>IF(C116="","",'OPĆI DIO'!$C$1)</f>
        <v>3105 INSTITUT DRUŠTVENIH ZNANOSTI IVO PILAR</v>
      </c>
      <c r="R116" t="str">
        <f t="shared" si="15"/>
        <v>321</v>
      </c>
      <c r="S116" t="str">
        <f t="shared" si="16"/>
        <v>32</v>
      </c>
      <c r="T116" t="str">
        <f t="shared" si="17"/>
        <v>15</v>
      </c>
      <c r="U116" t="str">
        <f t="shared" si="18"/>
        <v>3</v>
      </c>
      <c r="Y116">
        <v>4541</v>
      </c>
      <c r="Z116" t="s">
        <v>133</v>
      </c>
      <c r="AB116" t="str">
        <f t="shared" si="19"/>
        <v>45</v>
      </c>
      <c r="AC116" t="str">
        <f t="shared" si="20"/>
        <v>454</v>
      </c>
      <c r="AE116" t="s">
        <v>4652</v>
      </c>
      <c r="AF116" t="s">
        <v>4651</v>
      </c>
      <c r="AG116" t="str">
        <f t="shared" si="21"/>
        <v>A679071</v>
      </c>
      <c r="AH116" t="str">
        <f>IFERROR(VLOOKUP(AG116,AKT!$E$4:$G$350,3,FALSE),"")</f>
        <v>0942</v>
      </c>
    </row>
    <row r="117" spans="1:34">
      <c r="A117" s="218">
        <v>581</v>
      </c>
      <c r="B117" s="39" t="str">
        <f t="shared" si="11"/>
        <v>Mehanizam za oporavak i otpornost</v>
      </c>
      <c r="C117" s="84">
        <v>3213</v>
      </c>
      <c r="D117" s="39" t="str">
        <f t="shared" si="12"/>
        <v>Stručno usavršavanje zaposlenika</v>
      </c>
      <c r="E117" s="75" t="s">
        <v>6591</v>
      </c>
      <c r="F117" s="39" t="str">
        <f t="shared" si="13"/>
        <v>Programski ugovori instituti</v>
      </c>
      <c r="G117" s="39" t="str">
        <f t="shared" si="14"/>
        <v>0150</v>
      </c>
      <c r="H117" s="74">
        <v>1110</v>
      </c>
      <c r="I117" s="74">
        <v>1110</v>
      </c>
      <c r="J117" s="74"/>
      <c r="K117" s="84" t="s">
        <v>6649</v>
      </c>
      <c r="L117" s="83" t="s">
        <v>6653</v>
      </c>
      <c r="M117" s="83" t="s">
        <v>6654</v>
      </c>
      <c r="N117" s="135" t="s">
        <v>6655</v>
      </c>
      <c r="O117" s="135" t="s">
        <v>6671</v>
      </c>
      <c r="P117" s="43"/>
      <c r="Q117" t="str">
        <f>IF(C117="","",'OPĆI DIO'!$C$1)</f>
        <v>3105 INSTITUT DRUŠTVENIH ZNANOSTI IVO PILAR</v>
      </c>
      <c r="R117" t="str">
        <f t="shared" si="15"/>
        <v>321</v>
      </c>
      <c r="S117" t="str">
        <f t="shared" si="16"/>
        <v>32</v>
      </c>
      <c r="T117" t="str">
        <f t="shared" si="17"/>
        <v>15</v>
      </c>
      <c r="U117" t="str">
        <f t="shared" si="18"/>
        <v>3</v>
      </c>
      <c r="Y117">
        <v>5121</v>
      </c>
      <c r="Z117" t="s">
        <v>189</v>
      </c>
      <c r="AB117" t="str">
        <f t="shared" si="19"/>
        <v>51</v>
      </c>
      <c r="AC117" t="str">
        <f t="shared" si="20"/>
        <v>512</v>
      </c>
      <c r="AE117" t="s">
        <v>4653</v>
      </c>
      <c r="AF117" t="s">
        <v>4654</v>
      </c>
      <c r="AG117" t="str">
        <f t="shared" si="21"/>
        <v>A679071</v>
      </c>
      <c r="AH117" t="str">
        <f>IFERROR(VLOOKUP(AG117,AKT!$E$4:$G$350,3,FALSE),"")</f>
        <v>0942</v>
      </c>
    </row>
    <row r="118" spans="1:34">
      <c r="A118" s="218">
        <v>581</v>
      </c>
      <c r="B118" s="39" t="str">
        <f t="shared" si="11"/>
        <v>Mehanizam za oporavak i otpornost</v>
      </c>
      <c r="C118" s="84">
        <v>3221</v>
      </c>
      <c r="D118" s="39" t="str">
        <f t="shared" si="12"/>
        <v>Uredski materijal i ostali materijalni rashodi</v>
      </c>
      <c r="E118" s="75" t="s">
        <v>6591</v>
      </c>
      <c r="F118" s="39" t="str">
        <f t="shared" si="13"/>
        <v>Programski ugovori instituti</v>
      </c>
      <c r="G118" s="39" t="str">
        <f t="shared" si="14"/>
        <v>0150</v>
      </c>
      <c r="H118" s="74">
        <v>200</v>
      </c>
      <c r="I118" s="74">
        <v>200</v>
      </c>
      <c r="J118" s="74"/>
      <c r="K118" s="84" t="s">
        <v>6649</v>
      </c>
      <c r="L118" s="83" t="s">
        <v>6653</v>
      </c>
      <c r="M118" s="83" t="s">
        <v>6654</v>
      </c>
      <c r="N118" s="135" t="s">
        <v>6655</v>
      </c>
      <c r="O118" s="135" t="s">
        <v>6671</v>
      </c>
      <c r="P118" s="43"/>
      <c r="Q118" t="str">
        <f>IF(C118="","",'OPĆI DIO'!$C$1)</f>
        <v>3105 INSTITUT DRUŠTVENIH ZNANOSTI IVO PILAR</v>
      </c>
      <c r="R118" t="str">
        <f t="shared" si="15"/>
        <v>322</v>
      </c>
      <c r="S118" t="str">
        <f t="shared" si="16"/>
        <v>32</v>
      </c>
      <c r="T118" t="str">
        <f t="shared" si="17"/>
        <v>15</v>
      </c>
      <c r="U118" t="str">
        <f t="shared" si="18"/>
        <v>3</v>
      </c>
      <c r="Y118">
        <v>5443</v>
      </c>
      <c r="Z118" t="s">
        <v>165</v>
      </c>
      <c r="AB118" t="str">
        <f t="shared" si="19"/>
        <v>54</v>
      </c>
      <c r="AC118" t="str">
        <f t="shared" si="20"/>
        <v>544</v>
      </c>
      <c r="AE118" t="s">
        <v>4655</v>
      </c>
      <c r="AF118" t="s">
        <v>4656</v>
      </c>
      <c r="AG118" t="str">
        <f t="shared" si="21"/>
        <v>A679071</v>
      </c>
      <c r="AH118" t="str">
        <f>IFERROR(VLOOKUP(AG118,AKT!$E$4:$G$350,3,FALSE),"")</f>
        <v>0942</v>
      </c>
    </row>
    <row r="119" spans="1:34">
      <c r="A119" s="218">
        <v>581</v>
      </c>
      <c r="B119" s="39" t="str">
        <f t="shared" si="11"/>
        <v>Mehanizam za oporavak i otpornost</v>
      </c>
      <c r="C119" s="84">
        <v>3231</v>
      </c>
      <c r="D119" s="39" t="str">
        <f t="shared" si="12"/>
        <v>Usluge telefona, pošte i prijevoza</v>
      </c>
      <c r="E119" s="75" t="s">
        <v>6591</v>
      </c>
      <c r="F119" s="39" t="str">
        <f t="shared" si="13"/>
        <v>Programski ugovori instituti</v>
      </c>
      <c r="G119" s="39" t="str">
        <f t="shared" si="14"/>
        <v>0150</v>
      </c>
      <c r="H119" s="74">
        <v>100</v>
      </c>
      <c r="I119" s="74">
        <v>100</v>
      </c>
      <c r="J119" s="74"/>
      <c r="K119" s="84" t="s">
        <v>6649</v>
      </c>
      <c r="L119" s="83" t="s">
        <v>6653</v>
      </c>
      <c r="M119" s="83" t="s">
        <v>6654</v>
      </c>
      <c r="N119" s="135" t="s">
        <v>6655</v>
      </c>
      <c r="O119" s="135" t="s">
        <v>6671</v>
      </c>
      <c r="P119" s="43"/>
      <c r="Q119" t="str">
        <f>IF(C119="","",'OPĆI DIO'!$C$1)</f>
        <v>3105 INSTITUT DRUŠTVENIH ZNANOSTI IVO PILAR</v>
      </c>
      <c r="R119" t="str">
        <f t="shared" si="15"/>
        <v>323</v>
      </c>
      <c r="S119" t="str">
        <f t="shared" si="16"/>
        <v>32</v>
      </c>
      <c r="T119" t="str">
        <f t="shared" si="17"/>
        <v>15</v>
      </c>
      <c r="U119" t="str">
        <f t="shared" si="18"/>
        <v>3</v>
      </c>
      <c r="Y119">
        <v>5121</v>
      </c>
      <c r="Z119" t="s">
        <v>625</v>
      </c>
      <c r="AB119" t="str">
        <f t="shared" si="19"/>
        <v>51</v>
      </c>
      <c r="AC119" t="str">
        <f t="shared" si="20"/>
        <v>512</v>
      </c>
      <c r="AE119" t="s">
        <v>4657</v>
      </c>
      <c r="AF119" t="s">
        <v>4658</v>
      </c>
      <c r="AG119" t="str">
        <f t="shared" si="21"/>
        <v>A679071</v>
      </c>
      <c r="AH119" t="str">
        <f>IFERROR(VLOOKUP(AG119,AKT!$E$4:$G$350,3,FALSE),"")</f>
        <v>0942</v>
      </c>
    </row>
    <row r="120" spans="1:34">
      <c r="A120" s="218">
        <v>581</v>
      </c>
      <c r="B120" s="39" t="str">
        <f t="shared" si="11"/>
        <v>Mehanizam za oporavak i otpornost</v>
      </c>
      <c r="C120" s="84">
        <v>3237</v>
      </c>
      <c r="D120" s="39" t="str">
        <f t="shared" si="12"/>
        <v>Intelektualne i osobne usluge</v>
      </c>
      <c r="E120" s="75" t="s">
        <v>6591</v>
      </c>
      <c r="F120" s="39" t="str">
        <f t="shared" si="13"/>
        <v>Programski ugovori instituti</v>
      </c>
      <c r="G120" s="39" t="str">
        <f t="shared" si="14"/>
        <v>0150</v>
      </c>
      <c r="H120" s="74">
        <v>2000</v>
      </c>
      <c r="I120" s="74">
        <v>2000</v>
      </c>
      <c r="J120" s="74"/>
      <c r="K120" s="84" t="s">
        <v>6649</v>
      </c>
      <c r="L120" s="83" t="s">
        <v>6653</v>
      </c>
      <c r="M120" s="83" t="s">
        <v>6654</v>
      </c>
      <c r="N120" s="135" t="s">
        <v>6655</v>
      </c>
      <c r="O120" s="135" t="s">
        <v>6671</v>
      </c>
      <c r="P120" s="43"/>
      <c r="Q120" t="str">
        <f>IF(C120="","",'OPĆI DIO'!$C$1)</f>
        <v>3105 INSTITUT DRUŠTVENIH ZNANOSTI IVO PILAR</v>
      </c>
      <c r="R120" t="str">
        <f t="shared" si="15"/>
        <v>323</v>
      </c>
      <c r="S120" t="str">
        <f t="shared" si="16"/>
        <v>32</v>
      </c>
      <c r="T120" t="str">
        <f t="shared" si="17"/>
        <v>15</v>
      </c>
      <c r="U120" t="str">
        <f t="shared" si="18"/>
        <v>3</v>
      </c>
      <c r="Y120">
        <v>5122</v>
      </c>
      <c r="Z120" t="s">
        <v>626</v>
      </c>
      <c r="AB120" t="str">
        <f t="shared" si="19"/>
        <v>51</v>
      </c>
      <c r="AC120" t="str">
        <f t="shared" si="20"/>
        <v>512</v>
      </c>
      <c r="AE120" t="s">
        <v>4659</v>
      </c>
      <c r="AF120" t="s">
        <v>4660</v>
      </c>
      <c r="AG120" t="str">
        <f t="shared" si="21"/>
        <v>A679071</v>
      </c>
      <c r="AH120" t="str">
        <f>IFERROR(VLOOKUP(AG120,AKT!$E$4:$G$350,3,FALSE),"")</f>
        <v>0942</v>
      </c>
    </row>
    <row r="121" spans="1:34">
      <c r="A121" s="218">
        <v>581</v>
      </c>
      <c r="B121" s="39" t="str">
        <f t="shared" si="11"/>
        <v>Mehanizam za oporavak i otpornost</v>
      </c>
      <c r="C121" s="84">
        <v>3239</v>
      </c>
      <c r="D121" s="39" t="str">
        <f t="shared" si="12"/>
        <v>Ostale usluge</v>
      </c>
      <c r="E121" s="75" t="s">
        <v>6591</v>
      </c>
      <c r="F121" s="39" t="str">
        <f t="shared" si="13"/>
        <v>Programski ugovori instituti</v>
      </c>
      <c r="G121" s="39" t="str">
        <f t="shared" si="14"/>
        <v>0150</v>
      </c>
      <c r="H121" s="74">
        <v>600</v>
      </c>
      <c r="I121" s="74">
        <v>600</v>
      </c>
      <c r="J121" s="74"/>
      <c r="K121" s="84" t="s">
        <v>6649</v>
      </c>
      <c r="L121" s="83" t="s">
        <v>6653</v>
      </c>
      <c r="M121" s="83" t="s">
        <v>6654</v>
      </c>
      <c r="N121" s="135" t="s">
        <v>6655</v>
      </c>
      <c r="O121" s="135" t="s">
        <v>6671</v>
      </c>
      <c r="P121" s="43"/>
      <c r="Q121" t="str">
        <f>IF(C121="","",'OPĆI DIO'!$C$1)</f>
        <v>3105 INSTITUT DRUŠTVENIH ZNANOSTI IVO PILAR</v>
      </c>
      <c r="R121" t="str">
        <f t="shared" si="15"/>
        <v>323</v>
      </c>
      <c r="S121" t="str">
        <f t="shared" si="16"/>
        <v>32</v>
      </c>
      <c r="T121" t="str">
        <f t="shared" si="17"/>
        <v>15</v>
      </c>
      <c r="U121" t="str">
        <f t="shared" si="18"/>
        <v>3</v>
      </c>
      <c r="Y121">
        <v>5141</v>
      </c>
      <c r="Z121" t="s">
        <v>627</v>
      </c>
      <c r="AB121" t="str">
        <f t="shared" si="19"/>
        <v>51</v>
      </c>
      <c r="AC121" t="str">
        <f t="shared" si="20"/>
        <v>514</v>
      </c>
      <c r="AE121" t="s">
        <v>4661</v>
      </c>
      <c r="AF121" t="s">
        <v>4662</v>
      </c>
      <c r="AG121" t="str">
        <f t="shared" si="21"/>
        <v>A679071</v>
      </c>
      <c r="AH121" t="str">
        <f>IFERROR(VLOOKUP(AG121,AKT!$E$4:$G$350,3,FALSE),"")</f>
        <v>0942</v>
      </c>
    </row>
    <row r="122" spans="1:34">
      <c r="A122" s="218">
        <v>581</v>
      </c>
      <c r="B122" s="39" t="str">
        <f t="shared" si="11"/>
        <v>Mehanizam za oporavak i otpornost</v>
      </c>
      <c r="C122" s="84">
        <v>4221</v>
      </c>
      <c r="D122" s="39" t="str">
        <f t="shared" si="12"/>
        <v>Uredska oprema i namještaj</v>
      </c>
      <c r="E122" s="75" t="s">
        <v>6591</v>
      </c>
      <c r="F122" s="39" t="str">
        <f t="shared" si="13"/>
        <v>Programski ugovori instituti</v>
      </c>
      <c r="G122" s="39" t="str">
        <f t="shared" si="14"/>
        <v>0150</v>
      </c>
      <c r="H122" s="74">
        <v>550</v>
      </c>
      <c r="I122" s="74">
        <v>550</v>
      </c>
      <c r="J122" s="74"/>
      <c r="K122" s="84" t="s">
        <v>6649</v>
      </c>
      <c r="L122" s="83" t="s">
        <v>6653</v>
      </c>
      <c r="M122" s="83" t="s">
        <v>6654</v>
      </c>
      <c r="N122" s="135" t="s">
        <v>6655</v>
      </c>
      <c r="O122" s="135" t="s">
        <v>6671</v>
      </c>
      <c r="P122" s="43"/>
      <c r="Q122" t="str">
        <f>IF(C122="","",'OPĆI DIO'!$C$1)</f>
        <v>3105 INSTITUT DRUŠTVENIH ZNANOSTI IVO PILAR</v>
      </c>
      <c r="R122" t="str">
        <f t="shared" si="15"/>
        <v>422</v>
      </c>
      <c r="S122" t="str">
        <f t="shared" si="16"/>
        <v>42</v>
      </c>
      <c r="T122" t="str">
        <f t="shared" si="17"/>
        <v>15</v>
      </c>
      <c r="U122" t="str">
        <f t="shared" si="18"/>
        <v>4</v>
      </c>
      <c r="Y122">
        <v>5181</v>
      </c>
      <c r="Z122" t="s">
        <v>628</v>
      </c>
      <c r="AB122" t="str">
        <f t="shared" si="19"/>
        <v>51</v>
      </c>
      <c r="AC122" t="str">
        <f t="shared" si="20"/>
        <v>518</v>
      </c>
      <c r="AE122" t="s">
        <v>4663</v>
      </c>
      <c r="AF122" t="s">
        <v>4664</v>
      </c>
      <c r="AG122" t="str">
        <f t="shared" si="21"/>
        <v>A679071</v>
      </c>
      <c r="AH122" t="str">
        <f>IFERROR(VLOOKUP(AG122,AKT!$E$4:$G$350,3,FALSE),"")</f>
        <v>0942</v>
      </c>
    </row>
    <row r="123" spans="1:34">
      <c r="A123" s="218">
        <v>581</v>
      </c>
      <c r="B123" s="39" t="str">
        <f t="shared" si="11"/>
        <v>Mehanizam za oporavak i otpornost</v>
      </c>
      <c r="C123" s="84">
        <v>4241</v>
      </c>
      <c r="D123" s="39" t="str">
        <f t="shared" si="12"/>
        <v>Knjige</v>
      </c>
      <c r="E123" s="75" t="s">
        <v>6591</v>
      </c>
      <c r="F123" s="39" t="str">
        <f t="shared" si="13"/>
        <v>Programski ugovori instituti</v>
      </c>
      <c r="G123" s="39" t="str">
        <f t="shared" si="14"/>
        <v>0150</v>
      </c>
      <c r="H123" s="74">
        <v>225</v>
      </c>
      <c r="I123" s="74">
        <v>225</v>
      </c>
      <c r="J123" s="74"/>
      <c r="K123" s="84" t="s">
        <v>6649</v>
      </c>
      <c r="L123" s="83" t="s">
        <v>6653</v>
      </c>
      <c r="M123" s="83" t="s">
        <v>6654</v>
      </c>
      <c r="N123" s="135" t="s">
        <v>6655</v>
      </c>
      <c r="O123" s="135" t="s">
        <v>6671</v>
      </c>
      <c r="P123" s="43"/>
      <c r="Q123" t="str">
        <f>IF(C123="","",'OPĆI DIO'!$C$1)</f>
        <v>3105 INSTITUT DRUŠTVENIH ZNANOSTI IVO PILAR</v>
      </c>
      <c r="R123" t="str">
        <f t="shared" si="15"/>
        <v>424</v>
      </c>
      <c r="S123" t="str">
        <f t="shared" si="16"/>
        <v>42</v>
      </c>
      <c r="T123" t="str">
        <f t="shared" si="17"/>
        <v>15</v>
      </c>
      <c r="U123" t="str">
        <f t="shared" si="18"/>
        <v>4</v>
      </c>
      <c r="Y123">
        <v>5183</v>
      </c>
      <c r="Z123" t="s">
        <v>629</v>
      </c>
      <c r="AB123" t="str">
        <f t="shared" si="19"/>
        <v>51</v>
      </c>
      <c r="AC123" t="str">
        <f t="shared" si="20"/>
        <v>518</v>
      </c>
      <c r="AE123" t="s">
        <v>4665</v>
      </c>
      <c r="AF123" t="s">
        <v>4666</v>
      </c>
      <c r="AG123" t="str">
        <f t="shared" si="21"/>
        <v>A679071</v>
      </c>
      <c r="AH123" t="str">
        <f>IFERROR(VLOOKUP(AG123,AKT!$E$4:$G$350,3,FALSE),"")</f>
        <v>0942</v>
      </c>
    </row>
    <row r="124" spans="1:34">
      <c r="A124" s="218">
        <v>581</v>
      </c>
      <c r="B124" s="39" t="str">
        <f t="shared" si="11"/>
        <v>Mehanizam za oporavak i otpornost</v>
      </c>
      <c r="C124" s="84">
        <v>3221</v>
      </c>
      <c r="D124" s="39" t="str">
        <f t="shared" si="12"/>
        <v>Uredski materijal i ostali materijalni rashodi</v>
      </c>
      <c r="E124" s="75" t="s">
        <v>6591</v>
      </c>
      <c r="F124" s="39" t="str">
        <f t="shared" si="13"/>
        <v>Programski ugovori instituti</v>
      </c>
      <c r="G124" s="39" t="str">
        <f t="shared" si="14"/>
        <v>0150</v>
      </c>
      <c r="H124" s="74">
        <v>150</v>
      </c>
      <c r="I124" s="74">
        <v>150</v>
      </c>
      <c r="J124" s="74"/>
      <c r="K124" s="84" t="s">
        <v>6650</v>
      </c>
      <c r="L124" s="83" t="s">
        <v>6653</v>
      </c>
      <c r="M124" s="83" t="s">
        <v>6654</v>
      </c>
      <c r="N124" s="135" t="s">
        <v>6655</v>
      </c>
      <c r="O124" s="135" t="s">
        <v>6672</v>
      </c>
      <c r="P124" s="43"/>
      <c r="Q124" t="str">
        <f>IF(C124="","",'OPĆI DIO'!$C$1)</f>
        <v>3105 INSTITUT DRUŠTVENIH ZNANOSTI IVO PILAR</v>
      </c>
      <c r="R124" t="str">
        <f t="shared" si="15"/>
        <v>322</v>
      </c>
      <c r="S124" t="str">
        <f t="shared" si="16"/>
        <v>32</v>
      </c>
      <c r="T124" t="str">
        <f t="shared" si="17"/>
        <v>15</v>
      </c>
      <c r="U124" t="str">
        <f t="shared" si="18"/>
        <v>3</v>
      </c>
      <c r="Y124">
        <v>5422</v>
      </c>
      <c r="Z124" t="s">
        <v>630</v>
      </c>
      <c r="AB124" t="str">
        <f t="shared" si="19"/>
        <v>54</v>
      </c>
      <c r="AC124" t="str">
        <f t="shared" si="20"/>
        <v>542</v>
      </c>
      <c r="AE124" t="s">
        <v>4667</v>
      </c>
      <c r="AF124" t="s">
        <v>4668</v>
      </c>
      <c r="AG124" t="str">
        <f t="shared" si="21"/>
        <v>A679071</v>
      </c>
      <c r="AH124" t="str">
        <f>IFERROR(VLOOKUP(AG124,AKT!$E$4:$G$350,3,FALSE),"")</f>
        <v>0942</v>
      </c>
    </row>
    <row r="125" spans="1:34">
      <c r="A125" s="218">
        <v>581</v>
      </c>
      <c r="B125" s="39" t="str">
        <f t="shared" si="11"/>
        <v>Mehanizam za oporavak i otpornost</v>
      </c>
      <c r="C125" s="84">
        <v>3237</v>
      </c>
      <c r="D125" s="39" t="str">
        <f t="shared" si="12"/>
        <v>Intelektualne i osobne usluge</v>
      </c>
      <c r="E125" s="75" t="s">
        <v>6591</v>
      </c>
      <c r="F125" s="39" t="str">
        <f t="shared" si="13"/>
        <v>Programski ugovori instituti</v>
      </c>
      <c r="G125" s="39" t="str">
        <f t="shared" si="14"/>
        <v>0150</v>
      </c>
      <c r="H125" s="74">
        <v>9000</v>
      </c>
      <c r="I125" s="74">
        <v>9000</v>
      </c>
      <c r="J125" s="74"/>
      <c r="K125" s="84" t="s">
        <v>6650</v>
      </c>
      <c r="L125" s="83" t="s">
        <v>6653</v>
      </c>
      <c r="M125" s="83" t="s">
        <v>6654</v>
      </c>
      <c r="N125" s="135" t="s">
        <v>6655</v>
      </c>
      <c r="O125" s="135" t="s">
        <v>6672</v>
      </c>
      <c r="P125" s="43"/>
      <c r="Q125" t="str">
        <f>IF(C125="","",'OPĆI DIO'!$C$1)</f>
        <v>3105 INSTITUT DRUŠTVENIH ZNANOSTI IVO PILAR</v>
      </c>
      <c r="R125" t="str">
        <f t="shared" si="15"/>
        <v>323</v>
      </c>
      <c r="S125" t="str">
        <f t="shared" si="16"/>
        <v>32</v>
      </c>
      <c r="T125" t="str">
        <f t="shared" si="17"/>
        <v>15</v>
      </c>
      <c r="U125" t="str">
        <f t="shared" si="18"/>
        <v>3</v>
      </c>
      <c r="Y125">
        <v>5431</v>
      </c>
      <c r="Z125" t="s">
        <v>254</v>
      </c>
      <c r="AB125" t="str">
        <f t="shared" si="19"/>
        <v>54</v>
      </c>
      <c r="AC125" t="str">
        <f t="shared" si="20"/>
        <v>543</v>
      </c>
      <c r="AE125" t="s">
        <v>4669</v>
      </c>
      <c r="AF125" t="s">
        <v>4670</v>
      </c>
      <c r="AG125" t="str">
        <f t="shared" si="21"/>
        <v>A679071</v>
      </c>
      <c r="AH125" t="str">
        <f>IFERROR(VLOOKUP(AG125,AKT!$E$4:$G$350,3,FALSE),"")</f>
        <v>0942</v>
      </c>
    </row>
    <row r="126" spans="1:34">
      <c r="A126" s="218">
        <v>581</v>
      </c>
      <c r="B126" s="39" t="str">
        <f t="shared" si="11"/>
        <v>Mehanizam za oporavak i otpornost</v>
      </c>
      <c r="C126" s="84">
        <v>3238</v>
      </c>
      <c r="D126" s="39" t="str">
        <f t="shared" si="12"/>
        <v>Računalne usluge</v>
      </c>
      <c r="E126" s="75" t="s">
        <v>6591</v>
      </c>
      <c r="F126" s="39" t="str">
        <f t="shared" si="13"/>
        <v>Programski ugovori instituti</v>
      </c>
      <c r="G126" s="39" t="str">
        <f t="shared" si="14"/>
        <v>0150</v>
      </c>
      <c r="H126" s="74">
        <v>1350</v>
      </c>
      <c r="I126" s="74">
        <v>1350</v>
      </c>
      <c r="J126" s="74"/>
      <c r="K126" s="84" t="s">
        <v>6650</v>
      </c>
      <c r="L126" s="83" t="s">
        <v>6653</v>
      </c>
      <c r="M126" s="83" t="s">
        <v>6654</v>
      </c>
      <c r="N126" s="135" t="s">
        <v>6655</v>
      </c>
      <c r="O126" s="135" t="s">
        <v>6672</v>
      </c>
      <c r="P126" s="43"/>
      <c r="Q126" t="str">
        <f>IF(C126="","",'OPĆI DIO'!$C$1)</f>
        <v>3105 INSTITUT DRUŠTVENIH ZNANOSTI IVO PILAR</v>
      </c>
      <c r="R126" t="str">
        <f t="shared" si="15"/>
        <v>323</v>
      </c>
      <c r="S126" t="str">
        <f t="shared" si="16"/>
        <v>32</v>
      </c>
      <c r="T126" t="str">
        <f t="shared" si="17"/>
        <v>15</v>
      </c>
      <c r="U126" t="str">
        <f t="shared" si="18"/>
        <v>3</v>
      </c>
      <c r="Y126">
        <v>5443</v>
      </c>
      <c r="Z126" t="s">
        <v>631</v>
      </c>
      <c r="AB126" t="str">
        <f t="shared" si="19"/>
        <v>54</v>
      </c>
      <c r="AC126" t="str">
        <f t="shared" si="20"/>
        <v>544</v>
      </c>
      <c r="AE126" t="s">
        <v>4671</v>
      </c>
      <c r="AF126" t="s">
        <v>4672</v>
      </c>
      <c r="AG126" t="str">
        <f t="shared" si="21"/>
        <v>A679071</v>
      </c>
      <c r="AH126" t="str">
        <f>IFERROR(VLOOKUP(AG126,AKT!$E$4:$G$350,3,FALSE),"")</f>
        <v>0942</v>
      </c>
    </row>
    <row r="127" spans="1:34">
      <c r="A127" s="218">
        <v>581</v>
      </c>
      <c r="B127" s="39" t="str">
        <f t="shared" si="11"/>
        <v>Mehanizam za oporavak i otpornost</v>
      </c>
      <c r="C127" s="84">
        <v>3211</v>
      </c>
      <c r="D127" s="39" t="str">
        <f t="shared" si="12"/>
        <v>Službena putovanja</v>
      </c>
      <c r="E127" s="75" t="s">
        <v>6591</v>
      </c>
      <c r="F127" s="39" t="str">
        <f t="shared" si="13"/>
        <v>Programski ugovori instituti</v>
      </c>
      <c r="G127" s="39" t="str">
        <f t="shared" si="14"/>
        <v>0150</v>
      </c>
      <c r="H127" s="74">
        <v>9000</v>
      </c>
      <c r="I127" s="74">
        <v>9000</v>
      </c>
      <c r="J127" s="74"/>
      <c r="K127" s="84" t="s">
        <v>6651</v>
      </c>
      <c r="L127" s="83" t="s">
        <v>6653</v>
      </c>
      <c r="M127" s="83" t="s">
        <v>6654</v>
      </c>
      <c r="N127" s="135" t="s">
        <v>6655</v>
      </c>
      <c r="O127" s="135" t="s">
        <v>6673</v>
      </c>
      <c r="P127" s="43"/>
      <c r="Q127" t="str">
        <f>IF(C127="","",'OPĆI DIO'!$C$1)</f>
        <v>3105 INSTITUT DRUŠTVENIH ZNANOSTI IVO PILAR</v>
      </c>
      <c r="R127" t="str">
        <f t="shared" si="15"/>
        <v>321</v>
      </c>
      <c r="S127" t="str">
        <f t="shared" si="16"/>
        <v>32</v>
      </c>
      <c r="T127" t="str">
        <f t="shared" si="17"/>
        <v>15</v>
      </c>
      <c r="U127" t="str">
        <f t="shared" si="18"/>
        <v>3</v>
      </c>
      <c r="Y127">
        <v>5445</v>
      </c>
      <c r="Z127" t="s">
        <v>632</v>
      </c>
      <c r="AB127" t="str">
        <f t="shared" si="19"/>
        <v>54</v>
      </c>
      <c r="AC127" t="str">
        <f t="shared" si="20"/>
        <v>544</v>
      </c>
      <c r="AE127" t="s">
        <v>4673</v>
      </c>
      <c r="AF127" t="s">
        <v>4674</v>
      </c>
      <c r="AG127" t="str">
        <f t="shared" si="21"/>
        <v>A679071</v>
      </c>
      <c r="AH127" t="str">
        <f>IFERROR(VLOOKUP(AG127,AKT!$E$4:$G$350,3,FALSE),"")</f>
        <v>0942</v>
      </c>
    </row>
    <row r="128" spans="1:34">
      <c r="A128" s="218">
        <v>581</v>
      </c>
      <c r="B128" s="39" t="str">
        <f t="shared" si="11"/>
        <v>Mehanizam za oporavak i otpornost</v>
      </c>
      <c r="C128" s="84">
        <v>3213</v>
      </c>
      <c r="D128" s="39" t="str">
        <f t="shared" si="12"/>
        <v>Stručno usavršavanje zaposlenika</v>
      </c>
      <c r="E128" s="75" t="s">
        <v>6591</v>
      </c>
      <c r="F128" s="39" t="str">
        <f t="shared" si="13"/>
        <v>Programski ugovori instituti</v>
      </c>
      <c r="G128" s="39" t="str">
        <f t="shared" si="14"/>
        <v>0150</v>
      </c>
      <c r="H128" s="74">
        <v>400</v>
      </c>
      <c r="I128" s="74">
        <v>400</v>
      </c>
      <c r="J128" s="74"/>
      <c r="K128" s="84" t="s">
        <v>6651</v>
      </c>
      <c r="L128" s="83" t="s">
        <v>6653</v>
      </c>
      <c r="M128" s="83" t="s">
        <v>6654</v>
      </c>
      <c r="N128" s="135" t="s">
        <v>6655</v>
      </c>
      <c r="O128" s="135" t="s">
        <v>6673</v>
      </c>
      <c r="P128" s="43"/>
      <c r="Q128" t="str">
        <f>IF(C128="","",'OPĆI DIO'!$C$1)</f>
        <v>3105 INSTITUT DRUŠTVENIH ZNANOSTI IVO PILAR</v>
      </c>
      <c r="R128" t="str">
        <f t="shared" si="15"/>
        <v>321</v>
      </c>
      <c r="S128" t="str">
        <f t="shared" si="16"/>
        <v>32</v>
      </c>
      <c r="T128" t="str">
        <f t="shared" si="17"/>
        <v>15</v>
      </c>
      <c r="U128" t="str">
        <f t="shared" si="18"/>
        <v>3</v>
      </c>
      <c r="Y128">
        <v>5453</v>
      </c>
      <c r="Z128" t="s">
        <v>633</v>
      </c>
      <c r="AB128" t="str">
        <f t="shared" si="19"/>
        <v>54</v>
      </c>
      <c r="AC128" t="str">
        <f t="shared" si="20"/>
        <v>545</v>
      </c>
      <c r="AE128" t="s">
        <v>4675</v>
      </c>
      <c r="AF128" t="s">
        <v>4676</v>
      </c>
      <c r="AG128" t="str">
        <f t="shared" si="21"/>
        <v>A679071</v>
      </c>
      <c r="AH128" t="str">
        <f>IFERROR(VLOOKUP(AG128,AKT!$E$4:$G$350,3,FALSE),"")</f>
        <v>0942</v>
      </c>
    </row>
    <row r="129" spans="1:34">
      <c r="A129" s="218">
        <v>581</v>
      </c>
      <c r="B129" s="39" t="str">
        <f t="shared" si="11"/>
        <v>Mehanizam za oporavak i otpornost</v>
      </c>
      <c r="C129" s="84">
        <v>3221</v>
      </c>
      <c r="D129" s="39" t="str">
        <f t="shared" si="12"/>
        <v>Uredski materijal i ostali materijalni rashodi</v>
      </c>
      <c r="E129" s="75" t="s">
        <v>6591</v>
      </c>
      <c r="F129" s="39" t="str">
        <f t="shared" si="13"/>
        <v>Programski ugovori instituti</v>
      </c>
      <c r="G129" s="39" t="str">
        <f t="shared" si="14"/>
        <v>0150</v>
      </c>
      <c r="H129" s="74">
        <v>1000</v>
      </c>
      <c r="I129" s="74">
        <v>1000</v>
      </c>
      <c r="J129" s="74"/>
      <c r="K129" s="84" t="s">
        <v>6651</v>
      </c>
      <c r="L129" s="83" t="s">
        <v>6653</v>
      </c>
      <c r="M129" s="83" t="s">
        <v>6654</v>
      </c>
      <c r="N129" s="135" t="s">
        <v>6655</v>
      </c>
      <c r="O129" s="135" t="s">
        <v>6673</v>
      </c>
      <c r="P129" s="43"/>
      <c r="Q129" t="str">
        <f>IF(C129="","",'OPĆI DIO'!$C$1)</f>
        <v>3105 INSTITUT DRUŠTVENIH ZNANOSTI IVO PILAR</v>
      </c>
      <c r="R129" t="str">
        <f t="shared" si="15"/>
        <v>322</v>
      </c>
      <c r="S129" t="str">
        <f t="shared" si="16"/>
        <v>32</v>
      </c>
      <c r="T129" t="str">
        <f t="shared" si="17"/>
        <v>15</v>
      </c>
      <c r="U129" t="str">
        <f t="shared" si="18"/>
        <v>3</v>
      </c>
      <c r="Y129">
        <v>5472</v>
      </c>
      <c r="Z129" t="s">
        <v>634</v>
      </c>
      <c r="AB129" t="str">
        <f t="shared" si="19"/>
        <v>54</v>
      </c>
      <c r="AC129" t="str">
        <f t="shared" si="20"/>
        <v>547</v>
      </c>
      <c r="AE129" t="s">
        <v>4677</v>
      </c>
      <c r="AF129" t="s">
        <v>4678</v>
      </c>
      <c r="AG129" t="str">
        <f t="shared" si="21"/>
        <v>A679071</v>
      </c>
      <c r="AH129" t="str">
        <f>IFERROR(VLOOKUP(AG129,AKT!$E$4:$G$350,3,FALSE),"")</f>
        <v>0942</v>
      </c>
    </row>
    <row r="130" spans="1:34">
      <c r="A130" s="218">
        <v>581</v>
      </c>
      <c r="B130" s="39" t="str">
        <f t="shared" si="11"/>
        <v>Mehanizam za oporavak i otpornost</v>
      </c>
      <c r="C130" s="84">
        <v>3231</v>
      </c>
      <c r="D130" s="39" t="str">
        <f t="shared" si="12"/>
        <v>Usluge telefona, pošte i prijevoza</v>
      </c>
      <c r="E130" s="75" t="s">
        <v>6591</v>
      </c>
      <c r="F130" s="39" t="str">
        <f t="shared" si="13"/>
        <v>Programski ugovori instituti</v>
      </c>
      <c r="G130" s="39" t="str">
        <f t="shared" si="14"/>
        <v>0150</v>
      </c>
      <c r="H130" s="74">
        <v>100</v>
      </c>
      <c r="I130" s="74">
        <v>100</v>
      </c>
      <c r="J130" s="74"/>
      <c r="K130" s="84" t="s">
        <v>6651</v>
      </c>
      <c r="L130" s="83" t="s">
        <v>6653</v>
      </c>
      <c r="M130" s="83" t="s">
        <v>6654</v>
      </c>
      <c r="N130" s="135" t="s">
        <v>6655</v>
      </c>
      <c r="O130" s="135" t="s">
        <v>6673</v>
      </c>
      <c r="P130" s="43"/>
      <c r="Q130" t="str">
        <f>IF(C130="","",'OPĆI DIO'!$C$1)</f>
        <v>3105 INSTITUT DRUŠTVENIH ZNANOSTI IVO PILAR</v>
      </c>
      <c r="R130" t="str">
        <f t="shared" si="15"/>
        <v>323</v>
      </c>
      <c r="S130" t="str">
        <f t="shared" si="16"/>
        <v>32</v>
      </c>
      <c r="T130" t="str">
        <f t="shared" si="17"/>
        <v>15</v>
      </c>
      <c r="U130" t="str">
        <f t="shared" si="18"/>
        <v>3</v>
      </c>
      <c r="AE130" t="s">
        <v>4679</v>
      </c>
      <c r="AF130" t="s">
        <v>4680</v>
      </c>
      <c r="AG130" t="str">
        <f t="shared" si="21"/>
        <v>A679071</v>
      </c>
      <c r="AH130" t="str">
        <f>IFERROR(VLOOKUP(AG130,AKT!$E$4:$G$350,3,FALSE),"")</f>
        <v>0942</v>
      </c>
    </row>
    <row r="131" spans="1:34">
      <c r="A131" s="218">
        <v>581</v>
      </c>
      <c r="B131" s="39" t="str">
        <f t="shared" si="11"/>
        <v>Mehanizam za oporavak i otpornost</v>
      </c>
      <c r="C131" s="84">
        <v>3237</v>
      </c>
      <c r="D131" s="39" t="str">
        <f t="shared" si="12"/>
        <v>Intelektualne i osobne usluge</v>
      </c>
      <c r="E131" s="75" t="s">
        <v>6591</v>
      </c>
      <c r="F131" s="39" t="str">
        <f t="shared" si="13"/>
        <v>Programski ugovori instituti</v>
      </c>
      <c r="G131" s="39" t="str">
        <f t="shared" si="14"/>
        <v>0150</v>
      </c>
      <c r="H131" s="74">
        <v>2000</v>
      </c>
      <c r="I131" s="74">
        <v>2000</v>
      </c>
      <c r="J131" s="74"/>
      <c r="K131" s="84" t="s">
        <v>6651</v>
      </c>
      <c r="L131" s="83" t="s">
        <v>6653</v>
      </c>
      <c r="M131" s="83" t="s">
        <v>6654</v>
      </c>
      <c r="N131" s="135" t="s">
        <v>6655</v>
      </c>
      <c r="O131" s="135" t="s">
        <v>6673</v>
      </c>
      <c r="P131" s="43"/>
      <c r="Q131" t="str">
        <f>IF(C131="","",'OPĆI DIO'!$C$1)</f>
        <v>3105 INSTITUT DRUŠTVENIH ZNANOSTI IVO PILAR</v>
      </c>
      <c r="R131" t="str">
        <f t="shared" si="15"/>
        <v>323</v>
      </c>
      <c r="S131" t="str">
        <f t="shared" si="16"/>
        <v>32</v>
      </c>
      <c r="T131" t="str">
        <f t="shared" si="17"/>
        <v>15</v>
      </c>
      <c r="U131" t="str">
        <f t="shared" si="18"/>
        <v>3</v>
      </c>
      <c r="AE131" t="s">
        <v>4681</v>
      </c>
      <c r="AF131" t="s">
        <v>4682</v>
      </c>
      <c r="AG131" t="str">
        <f t="shared" si="21"/>
        <v>A679071</v>
      </c>
      <c r="AH131" t="str">
        <f>IFERROR(VLOOKUP(AG131,AKT!$E$4:$G$350,3,FALSE),"")</f>
        <v>0942</v>
      </c>
    </row>
    <row r="132" spans="1:34">
      <c r="A132" s="218">
        <v>581</v>
      </c>
      <c r="B132" s="39" t="str">
        <f t="shared" ref="B132:B195" si="22">IFERROR(VLOOKUP(A132,$V$6:$W$23,2,FALSE),"")</f>
        <v>Mehanizam za oporavak i otpornost</v>
      </c>
      <c r="C132" s="84">
        <v>3299</v>
      </c>
      <c r="D132" s="39" t="str">
        <f t="shared" ref="D132:D195" si="23">IFERROR(VLOOKUP(C132,$Y$5:$AA$129,2,FALSE),"")</f>
        <v>Ostali nespomenuti rashodi poslovanja</v>
      </c>
      <c r="E132" s="75" t="s">
        <v>6591</v>
      </c>
      <c r="F132" s="39" t="str">
        <f t="shared" ref="F132:F195" si="24">IFERROR(VLOOKUP(E132,$AE$6:$AF$1763,2,FALSE),"")</f>
        <v>Programski ugovori instituti</v>
      </c>
      <c r="G132" s="39" t="str">
        <f t="shared" ref="G132:G195" si="25">IFERROR(VLOOKUP(E132,$AE$6:$AH$1763,4,FALSE),"")</f>
        <v>0150</v>
      </c>
      <c r="H132" s="74">
        <v>2000</v>
      </c>
      <c r="I132" s="74">
        <v>2000</v>
      </c>
      <c r="J132" s="74"/>
      <c r="K132" s="84" t="s">
        <v>6651</v>
      </c>
      <c r="L132" s="83" t="s">
        <v>6653</v>
      </c>
      <c r="M132" s="83" t="s">
        <v>6654</v>
      </c>
      <c r="N132" s="135" t="s">
        <v>6655</v>
      </c>
      <c r="O132" s="135" t="s">
        <v>6673</v>
      </c>
      <c r="P132" s="43"/>
      <c r="Q132" t="str">
        <f>IF(C132="","",'OPĆI DIO'!$C$1)</f>
        <v>3105 INSTITUT DRUŠTVENIH ZNANOSTI IVO PILAR</v>
      </c>
      <c r="R132" t="str">
        <f t="shared" ref="R132:R195" si="26">LEFT(C132,3)</f>
        <v>329</v>
      </c>
      <c r="S132" t="str">
        <f t="shared" ref="S132:S195" si="27">LEFT(C132,2)</f>
        <v>32</v>
      </c>
      <c r="T132" t="str">
        <f t="shared" ref="T132:T195" si="28">IF(U132="5",0,MID(G132,2,2))</f>
        <v>15</v>
      </c>
      <c r="U132" t="str">
        <f t="shared" ref="U132:U195" si="29">LEFT(C132,1)</f>
        <v>3</v>
      </c>
      <c r="AE132" t="s">
        <v>4683</v>
      </c>
      <c r="AF132" t="s">
        <v>4684</v>
      </c>
      <c r="AG132" t="str">
        <f t="shared" si="21"/>
        <v>A679071</v>
      </c>
      <c r="AH132" t="str">
        <f>IFERROR(VLOOKUP(AG132,AKT!$E$4:$G$350,3,FALSE),"")</f>
        <v>0942</v>
      </c>
    </row>
    <row r="133" spans="1:34">
      <c r="A133" s="218">
        <v>581</v>
      </c>
      <c r="B133" s="39" t="str">
        <f t="shared" si="22"/>
        <v>Mehanizam za oporavak i otpornost</v>
      </c>
      <c r="C133" s="84">
        <v>4241</v>
      </c>
      <c r="D133" s="39" t="str">
        <f t="shared" si="23"/>
        <v>Knjige</v>
      </c>
      <c r="E133" s="75" t="s">
        <v>6591</v>
      </c>
      <c r="F133" s="39" t="str">
        <f t="shared" si="24"/>
        <v>Programski ugovori instituti</v>
      </c>
      <c r="G133" s="39" t="str">
        <f t="shared" si="25"/>
        <v>0150</v>
      </c>
      <c r="H133" s="74">
        <v>500</v>
      </c>
      <c r="I133" s="74">
        <v>500</v>
      </c>
      <c r="J133" s="74"/>
      <c r="K133" s="84" t="s">
        <v>6651</v>
      </c>
      <c r="L133" s="83" t="s">
        <v>6653</v>
      </c>
      <c r="M133" s="83" t="s">
        <v>6654</v>
      </c>
      <c r="N133" s="135" t="s">
        <v>6655</v>
      </c>
      <c r="O133" s="135" t="s">
        <v>6673</v>
      </c>
      <c r="P133" s="43"/>
      <c r="Q133" t="str">
        <f>IF(C133="","",'OPĆI DIO'!$C$1)</f>
        <v>3105 INSTITUT DRUŠTVENIH ZNANOSTI IVO PILAR</v>
      </c>
      <c r="R133" t="str">
        <f t="shared" si="26"/>
        <v>424</v>
      </c>
      <c r="S133" t="str">
        <f t="shared" si="27"/>
        <v>42</v>
      </c>
      <c r="T133" t="str">
        <f t="shared" si="28"/>
        <v>15</v>
      </c>
      <c r="U133" t="str">
        <f t="shared" si="29"/>
        <v>4</v>
      </c>
      <c r="AE133" t="s">
        <v>4685</v>
      </c>
      <c r="AF133" t="s">
        <v>4686</v>
      </c>
      <c r="AG133" t="str">
        <f t="shared" si="21"/>
        <v>A679071</v>
      </c>
      <c r="AH133" t="str">
        <f>IFERROR(VLOOKUP(AG133,AKT!$E$4:$G$350,3,FALSE),"")</f>
        <v>0942</v>
      </c>
    </row>
    <row r="134" spans="1:34">
      <c r="A134" s="218">
        <v>581</v>
      </c>
      <c r="B134" s="39" t="str">
        <f t="shared" si="22"/>
        <v>Mehanizam za oporavak i otpornost</v>
      </c>
      <c r="C134" s="84">
        <v>4241</v>
      </c>
      <c r="D134" s="39" t="str">
        <f t="shared" si="23"/>
        <v>Knjige</v>
      </c>
      <c r="E134" s="75" t="s">
        <v>6591</v>
      </c>
      <c r="F134" s="39" t="str">
        <f t="shared" si="24"/>
        <v>Programski ugovori instituti</v>
      </c>
      <c r="G134" s="39" t="str">
        <f t="shared" si="25"/>
        <v>0150</v>
      </c>
      <c r="H134" s="74">
        <v>1500</v>
      </c>
      <c r="I134" s="74">
        <v>1500</v>
      </c>
      <c r="J134" s="74"/>
      <c r="K134" s="84" t="s">
        <v>6652</v>
      </c>
      <c r="L134" s="83" t="s">
        <v>6653</v>
      </c>
      <c r="M134" s="83" t="s">
        <v>6654</v>
      </c>
      <c r="N134" s="135" t="s">
        <v>6655</v>
      </c>
      <c r="O134" s="135" t="s">
        <v>6674</v>
      </c>
      <c r="P134" s="43"/>
      <c r="Q134" t="str">
        <f>IF(C134="","",'OPĆI DIO'!$C$1)</f>
        <v>3105 INSTITUT DRUŠTVENIH ZNANOSTI IVO PILAR</v>
      </c>
      <c r="R134" t="str">
        <f t="shared" si="26"/>
        <v>424</v>
      </c>
      <c r="S134" t="str">
        <f t="shared" si="27"/>
        <v>42</v>
      </c>
      <c r="T134" t="str">
        <f t="shared" si="28"/>
        <v>15</v>
      </c>
      <c r="U134" t="str">
        <f t="shared" si="29"/>
        <v>4</v>
      </c>
      <c r="AE134" t="s">
        <v>4687</v>
      </c>
      <c r="AF134" t="s">
        <v>4688</v>
      </c>
      <c r="AG134" t="str">
        <f t="shared" si="21"/>
        <v>A679071</v>
      </c>
      <c r="AH134" t="str">
        <f>IFERROR(VLOOKUP(AG134,AKT!$E$4:$G$350,3,FALSE),"")</f>
        <v>0942</v>
      </c>
    </row>
    <row r="135" spans="1:34">
      <c r="A135" s="218">
        <v>581</v>
      </c>
      <c r="B135" s="39" t="str">
        <f t="shared" si="22"/>
        <v>Mehanizam za oporavak i otpornost</v>
      </c>
      <c r="C135" s="84">
        <v>3211</v>
      </c>
      <c r="D135" s="39" t="str">
        <f t="shared" si="23"/>
        <v>Službena putovanja</v>
      </c>
      <c r="E135" s="75" t="s">
        <v>6591</v>
      </c>
      <c r="F135" s="39" t="str">
        <f t="shared" si="24"/>
        <v>Programski ugovori instituti</v>
      </c>
      <c r="G135" s="39" t="str">
        <f t="shared" si="25"/>
        <v>0150</v>
      </c>
      <c r="H135" s="74">
        <v>1500</v>
      </c>
      <c r="I135" s="74">
        <v>1500</v>
      </c>
      <c r="J135" s="74"/>
      <c r="K135" s="84" t="s">
        <v>6652</v>
      </c>
      <c r="L135" s="83" t="s">
        <v>6653</v>
      </c>
      <c r="M135" s="83" t="s">
        <v>6654</v>
      </c>
      <c r="N135" s="135" t="s">
        <v>6655</v>
      </c>
      <c r="O135" s="135" t="s">
        <v>6674</v>
      </c>
      <c r="P135" s="43"/>
      <c r="Q135" t="str">
        <f>IF(C135="","",'OPĆI DIO'!$C$1)</f>
        <v>3105 INSTITUT DRUŠTVENIH ZNANOSTI IVO PILAR</v>
      </c>
      <c r="R135" t="str">
        <f t="shared" si="26"/>
        <v>321</v>
      </c>
      <c r="S135" t="str">
        <f t="shared" si="27"/>
        <v>32</v>
      </c>
      <c r="T135" t="str">
        <f t="shared" si="28"/>
        <v>15</v>
      </c>
      <c r="U135" t="str">
        <f t="shared" si="29"/>
        <v>3</v>
      </c>
      <c r="AE135" t="s">
        <v>685</v>
      </c>
      <c r="AF135" t="s">
        <v>686</v>
      </c>
      <c r="AG135" t="str">
        <f t="shared" si="21"/>
        <v>A679072</v>
      </c>
      <c r="AH135" t="str">
        <f>IFERROR(VLOOKUP(AG135,AKT!$E$4:$G$350,3,FALSE),"")</f>
        <v>0942</v>
      </c>
    </row>
    <row r="136" spans="1:34">
      <c r="A136" s="44">
        <v>581</v>
      </c>
      <c r="B136" s="39" t="str">
        <f t="shared" si="22"/>
        <v>Mehanizam za oporavak i otpornost</v>
      </c>
      <c r="C136" s="84">
        <v>3237</v>
      </c>
      <c r="D136" s="39" t="str">
        <f t="shared" si="23"/>
        <v>Intelektualne i osobne usluge</v>
      </c>
      <c r="E136" s="75" t="s">
        <v>6591</v>
      </c>
      <c r="F136" s="39" t="str">
        <f t="shared" si="24"/>
        <v>Programski ugovori instituti</v>
      </c>
      <c r="G136" s="39" t="str">
        <f t="shared" si="25"/>
        <v>0150</v>
      </c>
      <c r="H136" s="74">
        <v>700</v>
      </c>
      <c r="I136" s="74">
        <v>700</v>
      </c>
      <c r="J136" s="74"/>
      <c r="K136" s="84" t="s">
        <v>6652</v>
      </c>
      <c r="L136" s="83" t="s">
        <v>6653</v>
      </c>
      <c r="M136" s="83" t="s">
        <v>6654</v>
      </c>
      <c r="N136" s="135" t="s">
        <v>6655</v>
      </c>
      <c r="O136" s="135" t="s">
        <v>6674</v>
      </c>
      <c r="P136" s="43"/>
      <c r="Q136" t="str">
        <f>IF(C136="","",'OPĆI DIO'!$C$1)</f>
        <v>3105 INSTITUT DRUŠTVENIH ZNANOSTI IVO PILAR</v>
      </c>
      <c r="R136" t="str">
        <f t="shared" si="26"/>
        <v>323</v>
      </c>
      <c r="S136" t="str">
        <f t="shared" si="27"/>
        <v>32</v>
      </c>
      <c r="T136" t="str">
        <f t="shared" si="28"/>
        <v>15</v>
      </c>
      <c r="U136" t="str">
        <f t="shared" si="29"/>
        <v>3</v>
      </c>
      <c r="AE136" t="s">
        <v>4689</v>
      </c>
      <c r="AF136" t="s">
        <v>4690</v>
      </c>
      <c r="AG136" t="str">
        <f t="shared" si="21"/>
        <v>A679072</v>
      </c>
      <c r="AH136" t="str">
        <f>IFERROR(VLOOKUP(AG136,AKT!$E$4:$G$350,3,FALSE),"")</f>
        <v>0942</v>
      </c>
    </row>
    <row r="137" spans="1:34">
      <c r="A137" s="44">
        <v>581</v>
      </c>
      <c r="B137" s="39" t="str">
        <f t="shared" si="22"/>
        <v>Mehanizam za oporavak i otpornost</v>
      </c>
      <c r="C137" s="84">
        <v>3213</v>
      </c>
      <c r="D137" s="39" t="str">
        <f t="shared" si="23"/>
        <v>Stručno usavršavanje zaposlenika</v>
      </c>
      <c r="E137" s="75" t="s">
        <v>6591</v>
      </c>
      <c r="F137" s="39" t="str">
        <f t="shared" si="24"/>
        <v>Programski ugovori instituti</v>
      </c>
      <c r="G137" s="39" t="str">
        <f t="shared" si="25"/>
        <v>0150</v>
      </c>
      <c r="H137" s="74">
        <v>1500</v>
      </c>
      <c r="I137" s="74">
        <v>1500</v>
      </c>
      <c r="J137" s="74"/>
      <c r="K137" s="84" t="s">
        <v>6652</v>
      </c>
      <c r="L137" s="83" t="s">
        <v>6653</v>
      </c>
      <c r="M137" s="83" t="s">
        <v>6654</v>
      </c>
      <c r="N137" s="135" t="s">
        <v>6655</v>
      </c>
      <c r="O137" s="135" t="s">
        <v>6674</v>
      </c>
      <c r="P137" s="43"/>
      <c r="Q137" t="str">
        <f>IF(C137="","",'OPĆI DIO'!$C$1)</f>
        <v>3105 INSTITUT DRUŠTVENIH ZNANOSTI IVO PILAR</v>
      </c>
      <c r="R137" t="str">
        <f t="shared" si="26"/>
        <v>321</v>
      </c>
      <c r="S137" t="str">
        <f t="shared" si="27"/>
        <v>32</v>
      </c>
      <c r="T137" t="str">
        <f t="shared" si="28"/>
        <v>15</v>
      </c>
      <c r="U137" t="str">
        <f t="shared" si="29"/>
        <v>3</v>
      </c>
      <c r="AE137" t="s">
        <v>4691</v>
      </c>
      <c r="AF137" t="s">
        <v>4692</v>
      </c>
      <c r="AG137" t="str">
        <f t="shared" ref="AG137:AG200" si="30">LEFT(AE137,7)</f>
        <v>A679072</v>
      </c>
      <c r="AH137" t="str">
        <f>IFERROR(VLOOKUP(AG137,AKT!$E$4:$G$350,3,FALSE),"")</f>
        <v>0942</v>
      </c>
    </row>
    <row r="138" spans="1:34">
      <c r="A138" s="44"/>
      <c r="B138" s="39" t="str">
        <f t="shared" si="22"/>
        <v/>
      </c>
      <c r="C138" s="84"/>
      <c r="D138" s="39" t="str">
        <f t="shared" si="23"/>
        <v/>
      </c>
      <c r="E138" s="75"/>
      <c r="F138" s="39" t="str">
        <f t="shared" si="24"/>
        <v/>
      </c>
      <c r="G138" s="39" t="str">
        <f t="shared" si="25"/>
        <v/>
      </c>
      <c r="H138" s="74"/>
      <c r="I138" s="74"/>
      <c r="J138" s="74"/>
      <c r="K138" s="84"/>
      <c r="L138" s="83"/>
      <c r="M138" s="83"/>
      <c r="N138" s="135"/>
      <c r="O138" s="135"/>
      <c r="P138" s="43"/>
      <c r="Q138" t="str">
        <f>IF(C138="","",'OPĆI DIO'!$C$1)</f>
        <v/>
      </c>
      <c r="R138" t="str">
        <f t="shared" si="26"/>
        <v/>
      </c>
      <c r="S138" t="str">
        <f t="shared" si="27"/>
        <v/>
      </c>
      <c r="T138" t="str">
        <f t="shared" si="28"/>
        <v/>
      </c>
      <c r="U138" t="str">
        <f t="shared" si="29"/>
        <v/>
      </c>
      <c r="AE138" t="s">
        <v>4693</v>
      </c>
      <c r="AF138" t="s">
        <v>4694</v>
      </c>
      <c r="AG138" t="str">
        <f t="shared" si="30"/>
        <v>A679072</v>
      </c>
      <c r="AH138" t="str">
        <f>IFERROR(VLOOKUP(AG138,AKT!$E$4:$G$350,3,FALSE),"")</f>
        <v>0942</v>
      </c>
    </row>
    <row r="139" spans="1:34">
      <c r="A139" s="44"/>
      <c r="B139" s="39" t="str">
        <f t="shared" si="22"/>
        <v/>
      </c>
      <c r="C139" s="84"/>
      <c r="D139" s="39" t="str">
        <f t="shared" si="23"/>
        <v/>
      </c>
      <c r="E139" s="75"/>
      <c r="F139" s="39" t="str">
        <f t="shared" si="24"/>
        <v/>
      </c>
      <c r="G139" s="39" t="str">
        <f t="shared" si="25"/>
        <v/>
      </c>
      <c r="H139" s="74"/>
      <c r="I139" s="74"/>
      <c r="J139" s="74"/>
      <c r="K139" s="84"/>
      <c r="L139" s="83"/>
      <c r="M139" s="83"/>
      <c r="N139" s="135"/>
      <c r="O139" s="135"/>
      <c r="P139" s="43"/>
      <c r="Q139" t="str">
        <f>IF(C139="","",'OPĆI DIO'!$C$1)</f>
        <v/>
      </c>
      <c r="R139" t="str">
        <f t="shared" si="26"/>
        <v/>
      </c>
      <c r="S139" t="str">
        <f t="shared" si="27"/>
        <v/>
      </c>
      <c r="T139" t="str">
        <f t="shared" si="28"/>
        <v/>
      </c>
      <c r="U139" t="str">
        <f t="shared" si="29"/>
        <v/>
      </c>
      <c r="AE139" t="s">
        <v>4695</v>
      </c>
      <c r="AF139" t="s">
        <v>4696</v>
      </c>
      <c r="AG139" t="str">
        <f t="shared" si="30"/>
        <v>A679072</v>
      </c>
      <c r="AH139" t="str">
        <f>IFERROR(VLOOKUP(AG139,AKT!$E$4:$G$350,3,FALSE),"")</f>
        <v>0942</v>
      </c>
    </row>
    <row r="140" spans="1:34">
      <c r="A140" s="44"/>
      <c r="B140" s="39" t="str">
        <f t="shared" si="22"/>
        <v/>
      </c>
      <c r="C140" s="84"/>
      <c r="D140" s="39" t="str">
        <f t="shared" si="23"/>
        <v/>
      </c>
      <c r="E140" s="75"/>
      <c r="F140" s="39" t="str">
        <f t="shared" si="24"/>
        <v/>
      </c>
      <c r="G140" s="39" t="str">
        <f t="shared" si="25"/>
        <v/>
      </c>
      <c r="H140" s="74"/>
      <c r="I140" s="74"/>
      <c r="J140" s="74"/>
      <c r="K140" s="84"/>
      <c r="L140" s="83"/>
      <c r="M140" s="83"/>
      <c r="N140" s="135"/>
      <c r="O140" s="135"/>
      <c r="P140" s="43"/>
      <c r="Q140" t="str">
        <f>IF(C140="","",'OPĆI DIO'!$C$1)</f>
        <v/>
      </c>
      <c r="R140" t="str">
        <f t="shared" si="26"/>
        <v/>
      </c>
      <c r="S140" t="str">
        <f t="shared" si="27"/>
        <v/>
      </c>
      <c r="T140" t="str">
        <f t="shared" si="28"/>
        <v/>
      </c>
      <c r="U140" t="str">
        <f t="shared" si="29"/>
        <v/>
      </c>
      <c r="AE140" t="s">
        <v>4697</v>
      </c>
      <c r="AF140" t="s">
        <v>4698</v>
      </c>
      <c r="AG140" t="str">
        <f t="shared" si="30"/>
        <v>A679072</v>
      </c>
      <c r="AH140" t="str">
        <f>IFERROR(VLOOKUP(AG140,AKT!$E$4:$G$350,3,FALSE),"")</f>
        <v>0942</v>
      </c>
    </row>
    <row r="141" spans="1:34">
      <c r="A141" s="44"/>
      <c r="B141" s="39" t="str">
        <f t="shared" si="22"/>
        <v/>
      </c>
      <c r="C141" s="84"/>
      <c r="D141" s="39" t="str">
        <f t="shared" si="23"/>
        <v/>
      </c>
      <c r="E141" s="75"/>
      <c r="F141" s="39" t="str">
        <f t="shared" si="24"/>
        <v/>
      </c>
      <c r="G141" s="39" t="str">
        <f t="shared" si="25"/>
        <v/>
      </c>
      <c r="H141" s="74"/>
      <c r="I141" s="74"/>
      <c r="J141" s="74"/>
      <c r="K141" s="84"/>
      <c r="L141" s="83"/>
      <c r="M141" s="83"/>
      <c r="N141" s="135"/>
      <c r="O141" s="135"/>
      <c r="P141" s="43"/>
      <c r="Q141" t="str">
        <f>IF(C141="","",'OPĆI DIO'!$C$1)</f>
        <v/>
      </c>
      <c r="R141" t="str">
        <f t="shared" si="26"/>
        <v/>
      </c>
      <c r="S141" t="str">
        <f t="shared" si="27"/>
        <v/>
      </c>
      <c r="T141" t="str">
        <f t="shared" si="28"/>
        <v/>
      </c>
      <c r="U141" t="str">
        <f t="shared" si="29"/>
        <v/>
      </c>
      <c r="AE141" t="s">
        <v>4699</v>
      </c>
      <c r="AF141" t="s">
        <v>4700</v>
      </c>
      <c r="AG141" t="str">
        <f t="shared" si="30"/>
        <v>A679072</v>
      </c>
      <c r="AH141" t="str">
        <f>IFERROR(VLOOKUP(AG141,AKT!$E$4:$G$350,3,FALSE),"")</f>
        <v>0942</v>
      </c>
    </row>
    <row r="142" spans="1:34">
      <c r="A142" s="44"/>
      <c r="B142" s="39" t="str">
        <f t="shared" si="22"/>
        <v/>
      </c>
      <c r="C142" s="84"/>
      <c r="D142" s="39" t="str">
        <f t="shared" si="23"/>
        <v/>
      </c>
      <c r="E142" s="75"/>
      <c r="F142" s="39" t="str">
        <f t="shared" si="24"/>
        <v/>
      </c>
      <c r="G142" s="39" t="str">
        <f t="shared" si="25"/>
        <v/>
      </c>
      <c r="H142" s="74"/>
      <c r="I142" s="74"/>
      <c r="J142" s="74"/>
      <c r="K142" s="84"/>
      <c r="L142" s="83"/>
      <c r="M142" s="83"/>
      <c r="N142" s="135"/>
      <c r="O142" s="135"/>
      <c r="P142" s="43"/>
      <c r="Q142" t="str">
        <f>IF(C142="","",'OPĆI DIO'!$C$1)</f>
        <v/>
      </c>
      <c r="R142" t="str">
        <f t="shared" si="26"/>
        <v/>
      </c>
      <c r="S142" t="str">
        <f t="shared" si="27"/>
        <v/>
      </c>
      <c r="T142" t="str">
        <f t="shared" si="28"/>
        <v/>
      </c>
      <c r="U142" t="str">
        <f t="shared" si="29"/>
        <v/>
      </c>
      <c r="AE142" t="s">
        <v>4701</v>
      </c>
      <c r="AF142" t="s">
        <v>4702</v>
      </c>
      <c r="AG142" t="str">
        <f t="shared" si="30"/>
        <v>A679072</v>
      </c>
      <c r="AH142" t="str">
        <f>IFERROR(VLOOKUP(AG142,AKT!$E$4:$G$350,3,FALSE),"")</f>
        <v>0942</v>
      </c>
    </row>
    <row r="143" spans="1:34">
      <c r="A143" s="44"/>
      <c r="B143" s="39" t="str">
        <f t="shared" si="22"/>
        <v/>
      </c>
      <c r="C143" s="84"/>
      <c r="D143" s="39" t="str">
        <f t="shared" si="23"/>
        <v/>
      </c>
      <c r="E143" s="75"/>
      <c r="F143" s="39" t="str">
        <f t="shared" si="24"/>
        <v/>
      </c>
      <c r="G143" s="39" t="str">
        <f t="shared" si="25"/>
        <v/>
      </c>
      <c r="H143" s="74"/>
      <c r="I143" s="74"/>
      <c r="J143" s="74"/>
      <c r="K143" s="84"/>
      <c r="L143" s="83"/>
      <c r="M143" s="83"/>
      <c r="N143" s="135"/>
      <c r="O143" s="135"/>
      <c r="P143" s="43"/>
      <c r="Q143" t="str">
        <f>IF(C143="","",'OPĆI DIO'!$C$1)</f>
        <v/>
      </c>
      <c r="R143" t="str">
        <f t="shared" si="26"/>
        <v/>
      </c>
      <c r="S143" t="str">
        <f t="shared" si="27"/>
        <v/>
      </c>
      <c r="T143" t="str">
        <f t="shared" si="28"/>
        <v/>
      </c>
      <c r="U143" t="str">
        <f t="shared" si="29"/>
        <v/>
      </c>
      <c r="AE143" t="s">
        <v>4703</v>
      </c>
      <c r="AF143" t="s">
        <v>4704</v>
      </c>
      <c r="AG143" t="str">
        <f t="shared" si="30"/>
        <v>A679072</v>
      </c>
      <c r="AH143" t="str">
        <f>IFERROR(VLOOKUP(AG143,AKT!$E$4:$G$350,3,FALSE),"")</f>
        <v>0942</v>
      </c>
    </row>
    <row r="144" spans="1:34">
      <c r="A144" s="44"/>
      <c r="B144" s="39" t="str">
        <f t="shared" si="22"/>
        <v/>
      </c>
      <c r="C144" s="84"/>
      <c r="D144" s="39" t="str">
        <f t="shared" si="23"/>
        <v/>
      </c>
      <c r="E144" s="75"/>
      <c r="F144" s="39" t="str">
        <f t="shared" si="24"/>
        <v/>
      </c>
      <c r="G144" s="39" t="str">
        <f t="shared" si="25"/>
        <v/>
      </c>
      <c r="H144" s="74"/>
      <c r="I144" s="74"/>
      <c r="J144" s="74"/>
      <c r="K144" s="84"/>
      <c r="L144" s="83"/>
      <c r="M144" s="83"/>
      <c r="N144" s="135"/>
      <c r="O144" s="135"/>
      <c r="P144" s="43"/>
      <c r="Q144" t="str">
        <f>IF(C144="","",'OPĆI DIO'!$C$1)</f>
        <v/>
      </c>
      <c r="R144" t="str">
        <f t="shared" si="26"/>
        <v/>
      </c>
      <c r="S144" t="str">
        <f t="shared" si="27"/>
        <v/>
      </c>
      <c r="T144" t="str">
        <f t="shared" si="28"/>
        <v/>
      </c>
      <c r="U144" t="str">
        <f t="shared" si="29"/>
        <v/>
      </c>
      <c r="AE144" t="s">
        <v>4705</v>
      </c>
      <c r="AF144" t="s">
        <v>4706</v>
      </c>
      <c r="AG144" t="str">
        <f t="shared" si="30"/>
        <v>A679072</v>
      </c>
      <c r="AH144" t="str">
        <f>IFERROR(VLOOKUP(AG144,AKT!$E$4:$G$350,3,FALSE),"")</f>
        <v>0942</v>
      </c>
    </row>
    <row r="145" spans="1:34">
      <c r="A145" s="44"/>
      <c r="B145" s="39" t="str">
        <f t="shared" si="22"/>
        <v/>
      </c>
      <c r="C145" s="84"/>
      <c r="D145" s="39" t="str">
        <f t="shared" si="23"/>
        <v/>
      </c>
      <c r="E145" s="75"/>
      <c r="F145" s="39" t="str">
        <f t="shared" si="24"/>
        <v/>
      </c>
      <c r="G145" s="39" t="str">
        <f t="shared" si="25"/>
        <v/>
      </c>
      <c r="H145" s="74"/>
      <c r="I145" s="74"/>
      <c r="J145" s="74"/>
      <c r="K145" s="84"/>
      <c r="L145" s="83"/>
      <c r="M145" s="83"/>
      <c r="N145" s="135"/>
      <c r="O145" s="135"/>
      <c r="P145" s="43"/>
      <c r="Q145" t="str">
        <f>IF(C145="","",'OPĆI DIO'!$C$1)</f>
        <v/>
      </c>
      <c r="R145" t="str">
        <f t="shared" si="26"/>
        <v/>
      </c>
      <c r="S145" t="str">
        <f t="shared" si="27"/>
        <v/>
      </c>
      <c r="T145" t="str">
        <f t="shared" si="28"/>
        <v/>
      </c>
      <c r="U145" t="str">
        <f t="shared" si="29"/>
        <v/>
      </c>
      <c r="AE145" t="s">
        <v>4707</v>
      </c>
      <c r="AF145" t="s">
        <v>4708</v>
      </c>
      <c r="AG145" t="str">
        <f t="shared" si="30"/>
        <v>A679072</v>
      </c>
      <c r="AH145" t="str">
        <f>IFERROR(VLOOKUP(AG145,AKT!$E$4:$G$350,3,FALSE),"")</f>
        <v>0942</v>
      </c>
    </row>
    <row r="146" spans="1:34">
      <c r="A146" s="44"/>
      <c r="B146" s="39" t="str">
        <f t="shared" si="22"/>
        <v/>
      </c>
      <c r="C146" s="84"/>
      <c r="D146" s="39" t="str">
        <f t="shared" si="23"/>
        <v/>
      </c>
      <c r="E146" s="75"/>
      <c r="F146" s="39" t="str">
        <f t="shared" si="24"/>
        <v/>
      </c>
      <c r="G146" s="39" t="str">
        <f t="shared" si="25"/>
        <v/>
      </c>
      <c r="H146" s="74"/>
      <c r="I146" s="74"/>
      <c r="J146" s="74"/>
      <c r="K146" s="84"/>
      <c r="L146" s="83"/>
      <c r="M146" s="83"/>
      <c r="N146" s="135"/>
      <c r="O146" s="135"/>
      <c r="P146" s="43"/>
      <c r="Q146" t="str">
        <f>IF(C146="","",'OPĆI DIO'!$C$1)</f>
        <v/>
      </c>
      <c r="R146" t="str">
        <f t="shared" si="26"/>
        <v/>
      </c>
      <c r="S146" t="str">
        <f t="shared" si="27"/>
        <v/>
      </c>
      <c r="T146" t="str">
        <f t="shared" si="28"/>
        <v/>
      </c>
      <c r="U146" t="str">
        <f t="shared" si="29"/>
        <v/>
      </c>
      <c r="AE146" t="s">
        <v>4709</v>
      </c>
      <c r="AF146" t="s">
        <v>4710</v>
      </c>
      <c r="AG146" t="str">
        <f t="shared" si="30"/>
        <v>A679072</v>
      </c>
      <c r="AH146" t="str">
        <f>IFERROR(VLOOKUP(AG146,AKT!$E$4:$G$350,3,FALSE),"")</f>
        <v>0942</v>
      </c>
    </row>
    <row r="147" spans="1:34">
      <c r="A147" s="44"/>
      <c r="B147" s="39" t="str">
        <f t="shared" si="22"/>
        <v/>
      </c>
      <c r="C147" s="84"/>
      <c r="D147" s="39" t="str">
        <f t="shared" si="23"/>
        <v/>
      </c>
      <c r="E147" s="75"/>
      <c r="F147" s="39" t="str">
        <f t="shared" si="24"/>
        <v/>
      </c>
      <c r="G147" s="39" t="str">
        <f t="shared" si="25"/>
        <v/>
      </c>
      <c r="H147" s="74"/>
      <c r="I147" s="74"/>
      <c r="J147" s="74"/>
      <c r="K147" s="84"/>
      <c r="L147" s="83"/>
      <c r="M147" s="83"/>
      <c r="N147" s="135"/>
      <c r="O147" s="135"/>
      <c r="P147" s="43"/>
      <c r="Q147" t="str">
        <f>IF(C147="","",'OPĆI DIO'!$C$1)</f>
        <v/>
      </c>
      <c r="R147" t="str">
        <f t="shared" si="26"/>
        <v/>
      </c>
      <c r="S147" t="str">
        <f t="shared" si="27"/>
        <v/>
      </c>
      <c r="T147" t="str">
        <f t="shared" si="28"/>
        <v/>
      </c>
      <c r="U147" t="str">
        <f t="shared" si="29"/>
        <v/>
      </c>
      <c r="AE147" t="s">
        <v>4711</v>
      </c>
      <c r="AF147" t="s">
        <v>4712</v>
      </c>
      <c r="AG147" t="str">
        <f t="shared" si="30"/>
        <v>A679072</v>
      </c>
      <c r="AH147" t="str">
        <f>IFERROR(VLOOKUP(AG147,AKT!$E$4:$G$350,3,FALSE),"")</f>
        <v>0942</v>
      </c>
    </row>
    <row r="148" spans="1:34">
      <c r="A148" s="44"/>
      <c r="B148" s="39" t="str">
        <f t="shared" si="22"/>
        <v/>
      </c>
      <c r="C148" s="84"/>
      <c r="D148" s="39" t="str">
        <f t="shared" si="23"/>
        <v/>
      </c>
      <c r="E148" s="75"/>
      <c r="F148" s="39" t="str">
        <f t="shared" si="24"/>
        <v/>
      </c>
      <c r="G148" s="39" t="str">
        <f t="shared" si="25"/>
        <v/>
      </c>
      <c r="H148" s="74"/>
      <c r="I148" s="74"/>
      <c r="J148" s="74"/>
      <c r="K148" s="84"/>
      <c r="L148" s="83"/>
      <c r="M148" s="83"/>
      <c r="N148" s="135"/>
      <c r="O148" s="135"/>
      <c r="P148" s="43"/>
      <c r="Q148" t="str">
        <f>IF(C148="","",'OPĆI DIO'!$C$1)</f>
        <v/>
      </c>
      <c r="R148" t="str">
        <f t="shared" si="26"/>
        <v/>
      </c>
      <c r="S148" t="str">
        <f t="shared" si="27"/>
        <v/>
      </c>
      <c r="T148" t="str">
        <f t="shared" si="28"/>
        <v/>
      </c>
      <c r="U148" t="str">
        <f t="shared" si="29"/>
        <v/>
      </c>
      <c r="AE148" t="s">
        <v>4713</v>
      </c>
      <c r="AF148" t="s">
        <v>4714</v>
      </c>
      <c r="AG148" t="str">
        <f t="shared" si="30"/>
        <v>A679072</v>
      </c>
      <c r="AH148" t="str">
        <f>IFERROR(VLOOKUP(AG148,AKT!$E$4:$G$350,3,FALSE),"")</f>
        <v>0942</v>
      </c>
    </row>
    <row r="149" spans="1:34">
      <c r="A149" s="44"/>
      <c r="B149" s="39" t="str">
        <f t="shared" si="22"/>
        <v/>
      </c>
      <c r="C149" s="84"/>
      <c r="D149" s="39" t="str">
        <f t="shared" si="23"/>
        <v/>
      </c>
      <c r="E149" s="75"/>
      <c r="F149" s="39" t="str">
        <f t="shared" si="24"/>
        <v/>
      </c>
      <c r="G149" s="39" t="str">
        <f t="shared" si="25"/>
        <v/>
      </c>
      <c r="H149" s="74"/>
      <c r="I149" s="74"/>
      <c r="J149" s="74"/>
      <c r="K149" s="84"/>
      <c r="L149" s="83"/>
      <c r="M149" s="83"/>
      <c r="N149" s="135"/>
      <c r="O149" s="135"/>
      <c r="P149" s="43"/>
      <c r="Q149" t="str">
        <f>IF(C149="","",'OPĆI DIO'!$C$1)</f>
        <v/>
      </c>
      <c r="R149" t="str">
        <f t="shared" si="26"/>
        <v/>
      </c>
      <c r="S149" t="str">
        <f t="shared" si="27"/>
        <v/>
      </c>
      <c r="T149" t="str">
        <f t="shared" si="28"/>
        <v/>
      </c>
      <c r="U149" t="str">
        <f t="shared" si="29"/>
        <v/>
      </c>
      <c r="AE149" t="s">
        <v>4715</v>
      </c>
      <c r="AF149" t="s">
        <v>4716</v>
      </c>
      <c r="AG149" t="str">
        <f t="shared" si="30"/>
        <v>A679072</v>
      </c>
      <c r="AH149" t="str">
        <f>IFERROR(VLOOKUP(AG149,AKT!$E$4:$G$350,3,FALSE),"")</f>
        <v>0942</v>
      </c>
    </row>
    <row r="150" spans="1:34">
      <c r="A150" s="44"/>
      <c r="B150" s="39" t="str">
        <f t="shared" si="22"/>
        <v/>
      </c>
      <c r="C150" s="84"/>
      <c r="D150" s="39" t="str">
        <f t="shared" si="23"/>
        <v/>
      </c>
      <c r="E150" s="75"/>
      <c r="F150" s="39" t="str">
        <f t="shared" si="24"/>
        <v/>
      </c>
      <c r="G150" s="39" t="str">
        <f t="shared" si="25"/>
        <v/>
      </c>
      <c r="H150" s="74"/>
      <c r="I150" s="74"/>
      <c r="J150" s="74"/>
      <c r="K150" s="84"/>
      <c r="L150" s="83"/>
      <c r="M150" s="83"/>
      <c r="N150" s="135"/>
      <c r="O150" s="135"/>
      <c r="P150" s="43"/>
      <c r="Q150" t="str">
        <f>IF(C150="","",'OPĆI DIO'!$C$1)</f>
        <v/>
      </c>
      <c r="R150" t="str">
        <f t="shared" si="26"/>
        <v/>
      </c>
      <c r="S150" t="str">
        <f t="shared" si="27"/>
        <v/>
      </c>
      <c r="T150" t="str">
        <f t="shared" si="28"/>
        <v/>
      </c>
      <c r="U150" t="str">
        <f t="shared" si="29"/>
        <v/>
      </c>
      <c r="AE150" t="s">
        <v>4717</v>
      </c>
      <c r="AF150" t="s">
        <v>4718</v>
      </c>
      <c r="AG150" t="str">
        <f t="shared" si="30"/>
        <v>A679072</v>
      </c>
      <c r="AH150" t="str">
        <f>IFERROR(VLOOKUP(AG150,AKT!$E$4:$G$350,3,FALSE),"")</f>
        <v>0942</v>
      </c>
    </row>
    <row r="151" spans="1:34">
      <c r="A151" s="44"/>
      <c r="B151" s="39" t="str">
        <f t="shared" si="22"/>
        <v/>
      </c>
      <c r="C151" s="84"/>
      <c r="D151" s="39" t="str">
        <f t="shared" si="23"/>
        <v/>
      </c>
      <c r="E151" s="75"/>
      <c r="F151" s="39" t="str">
        <f t="shared" si="24"/>
        <v/>
      </c>
      <c r="G151" s="39" t="str">
        <f t="shared" si="25"/>
        <v/>
      </c>
      <c r="H151" s="74"/>
      <c r="I151" s="74"/>
      <c r="J151" s="74"/>
      <c r="K151" s="84"/>
      <c r="L151" s="83"/>
      <c r="M151" s="83"/>
      <c r="N151" s="135"/>
      <c r="O151" s="135"/>
      <c r="P151" s="43"/>
      <c r="Q151" t="str">
        <f>IF(C151="","",'OPĆI DIO'!$C$1)</f>
        <v/>
      </c>
      <c r="R151" t="str">
        <f t="shared" si="26"/>
        <v/>
      </c>
      <c r="S151" t="str">
        <f t="shared" si="27"/>
        <v/>
      </c>
      <c r="T151" t="str">
        <f t="shared" si="28"/>
        <v/>
      </c>
      <c r="U151" t="str">
        <f t="shared" si="29"/>
        <v/>
      </c>
      <c r="AE151" t="s">
        <v>4719</v>
      </c>
      <c r="AF151" t="s">
        <v>4720</v>
      </c>
      <c r="AG151" t="str">
        <f t="shared" si="30"/>
        <v>A679072</v>
      </c>
      <c r="AH151" t="str">
        <f>IFERROR(VLOOKUP(AG151,AKT!$E$4:$G$350,3,FALSE),"")</f>
        <v>0942</v>
      </c>
    </row>
    <row r="152" spans="1:34">
      <c r="A152" s="44"/>
      <c r="B152" s="39" t="str">
        <f t="shared" si="22"/>
        <v/>
      </c>
      <c r="C152" s="84"/>
      <c r="D152" s="39" t="str">
        <f t="shared" si="23"/>
        <v/>
      </c>
      <c r="E152" s="75"/>
      <c r="F152" s="39" t="str">
        <f t="shared" si="24"/>
        <v/>
      </c>
      <c r="G152" s="39" t="str">
        <f t="shared" si="25"/>
        <v/>
      </c>
      <c r="H152" s="74"/>
      <c r="I152" s="74"/>
      <c r="J152" s="74"/>
      <c r="K152" s="84"/>
      <c r="L152" s="83"/>
      <c r="M152" s="83"/>
      <c r="N152" s="135"/>
      <c r="O152" s="135"/>
      <c r="P152" s="43"/>
      <c r="Q152" t="str">
        <f>IF(C152="","",'OPĆI DIO'!$C$1)</f>
        <v/>
      </c>
      <c r="R152" t="str">
        <f t="shared" si="26"/>
        <v/>
      </c>
      <c r="S152" t="str">
        <f t="shared" si="27"/>
        <v/>
      </c>
      <c r="T152" t="str">
        <f t="shared" si="28"/>
        <v/>
      </c>
      <c r="U152" t="str">
        <f t="shared" si="29"/>
        <v/>
      </c>
      <c r="AE152" t="s">
        <v>4721</v>
      </c>
      <c r="AF152" t="s">
        <v>4722</v>
      </c>
      <c r="AG152" t="str">
        <f t="shared" si="30"/>
        <v>A679072</v>
      </c>
      <c r="AH152" t="str">
        <f>IFERROR(VLOOKUP(AG152,AKT!$E$4:$G$350,3,FALSE),"")</f>
        <v>0942</v>
      </c>
    </row>
    <row r="153" spans="1:34">
      <c r="A153" s="44"/>
      <c r="B153" s="39" t="str">
        <f t="shared" si="22"/>
        <v/>
      </c>
      <c r="C153" s="84"/>
      <c r="D153" s="39" t="str">
        <f t="shared" si="23"/>
        <v/>
      </c>
      <c r="E153" s="75"/>
      <c r="F153" s="39" t="str">
        <f t="shared" si="24"/>
        <v/>
      </c>
      <c r="G153" s="39" t="str">
        <f t="shared" si="25"/>
        <v/>
      </c>
      <c r="H153" s="74"/>
      <c r="I153" s="74"/>
      <c r="J153" s="74"/>
      <c r="K153" s="84"/>
      <c r="L153" s="83"/>
      <c r="M153" s="83"/>
      <c r="N153" s="135"/>
      <c r="O153" s="135"/>
      <c r="P153" s="43"/>
      <c r="Q153" t="str">
        <f>IF(C153="","",'OPĆI DIO'!$C$1)</f>
        <v/>
      </c>
      <c r="R153" t="str">
        <f t="shared" si="26"/>
        <v/>
      </c>
      <c r="S153" t="str">
        <f t="shared" si="27"/>
        <v/>
      </c>
      <c r="T153" t="str">
        <f t="shared" si="28"/>
        <v/>
      </c>
      <c r="U153" t="str">
        <f t="shared" si="29"/>
        <v/>
      </c>
      <c r="AE153" t="s">
        <v>4723</v>
      </c>
      <c r="AF153" t="s">
        <v>4724</v>
      </c>
      <c r="AG153" t="str">
        <f t="shared" si="30"/>
        <v>A679072</v>
      </c>
      <c r="AH153" t="str">
        <f>IFERROR(VLOOKUP(AG153,AKT!$E$4:$G$350,3,FALSE),"")</f>
        <v>0942</v>
      </c>
    </row>
    <row r="154" spans="1:34">
      <c r="A154" s="44"/>
      <c r="B154" s="39" t="str">
        <f t="shared" si="22"/>
        <v/>
      </c>
      <c r="C154" s="84"/>
      <c r="D154" s="39" t="str">
        <f t="shared" si="23"/>
        <v/>
      </c>
      <c r="E154" s="75"/>
      <c r="F154" s="39" t="str">
        <f t="shared" si="24"/>
        <v/>
      </c>
      <c r="G154" s="39" t="str">
        <f t="shared" si="25"/>
        <v/>
      </c>
      <c r="H154" s="74"/>
      <c r="I154" s="74"/>
      <c r="J154" s="74"/>
      <c r="K154" s="84"/>
      <c r="L154" s="83"/>
      <c r="M154" s="83"/>
      <c r="N154" s="135"/>
      <c r="O154" s="135"/>
      <c r="P154" s="43"/>
      <c r="Q154" t="str">
        <f>IF(C154="","",'OPĆI DIO'!$C$1)</f>
        <v/>
      </c>
      <c r="R154" t="str">
        <f t="shared" si="26"/>
        <v/>
      </c>
      <c r="S154" t="str">
        <f t="shared" si="27"/>
        <v/>
      </c>
      <c r="T154" t="str">
        <f t="shared" si="28"/>
        <v/>
      </c>
      <c r="U154" t="str">
        <f t="shared" si="29"/>
        <v/>
      </c>
      <c r="AE154" t="s">
        <v>4725</v>
      </c>
      <c r="AF154" t="s">
        <v>4726</v>
      </c>
      <c r="AG154" t="str">
        <f t="shared" si="30"/>
        <v>A679072</v>
      </c>
      <c r="AH154" t="str">
        <f>IFERROR(VLOOKUP(AG154,AKT!$E$4:$G$350,3,FALSE),"")</f>
        <v>0942</v>
      </c>
    </row>
    <row r="155" spans="1:34">
      <c r="A155" s="44"/>
      <c r="B155" s="39" t="str">
        <f t="shared" si="22"/>
        <v/>
      </c>
      <c r="C155" s="84"/>
      <c r="D155" s="39" t="str">
        <f t="shared" si="23"/>
        <v/>
      </c>
      <c r="E155" s="75"/>
      <c r="F155" s="39" t="str">
        <f t="shared" si="24"/>
        <v/>
      </c>
      <c r="G155" s="39" t="str">
        <f t="shared" si="25"/>
        <v/>
      </c>
      <c r="H155" s="74"/>
      <c r="I155" s="74"/>
      <c r="J155" s="74"/>
      <c r="K155" s="84"/>
      <c r="L155" s="83"/>
      <c r="M155" s="83"/>
      <c r="N155" s="84"/>
      <c r="O155" s="135"/>
      <c r="P155" s="43"/>
      <c r="Q155" t="str">
        <f>IF(C155="","",'OPĆI DIO'!$C$1)</f>
        <v/>
      </c>
      <c r="R155" t="str">
        <f t="shared" si="26"/>
        <v/>
      </c>
      <c r="S155" t="str">
        <f t="shared" si="27"/>
        <v/>
      </c>
      <c r="T155" t="str">
        <f t="shared" si="28"/>
        <v/>
      </c>
      <c r="U155" t="str">
        <f t="shared" si="29"/>
        <v/>
      </c>
      <c r="AE155" t="s">
        <v>4727</v>
      </c>
      <c r="AF155" t="s">
        <v>4728</v>
      </c>
      <c r="AG155" t="str">
        <f t="shared" si="30"/>
        <v>A679072</v>
      </c>
      <c r="AH155" t="str">
        <f>IFERROR(VLOOKUP(AG155,AKT!$E$4:$G$350,3,FALSE),"")</f>
        <v>0942</v>
      </c>
    </row>
    <row r="156" spans="1:34">
      <c r="A156" s="44"/>
      <c r="B156" s="39" t="str">
        <f t="shared" si="22"/>
        <v/>
      </c>
      <c r="C156" s="84"/>
      <c r="D156" s="39" t="str">
        <f t="shared" si="23"/>
        <v/>
      </c>
      <c r="E156" s="75"/>
      <c r="F156" s="39" t="str">
        <f t="shared" si="24"/>
        <v/>
      </c>
      <c r="G156" s="39" t="str">
        <f t="shared" si="25"/>
        <v/>
      </c>
      <c r="H156" s="74"/>
      <c r="I156" s="74"/>
      <c r="J156" s="74"/>
      <c r="K156" s="84"/>
      <c r="L156" s="83"/>
      <c r="M156" s="83"/>
      <c r="N156" s="84"/>
      <c r="O156" s="135"/>
      <c r="P156" s="43"/>
      <c r="Q156" t="str">
        <f>IF(C156="","",'OPĆI DIO'!$C$1)</f>
        <v/>
      </c>
      <c r="R156" t="str">
        <f t="shared" si="26"/>
        <v/>
      </c>
      <c r="S156" t="str">
        <f t="shared" si="27"/>
        <v/>
      </c>
      <c r="T156" t="str">
        <f t="shared" si="28"/>
        <v/>
      </c>
      <c r="U156" t="str">
        <f t="shared" si="29"/>
        <v/>
      </c>
      <c r="AE156" t="s">
        <v>4729</v>
      </c>
      <c r="AF156" t="s">
        <v>4730</v>
      </c>
      <c r="AG156" t="str">
        <f t="shared" si="30"/>
        <v>A679072</v>
      </c>
      <c r="AH156" t="str">
        <f>IFERROR(VLOOKUP(AG156,AKT!$E$4:$G$350,3,FALSE),"")</f>
        <v>0942</v>
      </c>
    </row>
    <row r="157" spans="1:34">
      <c r="A157" s="44"/>
      <c r="B157" s="39" t="str">
        <f t="shared" si="22"/>
        <v/>
      </c>
      <c r="C157" s="84"/>
      <c r="D157" s="39" t="str">
        <f t="shared" si="23"/>
        <v/>
      </c>
      <c r="E157" s="75"/>
      <c r="F157" s="39" t="str">
        <f t="shared" si="24"/>
        <v/>
      </c>
      <c r="G157" s="39" t="str">
        <f t="shared" si="25"/>
        <v/>
      </c>
      <c r="H157" s="74"/>
      <c r="I157" s="74"/>
      <c r="J157" s="74"/>
      <c r="K157" s="84"/>
      <c r="L157" s="83"/>
      <c r="M157" s="83"/>
      <c r="N157" s="84"/>
      <c r="O157" s="135"/>
      <c r="P157" s="43"/>
      <c r="Q157" t="str">
        <f>IF(C157="","",'OPĆI DIO'!$C$1)</f>
        <v/>
      </c>
      <c r="R157" t="str">
        <f t="shared" si="26"/>
        <v/>
      </c>
      <c r="S157" t="str">
        <f t="shared" si="27"/>
        <v/>
      </c>
      <c r="T157" t="str">
        <f t="shared" si="28"/>
        <v/>
      </c>
      <c r="U157" t="str">
        <f t="shared" si="29"/>
        <v/>
      </c>
      <c r="AE157" t="s">
        <v>4731</v>
      </c>
      <c r="AF157" t="s">
        <v>4732</v>
      </c>
      <c r="AG157" t="str">
        <f t="shared" si="30"/>
        <v>A679072</v>
      </c>
      <c r="AH157" t="str">
        <f>IFERROR(VLOOKUP(AG157,AKT!$E$4:$G$350,3,FALSE),"")</f>
        <v>0942</v>
      </c>
    </row>
    <row r="158" spans="1:34">
      <c r="A158" s="44"/>
      <c r="B158" s="39" t="str">
        <f t="shared" si="22"/>
        <v/>
      </c>
      <c r="C158" s="84"/>
      <c r="D158" s="39" t="str">
        <f t="shared" si="23"/>
        <v/>
      </c>
      <c r="E158" s="75"/>
      <c r="F158" s="39" t="str">
        <f t="shared" si="24"/>
        <v/>
      </c>
      <c r="G158" s="39" t="str">
        <f t="shared" si="25"/>
        <v/>
      </c>
      <c r="H158" s="74"/>
      <c r="I158" s="74"/>
      <c r="J158" s="74"/>
      <c r="K158" s="84"/>
      <c r="L158" s="83"/>
      <c r="M158" s="83"/>
      <c r="N158" s="84"/>
      <c r="O158" s="135"/>
      <c r="P158" s="43"/>
      <c r="Q158" t="str">
        <f>IF(C158="","",'OPĆI DIO'!$C$1)</f>
        <v/>
      </c>
      <c r="R158" t="str">
        <f t="shared" si="26"/>
        <v/>
      </c>
      <c r="S158" t="str">
        <f t="shared" si="27"/>
        <v/>
      </c>
      <c r="T158" t="str">
        <f t="shared" si="28"/>
        <v/>
      </c>
      <c r="U158" t="str">
        <f t="shared" si="29"/>
        <v/>
      </c>
      <c r="AE158" t="s">
        <v>4733</v>
      </c>
      <c r="AF158" t="s">
        <v>4734</v>
      </c>
      <c r="AG158" t="str">
        <f t="shared" si="30"/>
        <v>A679072</v>
      </c>
      <c r="AH158" t="str">
        <f>IFERROR(VLOOKUP(AG158,AKT!$E$4:$G$350,3,FALSE),"")</f>
        <v>0942</v>
      </c>
    </row>
    <row r="159" spans="1:34">
      <c r="A159" s="44"/>
      <c r="B159" s="39" t="str">
        <f t="shared" si="22"/>
        <v/>
      </c>
      <c r="C159" s="84"/>
      <c r="D159" s="39" t="str">
        <f t="shared" si="23"/>
        <v/>
      </c>
      <c r="E159" s="75"/>
      <c r="F159" s="39" t="str">
        <f t="shared" si="24"/>
        <v/>
      </c>
      <c r="G159" s="39" t="str">
        <f t="shared" si="25"/>
        <v/>
      </c>
      <c r="H159" s="74"/>
      <c r="I159" s="74"/>
      <c r="J159" s="74"/>
      <c r="K159" s="84"/>
      <c r="L159" s="83"/>
      <c r="M159" s="83"/>
      <c r="N159" s="84"/>
      <c r="O159" s="135"/>
      <c r="P159" s="43"/>
      <c r="Q159" t="str">
        <f>IF(C159="","",'OPĆI DIO'!$C$1)</f>
        <v/>
      </c>
      <c r="R159" t="str">
        <f t="shared" si="26"/>
        <v/>
      </c>
      <c r="S159" t="str">
        <f t="shared" si="27"/>
        <v/>
      </c>
      <c r="T159" t="str">
        <f t="shared" si="28"/>
        <v/>
      </c>
      <c r="U159" t="str">
        <f t="shared" si="29"/>
        <v/>
      </c>
      <c r="AE159" t="s">
        <v>995</v>
      </c>
      <c r="AF159" t="s">
        <v>996</v>
      </c>
      <c r="AG159" t="str">
        <f t="shared" si="30"/>
        <v>A679072</v>
      </c>
      <c r="AH159" t="str">
        <f>IFERROR(VLOOKUP(AG159,AKT!$E$4:$G$350,3,FALSE),"")</f>
        <v>0942</v>
      </c>
    </row>
    <row r="160" spans="1:34">
      <c r="A160" s="44"/>
      <c r="B160" s="39" t="str">
        <f t="shared" si="22"/>
        <v/>
      </c>
      <c r="C160" s="84"/>
      <c r="D160" s="39" t="str">
        <f t="shared" si="23"/>
        <v/>
      </c>
      <c r="E160" s="75"/>
      <c r="F160" s="39" t="str">
        <f t="shared" si="24"/>
        <v/>
      </c>
      <c r="G160" s="39" t="str">
        <f t="shared" si="25"/>
        <v/>
      </c>
      <c r="H160" s="74"/>
      <c r="I160" s="74"/>
      <c r="J160" s="74"/>
      <c r="K160" s="84"/>
      <c r="L160" s="83"/>
      <c r="M160" s="83"/>
      <c r="N160" s="84"/>
      <c r="O160" s="135"/>
      <c r="P160" s="43"/>
      <c r="Q160" t="str">
        <f>IF(C160="","",'OPĆI DIO'!$C$1)</f>
        <v/>
      </c>
      <c r="R160" t="str">
        <f t="shared" si="26"/>
        <v/>
      </c>
      <c r="S160" t="str">
        <f t="shared" si="27"/>
        <v/>
      </c>
      <c r="T160" t="str">
        <f t="shared" si="28"/>
        <v/>
      </c>
      <c r="U160" t="str">
        <f t="shared" si="29"/>
        <v/>
      </c>
      <c r="AE160" t="s">
        <v>4735</v>
      </c>
      <c r="AF160" t="s">
        <v>4736</v>
      </c>
      <c r="AG160" t="str">
        <f t="shared" si="30"/>
        <v>A679072</v>
      </c>
      <c r="AH160" t="str">
        <f>IFERROR(VLOOKUP(AG160,AKT!$E$4:$G$350,3,FALSE),"")</f>
        <v>0942</v>
      </c>
    </row>
    <row r="161" spans="1:34">
      <c r="A161" s="44"/>
      <c r="B161" s="39" t="str">
        <f t="shared" si="22"/>
        <v/>
      </c>
      <c r="C161" s="84"/>
      <c r="D161" s="39" t="str">
        <f t="shared" si="23"/>
        <v/>
      </c>
      <c r="E161" s="75"/>
      <c r="F161" s="39" t="str">
        <f t="shared" si="24"/>
        <v/>
      </c>
      <c r="G161" s="39" t="str">
        <f t="shared" si="25"/>
        <v/>
      </c>
      <c r="H161" s="74"/>
      <c r="I161" s="74"/>
      <c r="J161" s="74"/>
      <c r="K161" s="84"/>
      <c r="L161" s="83"/>
      <c r="M161" s="83"/>
      <c r="N161" s="84"/>
      <c r="O161" s="135"/>
      <c r="P161" s="43"/>
      <c r="Q161" t="str">
        <f>IF(C161="","",'OPĆI DIO'!$C$1)</f>
        <v/>
      </c>
      <c r="R161" t="str">
        <f t="shared" si="26"/>
        <v/>
      </c>
      <c r="S161" t="str">
        <f t="shared" si="27"/>
        <v/>
      </c>
      <c r="T161" t="str">
        <f t="shared" si="28"/>
        <v/>
      </c>
      <c r="U161" t="str">
        <f t="shared" si="29"/>
        <v/>
      </c>
      <c r="AE161" t="s">
        <v>4737</v>
      </c>
      <c r="AF161" t="s">
        <v>4738</v>
      </c>
      <c r="AG161" t="str">
        <f t="shared" si="30"/>
        <v>A679072</v>
      </c>
      <c r="AH161" t="str">
        <f>IFERROR(VLOOKUP(AG161,AKT!$E$4:$G$350,3,FALSE),"")</f>
        <v>0942</v>
      </c>
    </row>
    <row r="162" spans="1:34">
      <c r="A162" s="44"/>
      <c r="B162" s="39" t="str">
        <f t="shared" si="22"/>
        <v/>
      </c>
      <c r="C162" s="220"/>
      <c r="D162" s="39" t="str">
        <f t="shared" si="23"/>
        <v/>
      </c>
      <c r="E162" s="75"/>
      <c r="F162" s="39" t="str">
        <f t="shared" si="24"/>
        <v/>
      </c>
      <c r="G162" s="39" t="str">
        <f t="shared" si="25"/>
        <v/>
      </c>
      <c r="H162" s="74"/>
      <c r="I162" s="74"/>
      <c r="J162" s="74"/>
      <c r="K162" s="84"/>
      <c r="L162" s="83"/>
      <c r="M162" s="83"/>
      <c r="N162" s="84"/>
      <c r="O162" s="135"/>
      <c r="P162" s="43"/>
      <c r="Q162" t="str">
        <f>IF(C162="","",'OPĆI DIO'!$C$1)</f>
        <v/>
      </c>
      <c r="R162" t="str">
        <f t="shared" si="26"/>
        <v/>
      </c>
      <c r="S162" t="str">
        <f t="shared" si="27"/>
        <v/>
      </c>
      <c r="T162" t="str">
        <f t="shared" si="28"/>
        <v/>
      </c>
      <c r="U162" t="str">
        <f t="shared" si="29"/>
        <v/>
      </c>
      <c r="AE162" t="s">
        <v>4739</v>
      </c>
      <c r="AF162" t="s">
        <v>4740</v>
      </c>
      <c r="AG162" t="str">
        <f t="shared" si="30"/>
        <v>A679072</v>
      </c>
      <c r="AH162" t="str">
        <f>IFERROR(VLOOKUP(AG162,AKT!$E$4:$G$350,3,FALSE),"")</f>
        <v>0942</v>
      </c>
    </row>
    <row r="163" spans="1:34">
      <c r="A163" s="44"/>
      <c r="B163" s="39" t="str">
        <f t="shared" si="22"/>
        <v/>
      </c>
      <c r="C163" s="220"/>
      <c r="D163" s="39" t="str">
        <f t="shared" si="23"/>
        <v/>
      </c>
      <c r="E163" s="75"/>
      <c r="F163" s="39" t="str">
        <f t="shared" si="24"/>
        <v/>
      </c>
      <c r="G163" s="39" t="str">
        <f t="shared" si="25"/>
        <v/>
      </c>
      <c r="H163" s="74"/>
      <c r="I163" s="74"/>
      <c r="J163" s="74"/>
      <c r="K163" s="84"/>
      <c r="L163" s="83"/>
      <c r="M163" s="83"/>
      <c r="N163" s="84"/>
      <c r="O163" s="135"/>
      <c r="P163" s="43"/>
      <c r="Q163" t="str">
        <f>IF(C163="","",'OPĆI DIO'!$C$1)</f>
        <v/>
      </c>
      <c r="R163" t="str">
        <f t="shared" si="26"/>
        <v/>
      </c>
      <c r="S163" t="str">
        <f t="shared" si="27"/>
        <v/>
      </c>
      <c r="T163" t="str">
        <f t="shared" si="28"/>
        <v/>
      </c>
      <c r="U163" t="str">
        <f t="shared" si="29"/>
        <v/>
      </c>
      <c r="AE163" t="s">
        <v>4741</v>
      </c>
      <c r="AF163" t="s">
        <v>4742</v>
      </c>
      <c r="AG163" t="str">
        <f t="shared" si="30"/>
        <v>A679072</v>
      </c>
      <c r="AH163" t="str">
        <f>IFERROR(VLOOKUP(AG163,AKT!$E$4:$G$350,3,FALSE),"")</f>
        <v>0942</v>
      </c>
    </row>
    <row r="164" spans="1:34">
      <c r="A164" s="219"/>
      <c r="B164" s="39" t="str">
        <f t="shared" si="22"/>
        <v/>
      </c>
      <c r="C164" s="220"/>
      <c r="D164" s="39" t="str">
        <f t="shared" si="23"/>
        <v/>
      </c>
      <c r="E164" s="75"/>
      <c r="F164" s="39" t="str">
        <f t="shared" si="24"/>
        <v/>
      </c>
      <c r="G164" s="39" t="str">
        <f t="shared" si="25"/>
        <v/>
      </c>
      <c r="H164" s="74"/>
      <c r="I164" s="74"/>
      <c r="J164" s="74"/>
      <c r="K164" s="84"/>
      <c r="L164" s="83"/>
      <c r="M164" s="83"/>
      <c r="N164" s="84"/>
      <c r="O164" s="135"/>
      <c r="P164" s="43"/>
      <c r="Q164" t="str">
        <f>IF(C164="","",'OPĆI DIO'!$C$1)</f>
        <v/>
      </c>
      <c r="R164" t="str">
        <f t="shared" si="26"/>
        <v/>
      </c>
      <c r="S164" t="str">
        <f t="shared" si="27"/>
        <v/>
      </c>
      <c r="T164" t="str">
        <f t="shared" si="28"/>
        <v/>
      </c>
      <c r="U164" t="str">
        <f t="shared" si="29"/>
        <v/>
      </c>
      <c r="AE164" t="s">
        <v>4743</v>
      </c>
      <c r="AF164" t="s">
        <v>4744</v>
      </c>
      <c r="AG164" t="str">
        <f t="shared" si="30"/>
        <v>A679072</v>
      </c>
      <c r="AH164" t="str">
        <f>IFERROR(VLOOKUP(AG164,AKT!$E$4:$G$350,3,FALSE),"")</f>
        <v>0942</v>
      </c>
    </row>
    <row r="165" spans="1:34">
      <c r="A165" s="219"/>
      <c r="B165" s="39" t="str">
        <f t="shared" si="22"/>
        <v/>
      </c>
      <c r="C165" s="220"/>
      <c r="D165" s="39" t="str">
        <f t="shared" si="23"/>
        <v/>
      </c>
      <c r="E165" s="75"/>
      <c r="F165" s="39" t="str">
        <f t="shared" si="24"/>
        <v/>
      </c>
      <c r="G165" s="39" t="str">
        <f t="shared" si="25"/>
        <v/>
      </c>
      <c r="H165" s="74"/>
      <c r="I165" s="74"/>
      <c r="J165" s="74"/>
      <c r="K165" s="84"/>
      <c r="L165" s="83"/>
      <c r="M165" s="83"/>
      <c r="N165" s="84"/>
      <c r="O165" s="135"/>
      <c r="P165" s="43"/>
      <c r="Q165" t="str">
        <f>IF(C165="","",'OPĆI DIO'!$C$1)</f>
        <v/>
      </c>
      <c r="R165" t="str">
        <f t="shared" si="26"/>
        <v/>
      </c>
      <c r="S165" t="str">
        <f t="shared" si="27"/>
        <v/>
      </c>
      <c r="T165" t="str">
        <f t="shared" si="28"/>
        <v/>
      </c>
      <c r="U165" t="str">
        <f t="shared" si="29"/>
        <v/>
      </c>
      <c r="AE165" t="s">
        <v>4745</v>
      </c>
      <c r="AF165" t="s">
        <v>4746</v>
      </c>
      <c r="AG165" t="str">
        <f t="shared" si="30"/>
        <v>A679072</v>
      </c>
      <c r="AH165" t="str">
        <f>IFERROR(VLOOKUP(AG165,AKT!$E$4:$G$350,3,FALSE),"")</f>
        <v>0942</v>
      </c>
    </row>
    <row r="166" spans="1:34">
      <c r="A166" s="219"/>
      <c r="B166" s="39" t="str">
        <f t="shared" si="22"/>
        <v/>
      </c>
      <c r="C166" s="220"/>
      <c r="D166" s="39" t="str">
        <f t="shared" si="23"/>
        <v/>
      </c>
      <c r="E166" s="75"/>
      <c r="F166" s="39" t="str">
        <f t="shared" si="24"/>
        <v/>
      </c>
      <c r="G166" s="39" t="str">
        <f t="shared" si="25"/>
        <v/>
      </c>
      <c r="H166" s="74"/>
      <c r="I166" s="74"/>
      <c r="J166" s="74"/>
      <c r="K166" s="84"/>
      <c r="L166" s="83"/>
      <c r="M166" s="83"/>
      <c r="N166" s="84"/>
      <c r="O166" s="135"/>
      <c r="P166" s="43"/>
      <c r="Q166" t="str">
        <f>IF(C166="","",'OPĆI DIO'!$C$1)</f>
        <v/>
      </c>
      <c r="R166" t="str">
        <f t="shared" si="26"/>
        <v/>
      </c>
      <c r="S166" t="str">
        <f t="shared" si="27"/>
        <v/>
      </c>
      <c r="T166" t="str">
        <f t="shared" si="28"/>
        <v/>
      </c>
      <c r="U166" t="str">
        <f t="shared" si="29"/>
        <v/>
      </c>
      <c r="AE166" t="s">
        <v>4747</v>
      </c>
      <c r="AF166" t="s">
        <v>4748</v>
      </c>
      <c r="AG166" t="str">
        <f t="shared" si="30"/>
        <v>A679072</v>
      </c>
      <c r="AH166" t="str">
        <f>IFERROR(VLOOKUP(AG166,AKT!$E$4:$G$350,3,FALSE),"")</f>
        <v>0942</v>
      </c>
    </row>
    <row r="167" spans="1:34">
      <c r="A167" s="219"/>
      <c r="B167" s="39" t="str">
        <f t="shared" si="22"/>
        <v/>
      </c>
      <c r="C167" s="220"/>
      <c r="D167" s="39" t="str">
        <f t="shared" si="23"/>
        <v/>
      </c>
      <c r="E167" s="75"/>
      <c r="F167" s="39" t="str">
        <f t="shared" si="24"/>
        <v/>
      </c>
      <c r="G167" s="39" t="str">
        <f t="shared" si="25"/>
        <v/>
      </c>
      <c r="H167" s="74"/>
      <c r="I167" s="74"/>
      <c r="J167" s="74"/>
      <c r="K167" s="84"/>
      <c r="L167" s="83"/>
      <c r="M167" s="83"/>
      <c r="N167" s="84"/>
      <c r="O167" s="135"/>
      <c r="P167" s="43"/>
      <c r="Q167" t="str">
        <f>IF(C167="","",'OPĆI DIO'!$C$1)</f>
        <v/>
      </c>
      <c r="R167" t="str">
        <f t="shared" si="26"/>
        <v/>
      </c>
      <c r="S167" t="str">
        <f t="shared" si="27"/>
        <v/>
      </c>
      <c r="T167" t="str">
        <f t="shared" si="28"/>
        <v/>
      </c>
      <c r="U167" t="str">
        <f t="shared" si="29"/>
        <v/>
      </c>
      <c r="AE167" t="s">
        <v>4749</v>
      </c>
      <c r="AF167" t="s">
        <v>4750</v>
      </c>
      <c r="AG167" t="str">
        <f t="shared" si="30"/>
        <v>A679072</v>
      </c>
      <c r="AH167" t="str">
        <f>IFERROR(VLOOKUP(AG167,AKT!$E$4:$G$350,3,FALSE),"")</f>
        <v>0942</v>
      </c>
    </row>
    <row r="168" spans="1:34">
      <c r="A168" s="219"/>
      <c r="B168" s="39" t="str">
        <f t="shared" si="22"/>
        <v/>
      </c>
      <c r="C168" s="220"/>
      <c r="D168" s="39" t="str">
        <f t="shared" si="23"/>
        <v/>
      </c>
      <c r="E168" s="75"/>
      <c r="F168" s="39" t="str">
        <f t="shared" si="24"/>
        <v/>
      </c>
      <c r="G168" s="39" t="str">
        <f t="shared" si="25"/>
        <v/>
      </c>
      <c r="H168" s="74"/>
      <c r="I168" s="74"/>
      <c r="J168" s="74"/>
      <c r="K168" s="84"/>
      <c r="L168" s="83"/>
      <c r="M168" s="83"/>
      <c r="N168" s="84"/>
      <c r="O168" s="135"/>
      <c r="P168" s="43"/>
      <c r="Q168" t="str">
        <f>IF(C168="","",'OPĆI DIO'!$C$1)</f>
        <v/>
      </c>
      <c r="R168" t="str">
        <f t="shared" si="26"/>
        <v/>
      </c>
      <c r="S168" t="str">
        <f t="shared" si="27"/>
        <v/>
      </c>
      <c r="T168" t="str">
        <f t="shared" si="28"/>
        <v/>
      </c>
      <c r="U168" t="str">
        <f t="shared" si="29"/>
        <v/>
      </c>
      <c r="AE168" t="s">
        <v>4751</v>
      </c>
      <c r="AF168" t="s">
        <v>4752</v>
      </c>
      <c r="AG168" t="str">
        <f t="shared" si="30"/>
        <v>A679072</v>
      </c>
      <c r="AH168" t="str">
        <f>IFERROR(VLOOKUP(AG168,AKT!$E$4:$G$350,3,FALSE),"")</f>
        <v>0942</v>
      </c>
    </row>
    <row r="169" spans="1:34">
      <c r="A169" s="219"/>
      <c r="B169" s="39" t="str">
        <f t="shared" si="22"/>
        <v/>
      </c>
      <c r="C169" s="220"/>
      <c r="D169" s="39" t="str">
        <f t="shared" si="23"/>
        <v/>
      </c>
      <c r="E169" s="75"/>
      <c r="F169" s="39" t="str">
        <f t="shared" si="24"/>
        <v/>
      </c>
      <c r="G169" s="39" t="str">
        <f t="shared" si="25"/>
        <v/>
      </c>
      <c r="H169" s="74"/>
      <c r="I169" s="74"/>
      <c r="J169" s="74"/>
      <c r="K169" s="84"/>
      <c r="L169" s="83"/>
      <c r="M169" s="83"/>
      <c r="N169" s="84"/>
      <c r="O169" s="135"/>
      <c r="P169" s="43"/>
      <c r="Q169" t="str">
        <f>IF(C169="","",'OPĆI DIO'!$C$1)</f>
        <v/>
      </c>
      <c r="R169" t="str">
        <f t="shared" si="26"/>
        <v/>
      </c>
      <c r="S169" t="str">
        <f t="shared" si="27"/>
        <v/>
      </c>
      <c r="T169" t="str">
        <f t="shared" si="28"/>
        <v/>
      </c>
      <c r="U169" t="str">
        <f t="shared" si="29"/>
        <v/>
      </c>
      <c r="AE169" t="s">
        <v>4753</v>
      </c>
      <c r="AF169" t="s">
        <v>4754</v>
      </c>
      <c r="AG169" t="str">
        <f t="shared" si="30"/>
        <v>A679072</v>
      </c>
      <c r="AH169" t="str">
        <f>IFERROR(VLOOKUP(AG169,AKT!$E$4:$G$350,3,FALSE),"")</f>
        <v>0942</v>
      </c>
    </row>
    <row r="170" spans="1:34">
      <c r="A170" s="219"/>
      <c r="B170" s="39" t="str">
        <f t="shared" si="22"/>
        <v/>
      </c>
      <c r="C170" s="220"/>
      <c r="D170" s="39" t="str">
        <f t="shared" si="23"/>
        <v/>
      </c>
      <c r="E170" s="75"/>
      <c r="F170" s="39" t="str">
        <f t="shared" si="24"/>
        <v/>
      </c>
      <c r="G170" s="39" t="str">
        <f t="shared" si="25"/>
        <v/>
      </c>
      <c r="H170" s="74"/>
      <c r="I170" s="74"/>
      <c r="J170" s="74"/>
      <c r="K170" s="84"/>
      <c r="L170" s="83"/>
      <c r="M170" s="83"/>
      <c r="N170" s="84"/>
      <c r="O170" s="135"/>
      <c r="P170" s="43"/>
      <c r="Q170" t="str">
        <f>IF(C170="","",'OPĆI DIO'!$C$1)</f>
        <v/>
      </c>
      <c r="R170" t="str">
        <f t="shared" si="26"/>
        <v/>
      </c>
      <c r="S170" t="str">
        <f t="shared" si="27"/>
        <v/>
      </c>
      <c r="T170" t="str">
        <f t="shared" si="28"/>
        <v/>
      </c>
      <c r="U170" t="str">
        <f t="shared" si="29"/>
        <v/>
      </c>
      <c r="AE170" t="s">
        <v>4755</v>
      </c>
      <c r="AF170" t="s">
        <v>4756</v>
      </c>
      <c r="AG170" t="str">
        <f t="shared" si="30"/>
        <v>A679072</v>
      </c>
      <c r="AH170" t="str">
        <f>IFERROR(VLOOKUP(AG170,AKT!$E$4:$G$350,3,FALSE),"")</f>
        <v>0942</v>
      </c>
    </row>
    <row r="171" spans="1:34">
      <c r="A171" s="219"/>
      <c r="B171" s="39" t="str">
        <f t="shared" si="22"/>
        <v/>
      </c>
      <c r="C171" s="220"/>
      <c r="D171" s="39" t="str">
        <f t="shared" si="23"/>
        <v/>
      </c>
      <c r="E171" s="75"/>
      <c r="F171" s="39" t="str">
        <f t="shared" si="24"/>
        <v/>
      </c>
      <c r="G171" s="39" t="str">
        <f t="shared" si="25"/>
        <v/>
      </c>
      <c r="H171" s="74"/>
      <c r="I171" s="74"/>
      <c r="J171" s="74"/>
      <c r="K171" s="84"/>
      <c r="L171" s="83"/>
      <c r="M171" s="83"/>
      <c r="N171" s="84"/>
      <c r="O171" s="135"/>
      <c r="P171" s="43"/>
      <c r="Q171" t="str">
        <f>IF(C171="","",'OPĆI DIO'!$C$1)</f>
        <v/>
      </c>
      <c r="R171" t="str">
        <f t="shared" si="26"/>
        <v/>
      </c>
      <c r="S171" t="str">
        <f t="shared" si="27"/>
        <v/>
      </c>
      <c r="T171" t="str">
        <f t="shared" si="28"/>
        <v/>
      </c>
      <c r="U171" t="str">
        <f t="shared" si="29"/>
        <v/>
      </c>
      <c r="AE171" t="s">
        <v>4757</v>
      </c>
      <c r="AF171" t="s">
        <v>4758</v>
      </c>
      <c r="AG171" t="str">
        <f t="shared" si="30"/>
        <v>A679072</v>
      </c>
      <c r="AH171" t="str">
        <f>IFERROR(VLOOKUP(AG171,AKT!$E$4:$G$350,3,FALSE),"")</f>
        <v>0942</v>
      </c>
    </row>
    <row r="172" spans="1:34">
      <c r="A172" s="219"/>
      <c r="B172" s="39" t="str">
        <f t="shared" si="22"/>
        <v/>
      </c>
      <c r="C172" s="220"/>
      <c r="D172" s="39" t="str">
        <f t="shared" si="23"/>
        <v/>
      </c>
      <c r="E172" s="75"/>
      <c r="F172" s="39" t="str">
        <f t="shared" si="24"/>
        <v/>
      </c>
      <c r="G172" s="39" t="str">
        <f t="shared" si="25"/>
        <v/>
      </c>
      <c r="H172" s="74"/>
      <c r="I172" s="74"/>
      <c r="J172" s="74"/>
      <c r="K172" s="84"/>
      <c r="L172" s="83"/>
      <c r="M172" s="83"/>
      <c r="N172" s="84"/>
      <c r="O172" s="135"/>
      <c r="P172" s="43"/>
      <c r="Q172" t="str">
        <f>IF(C172="","",'OPĆI DIO'!$C$1)</f>
        <v/>
      </c>
      <c r="R172" t="str">
        <f t="shared" si="26"/>
        <v/>
      </c>
      <c r="S172" t="str">
        <f t="shared" si="27"/>
        <v/>
      </c>
      <c r="T172" t="str">
        <f t="shared" si="28"/>
        <v/>
      </c>
      <c r="U172" t="str">
        <f t="shared" si="29"/>
        <v/>
      </c>
      <c r="AE172" t="s">
        <v>4759</v>
      </c>
      <c r="AF172" t="s">
        <v>4760</v>
      </c>
      <c r="AG172" t="str">
        <f t="shared" si="30"/>
        <v>A679072</v>
      </c>
      <c r="AH172" t="str">
        <f>IFERROR(VLOOKUP(AG172,AKT!$E$4:$G$350,3,FALSE),"")</f>
        <v>0942</v>
      </c>
    </row>
    <row r="173" spans="1:34">
      <c r="A173" s="219"/>
      <c r="B173" s="39" t="str">
        <f t="shared" si="22"/>
        <v/>
      </c>
      <c r="C173" s="220"/>
      <c r="D173" s="39" t="str">
        <f t="shared" si="23"/>
        <v/>
      </c>
      <c r="E173" s="75"/>
      <c r="F173" s="39" t="str">
        <f t="shared" si="24"/>
        <v/>
      </c>
      <c r="G173" s="39" t="str">
        <f t="shared" si="25"/>
        <v/>
      </c>
      <c r="H173" s="74"/>
      <c r="I173" s="74"/>
      <c r="J173" s="74"/>
      <c r="K173" s="84"/>
      <c r="L173" s="83"/>
      <c r="M173" s="83"/>
      <c r="N173" s="84"/>
      <c r="O173" s="135"/>
      <c r="P173" s="43"/>
      <c r="Q173" t="str">
        <f>IF(C173="","",'OPĆI DIO'!$C$1)</f>
        <v/>
      </c>
      <c r="R173" t="str">
        <f t="shared" si="26"/>
        <v/>
      </c>
      <c r="S173" t="str">
        <f t="shared" si="27"/>
        <v/>
      </c>
      <c r="T173" t="str">
        <f t="shared" si="28"/>
        <v/>
      </c>
      <c r="U173" t="str">
        <f t="shared" si="29"/>
        <v/>
      </c>
      <c r="AE173" t="s">
        <v>4761</v>
      </c>
      <c r="AF173" t="s">
        <v>4762</v>
      </c>
      <c r="AG173" t="str">
        <f t="shared" si="30"/>
        <v>A679072</v>
      </c>
      <c r="AH173" t="str">
        <f>IFERROR(VLOOKUP(AG173,AKT!$E$4:$G$350,3,FALSE),"")</f>
        <v>0942</v>
      </c>
    </row>
    <row r="174" spans="1:34">
      <c r="A174" s="219"/>
      <c r="B174" s="39" t="str">
        <f t="shared" si="22"/>
        <v/>
      </c>
      <c r="C174" s="220"/>
      <c r="D174" s="39" t="str">
        <f t="shared" si="23"/>
        <v/>
      </c>
      <c r="E174" s="75"/>
      <c r="F174" s="39" t="str">
        <f t="shared" si="24"/>
        <v/>
      </c>
      <c r="G174" s="39" t="str">
        <f t="shared" si="25"/>
        <v/>
      </c>
      <c r="H174" s="74"/>
      <c r="I174" s="74"/>
      <c r="J174" s="74"/>
      <c r="K174" s="84"/>
      <c r="L174" s="83"/>
      <c r="M174" s="83"/>
      <c r="N174" s="84"/>
      <c r="O174" s="135"/>
      <c r="P174" s="43"/>
      <c r="Q174" t="str">
        <f>IF(C174="","",'OPĆI DIO'!$C$1)</f>
        <v/>
      </c>
      <c r="R174" t="str">
        <f t="shared" si="26"/>
        <v/>
      </c>
      <c r="S174" t="str">
        <f t="shared" si="27"/>
        <v/>
      </c>
      <c r="T174" t="str">
        <f t="shared" si="28"/>
        <v/>
      </c>
      <c r="U174" t="str">
        <f t="shared" si="29"/>
        <v/>
      </c>
      <c r="AE174" t="s">
        <v>997</v>
      </c>
      <c r="AF174" t="s">
        <v>998</v>
      </c>
      <c r="AG174" t="str">
        <f t="shared" si="30"/>
        <v>A679072</v>
      </c>
      <c r="AH174" t="str">
        <f>IFERROR(VLOOKUP(AG174,AKT!$E$4:$G$350,3,FALSE),"")</f>
        <v>0942</v>
      </c>
    </row>
    <row r="175" spans="1:34">
      <c r="A175" s="219"/>
      <c r="B175" s="39" t="str">
        <f t="shared" si="22"/>
        <v/>
      </c>
      <c r="C175" s="220"/>
      <c r="D175" s="39" t="str">
        <f t="shared" si="23"/>
        <v/>
      </c>
      <c r="E175" s="75"/>
      <c r="F175" s="39" t="str">
        <f t="shared" si="24"/>
        <v/>
      </c>
      <c r="G175" s="39" t="str">
        <f t="shared" si="25"/>
        <v/>
      </c>
      <c r="H175" s="74"/>
      <c r="I175" s="74"/>
      <c r="J175" s="74"/>
      <c r="K175" s="84"/>
      <c r="L175" s="83"/>
      <c r="M175" s="83"/>
      <c r="N175" s="84"/>
      <c r="O175" s="135"/>
      <c r="P175" s="43"/>
      <c r="Q175" t="str">
        <f>IF(C175="","",'OPĆI DIO'!$C$1)</f>
        <v/>
      </c>
      <c r="R175" t="str">
        <f t="shared" si="26"/>
        <v/>
      </c>
      <c r="S175" t="str">
        <f t="shared" si="27"/>
        <v/>
      </c>
      <c r="T175" t="str">
        <f t="shared" si="28"/>
        <v/>
      </c>
      <c r="U175" t="str">
        <f t="shared" si="29"/>
        <v/>
      </c>
      <c r="AE175" t="s">
        <v>999</v>
      </c>
      <c r="AF175" t="s">
        <v>1000</v>
      </c>
      <c r="AG175" t="str">
        <f t="shared" si="30"/>
        <v>A679072</v>
      </c>
      <c r="AH175" t="str">
        <f>IFERROR(VLOOKUP(AG175,AKT!$E$4:$G$350,3,FALSE),"")</f>
        <v>0942</v>
      </c>
    </row>
    <row r="176" spans="1:34">
      <c r="A176" s="44"/>
      <c r="B176" s="39" t="str">
        <f t="shared" si="22"/>
        <v/>
      </c>
      <c r="C176" s="44"/>
      <c r="D176" s="39" t="str">
        <f t="shared" si="23"/>
        <v/>
      </c>
      <c r="E176" s="75"/>
      <c r="F176" s="39" t="str">
        <f t="shared" si="24"/>
        <v/>
      </c>
      <c r="G176" s="39" t="str">
        <f t="shared" si="25"/>
        <v/>
      </c>
      <c r="H176" s="74"/>
      <c r="I176" s="74"/>
      <c r="J176" s="74"/>
      <c r="K176" s="84"/>
      <c r="L176" s="83"/>
      <c r="M176" s="83"/>
      <c r="N176" s="84"/>
      <c r="O176" s="135"/>
      <c r="P176" s="43"/>
      <c r="Q176" t="str">
        <f>IF(C176="","",'OPĆI DIO'!$C$1)</f>
        <v/>
      </c>
      <c r="R176" t="str">
        <f t="shared" si="26"/>
        <v/>
      </c>
      <c r="S176" t="str">
        <f t="shared" si="27"/>
        <v/>
      </c>
      <c r="T176" t="str">
        <f t="shared" si="28"/>
        <v/>
      </c>
      <c r="U176" t="str">
        <f t="shared" si="29"/>
        <v/>
      </c>
      <c r="AE176" t="s">
        <v>4763</v>
      </c>
      <c r="AF176" t="s">
        <v>4764</v>
      </c>
      <c r="AG176" t="str">
        <f t="shared" si="30"/>
        <v>A679072</v>
      </c>
      <c r="AH176" t="str">
        <f>IFERROR(VLOOKUP(AG176,AKT!$E$4:$G$350,3,FALSE),"")</f>
        <v>0942</v>
      </c>
    </row>
    <row r="177" spans="1:34">
      <c r="A177" s="44"/>
      <c r="B177" s="39" t="str">
        <f t="shared" si="22"/>
        <v/>
      </c>
      <c r="C177" s="44"/>
      <c r="D177" s="39" t="str">
        <f t="shared" si="23"/>
        <v/>
      </c>
      <c r="E177" s="75"/>
      <c r="F177" s="39" t="str">
        <f t="shared" si="24"/>
        <v/>
      </c>
      <c r="G177" s="39" t="str">
        <f t="shared" si="25"/>
        <v/>
      </c>
      <c r="H177" s="74"/>
      <c r="I177" s="74"/>
      <c r="J177" s="74"/>
      <c r="K177" s="84"/>
      <c r="L177" s="83"/>
      <c r="M177" s="83"/>
      <c r="N177" s="84"/>
      <c r="O177" s="135"/>
      <c r="P177" s="43"/>
      <c r="Q177" t="str">
        <f>IF(C177="","",'OPĆI DIO'!$C$1)</f>
        <v/>
      </c>
      <c r="R177" t="str">
        <f t="shared" si="26"/>
        <v/>
      </c>
      <c r="S177" t="str">
        <f t="shared" si="27"/>
        <v/>
      </c>
      <c r="T177" t="str">
        <f t="shared" si="28"/>
        <v/>
      </c>
      <c r="U177" t="str">
        <f t="shared" si="29"/>
        <v/>
      </c>
      <c r="AE177" t="s">
        <v>4765</v>
      </c>
      <c r="AF177" t="s">
        <v>4766</v>
      </c>
      <c r="AG177" t="str">
        <f t="shared" si="30"/>
        <v>A679072</v>
      </c>
      <c r="AH177" t="str">
        <f>IFERROR(VLOOKUP(AG177,AKT!$E$4:$G$350,3,FALSE),"")</f>
        <v>0942</v>
      </c>
    </row>
    <row r="178" spans="1:34">
      <c r="A178" s="44"/>
      <c r="B178" s="39" t="str">
        <f t="shared" si="22"/>
        <v/>
      </c>
      <c r="C178" s="44"/>
      <c r="D178" s="39" t="str">
        <f t="shared" si="23"/>
        <v/>
      </c>
      <c r="E178" s="75"/>
      <c r="F178" s="39" t="str">
        <f t="shared" si="24"/>
        <v/>
      </c>
      <c r="G178" s="39" t="str">
        <f t="shared" si="25"/>
        <v/>
      </c>
      <c r="H178" s="74"/>
      <c r="I178" s="74"/>
      <c r="J178" s="74"/>
      <c r="K178" s="84"/>
      <c r="L178" s="83"/>
      <c r="M178" s="83"/>
      <c r="N178" s="84"/>
      <c r="O178" s="135"/>
      <c r="P178" s="43"/>
      <c r="Q178" t="str">
        <f>IF(C178="","",'OPĆI DIO'!$C$1)</f>
        <v/>
      </c>
      <c r="R178" t="str">
        <f t="shared" si="26"/>
        <v/>
      </c>
      <c r="S178" t="str">
        <f t="shared" si="27"/>
        <v/>
      </c>
      <c r="T178" t="str">
        <f t="shared" si="28"/>
        <v/>
      </c>
      <c r="U178" t="str">
        <f t="shared" si="29"/>
        <v/>
      </c>
      <c r="AE178" t="s">
        <v>1001</v>
      </c>
      <c r="AF178" t="s">
        <v>1002</v>
      </c>
      <c r="AG178" t="str">
        <f t="shared" si="30"/>
        <v>A679072</v>
      </c>
      <c r="AH178" t="str">
        <f>IFERROR(VLOOKUP(AG178,AKT!$E$4:$G$350,3,FALSE),"")</f>
        <v>0942</v>
      </c>
    </row>
    <row r="179" spans="1:34">
      <c r="A179" s="44"/>
      <c r="B179" s="39" t="str">
        <f t="shared" si="22"/>
        <v/>
      </c>
      <c r="C179" s="44"/>
      <c r="D179" s="39" t="str">
        <f t="shared" si="23"/>
        <v/>
      </c>
      <c r="E179" s="75"/>
      <c r="F179" s="39" t="str">
        <f t="shared" si="24"/>
        <v/>
      </c>
      <c r="G179" s="39" t="str">
        <f t="shared" si="25"/>
        <v/>
      </c>
      <c r="H179" s="74"/>
      <c r="I179" s="74"/>
      <c r="J179" s="74"/>
      <c r="K179" s="84"/>
      <c r="L179" s="83"/>
      <c r="M179" s="83"/>
      <c r="N179" s="84"/>
      <c r="O179" s="135"/>
      <c r="P179" s="43"/>
      <c r="Q179" t="str">
        <f>IF(C179="","",'OPĆI DIO'!$C$1)</f>
        <v/>
      </c>
      <c r="R179" t="str">
        <f t="shared" si="26"/>
        <v/>
      </c>
      <c r="S179" t="str">
        <f t="shared" si="27"/>
        <v/>
      </c>
      <c r="T179" t="str">
        <f t="shared" si="28"/>
        <v/>
      </c>
      <c r="U179" t="str">
        <f t="shared" si="29"/>
        <v/>
      </c>
      <c r="AE179" t="s">
        <v>4767</v>
      </c>
      <c r="AF179" t="s">
        <v>4768</v>
      </c>
      <c r="AG179" t="str">
        <f t="shared" si="30"/>
        <v>A679072</v>
      </c>
      <c r="AH179" t="str">
        <f>IFERROR(VLOOKUP(AG179,AKT!$E$4:$G$350,3,FALSE),"")</f>
        <v>0942</v>
      </c>
    </row>
    <row r="180" spans="1:34">
      <c r="A180" s="44"/>
      <c r="B180" s="39" t="str">
        <f t="shared" si="22"/>
        <v/>
      </c>
      <c r="C180" s="44"/>
      <c r="D180" s="39" t="str">
        <f t="shared" si="23"/>
        <v/>
      </c>
      <c r="E180" s="75"/>
      <c r="F180" s="39" t="str">
        <f t="shared" si="24"/>
        <v/>
      </c>
      <c r="G180" s="39" t="str">
        <f t="shared" si="25"/>
        <v/>
      </c>
      <c r="H180" s="74"/>
      <c r="I180" s="74"/>
      <c r="J180" s="74"/>
      <c r="K180" s="84"/>
      <c r="L180" s="83"/>
      <c r="M180" s="83"/>
      <c r="N180" s="84"/>
      <c r="O180" s="135"/>
      <c r="P180" s="43"/>
      <c r="Q180" t="str">
        <f>IF(C180="","",'OPĆI DIO'!$C$1)</f>
        <v/>
      </c>
      <c r="R180" t="str">
        <f t="shared" si="26"/>
        <v/>
      </c>
      <c r="S180" t="str">
        <f t="shared" si="27"/>
        <v/>
      </c>
      <c r="T180" t="str">
        <f t="shared" si="28"/>
        <v/>
      </c>
      <c r="U180" t="str">
        <f t="shared" si="29"/>
        <v/>
      </c>
      <c r="AE180" t="s">
        <v>1003</v>
      </c>
      <c r="AF180" t="s">
        <v>1004</v>
      </c>
      <c r="AG180" t="str">
        <f t="shared" si="30"/>
        <v>A679072</v>
      </c>
      <c r="AH180" t="str">
        <f>IFERROR(VLOOKUP(AG180,AKT!$E$4:$G$350,3,FALSE),"")</f>
        <v>0942</v>
      </c>
    </row>
    <row r="181" spans="1:34">
      <c r="A181" s="44"/>
      <c r="B181" s="39" t="str">
        <f t="shared" si="22"/>
        <v/>
      </c>
      <c r="C181" s="44"/>
      <c r="D181" s="39" t="str">
        <f t="shared" si="23"/>
        <v/>
      </c>
      <c r="E181" s="75"/>
      <c r="F181" s="39" t="str">
        <f t="shared" si="24"/>
        <v/>
      </c>
      <c r="G181" s="39" t="str">
        <f t="shared" si="25"/>
        <v/>
      </c>
      <c r="H181" s="74"/>
      <c r="I181" s="74"/>
      <c r="J181" s="74"/>
      <c r="K181" s="84"/>
      <c r="L181" s="83"/>
      <c r="M181" s="83"/>
      <c r="N181" s="84"/>
      <c r="O181" s="135"/>
      <c r="P181" s="43"/>
      <c r="Q181" t="str">
        <f>IF(C181="","",'OPĆI DIO'!$C$1)</f>
        <v/>
      </c>
      <c r="R181" t="str">
        <f t="shared" si="26"/>
        <v/>
      </c>
      <c r="S181" t="str">
        <f t="shared" si="27"/>
        <v/>
      </c>
      <c r="T181" t="str">
        <f t="shared" si="28"/>
        <v/>
      </c>
      <c r="U181" t="str">
        <f t="shared" si="29"/>
        <v/>
      </c>
      <c r="AE181" t="s">
        <v>4769</v>
      </c>
      <c r="AF181" t="s">
        <v>4770</v>
      </c>
      <c r="AG181" t="str">
        <f t="shared" si="30"/>
        <v>A679072</v>
      </c>
      <c r="AH181" t="str">
        <f>IFERROR(VLOOKUP(AG181,AKT!$E$4:$G$350,3,FALSE),"")</f>
        <v>0942</v>
      </c>
    </row>
    <row r="182" spans="1:34">
      <c r="A182" s="44"/>
      <c r="B182" s="39" t="str">
        <f t="shared" si="22"/>
        <v/>
      </c>
      <c r="C182" s="44"/>
      <c r="D182" s="39" t="str">
        <f t="shared" si="23"/>
        <v/>
      </c>
      <c r="E182" s="75"/>
      <c r="F182" s="39" t="str">
        <f t="shared" si="24"/>
        <v/>
      </c>
      <c r="G182" s="39" t="str">
        <f t="shared" si="25"/>
        <v/>
      </c>
      <c r="H182" s="74"/>
      <c r="I182" s="74"/>
      <c r="J182" s="74"/>
      <c r="K182" s="84"/>
      <c r="L182" s="83"/>
      <c r="M182" s="83"/>
      <c r="N182" s="84"/>
      <c r="O182" s="135"/>
      <c r="P182" s="43"/>
      <c r="Q182" t="str">
        <f>IF(C182="","",'OPĆI DIO'!$C$1)</f>
        <v/>
      </c>
      <c r="R182" t="str">
        <f t="shared" si="26"/>
        <v/>
      </c>
      <c r="S182" t="str">
        <f t="shared" si="27"/>
        <v/>
      </c>
      <c r="T182" t="str">
        <f t="shared" si="28"/>
        <v/>
      </c>
      <c r="U182" t="str">
        <f t="shared" si="29"/>
        <v/>
      </c>
      <c r="AE182" t="s">
        <v>4771</v>
      </c>
      <c r="AF182" t="s">
        <v>4772</v>
      </c>
      <c r="AG182" t="str">
        <f t="shared" si="30"/>
        <v>A679072</v>
      </c>
      <c r="AH182" t="str">
        <f>IFERROR(VLOOKUP(AG182,AKT!$E$4:$G$350,3,FALSE),"")</f>
        <v>0942</v>
      </c>
    </row>
    <row r="183" spans="1:34">
      <c r="A183" s="44"/>
      <c r="B183" s="39" t="str">
        <f t="shared" si="22"/>
        <v/>
      </c>
      <c r="C183" s="44"/>
      <c r="D183" s="39" t="str">
        <f t="shared" si="23"/>
        <v/>
      </c>
      <c r="E183" s="75"/>
      <c r="F183" s="39" t="str">
        <f t="shared" si="24"/>
        <v/>
      </c>
      <c r="G183" s="39" t="str">
        <f t="shared" si="25"/>
        <v/>
      </c>
      <c r="H183" s="74"/>
      <c r="I183" s="74"/>
      <c r="J183" s="74"/>
      <c r="K183" s="84"/>
      <c r="L183" s="83"/>
      <c r="M183" s="83"/>
      <c r="N183" s="84"/>
      <c r="O183" s="135"/>
      <c r="P183" s="43"/>
      <c r="Q183" t="str">
        <f>IF(C183="","",'OPĆI DIO'!$C$1)</f>
        <v/>
      </c>
      <c r="R183" t="str">
        <f t="shared" si="26"/>
        <v/>
      </c>
      <c r="S183" t="str">
        <f t="shared" si="27"/>
        <v/>
      </c>
      <c r="T183" t="str">
        <f t="shared" si="28"/>
        <v/>
      </c>
      <c r="U183" t="str">
        <f t="shared" si="29"/>
        <v/>
      </c>
      <c r="AE183" t="s">
        <v>1005</v>
      </c>
      <c r="AF183" t="s">
        <v>1006</v>
      </c>
      <c r="AG183" t="str">
        <f t="shared" si="30"/>
        <v>A679072</v>
      </c>
      <c r="AH183" t="str">
        <f>IFERROR(VLOOKUP(AG183,AKT!$E$4:$G$350,3,FALSE),"")</f>
        <v>0942</v>
      </c>
    </row>
    <row r="184" spans="1:34">
      <c r="A184" s="44"/>
      <c r="B184" s="39" t="str">
        <f t="shared" si="22"/>
        <v/>
      </c>
      <c r="C184" s="44"/>
      <c r="D184" s="39" t="str">
        <f t="shared" si="23"/>
        <v/>
      </c>
      <c r="E184" s="75"/>
      <c r="F184" s="39" t="str">
        <f t="shared" si="24"/>
        <v/>
      </c>
      <c r="G184" s="39" t="str">
        <f t="shared" si="25"/>
        <v/>
      </c>
      <c r="H184" s="74"/>
      <c r="I184" s="74"/>
      <c r="J184" s="74"/>
      <c r="K184" s="84"/>
      <c r="L184" s="83"/>
      <c r="M184" s="83"/>
      <c r="N184" s="84"/>
      <c r="O184" s="135"/>
      <c r="P184" s="43"/>
      <c r="Q184" t="str">
        <f>IF(C184="","",'OPĆI DIO'!$C$1)</f>
        <v/>
      </c>
      <c r="R184" t="str">
        <f t="shared" si="26"/>
        <v/>
      </c>
      <c r="S184" t="str">
        <f t="shared" si="27"/>
        <v/>
      </c>
      <c r="T184" t="str">
        <f t="shared" si="28"/>
        <v/>
      </c>
      <c r="U184" t="str">
        <f t="shared" si="29"/>
        <v/>
      </c>
      <c r="AE184" t="s">
        <v>4773</v>
      </c>
      <c r="AF184" t="s">
        <v>4774</v>
      </c>
      <c r="AG184" t="str">
        <f t="shared" si="30"/>
        <v>A679072</v>
      </c>
      <c r="AH184" t="str">
        <f>IFERROR(VLOOKUP(AG184,AKT!$E$4:$G$350,3,FALSE),"")</f>
        <v>0942</v>
      </c>
    </row>
    <row r="185" spans="1:34">
      <c r="A185" s="44"/>
      <c r="B185" s="39" t="str">
        <f t="shared" si="22"/>
        <v/>
      </c>
      <c r="C185" s="44"/>
      <c r="D185" s="39" t="str">
        <f t="shared" si="23"/>
        <v/>
      </c>
      <c r="E185" s="75"/>
      <c r="F185" s="39" t="str">
        <f t="shared" si="24"/>
        <v/>
      </c>
      <c r="G185" s="39" t="str">
        <f t="shared" si="25"/>
        <v/>
      </c>
      <c r="H185" s="74"/>
      <c r="I185" s="74"/>
      <c r="J185" s="74"/>
      <c r="K185" s="84"/>
      <c r="L185" s="83"/>
      <c r="M185" s="83"/>
      <c r="N185" s="84"/>
      <c r="O185" s="135"/>
      <c r="P185" s="43"/>
      <c r="Q185" t="str">
        <f>IF(C185="","",'OPĆI DIO'!$C$1)</f>
        <v/>
      </c>
      <c r="R185" t="str">
        <f t="shared" si="26"/>
        <v/>
      </c>
      <c r="S185" t="str">
        <f t="shared" si="27"/>
        <v/>
      </c>
      <c r="T185" t="str">
        <f t="shared" si="28"/>
        <v/>
      </c>
      <c r="U185" t="str">
        <f t="shared" si="29"/>
        <v/>
      </c>
      <c r="AE185" t="s">
        <v>1007</v>
      </c>
      <c r="AF185" t="s">
        <v>1008</v>
      </c>
      <c r="AG185" t="str">
        <f t="shared" si="30"/>
        <v>A679072</v>
      </c>
      <c r="AH185" t="str">
        <f>IFERROR(VLOOKUP(AG185,AKT!$E$4:$G$350,3,FALSE),"")</f>
        <v>0942</v>
      </c>
    </row>
    <row r="186" spans="1:34">
      <c r="A186" s="44"/>
      <c r="B186" s="39" t="str">
        <f t="shared" si="22"/>
        <v/>
      </c>
      <c r="C186" s="44"/>
      <c r="D186" s="39" t="str">
        <f t="shared" si="23"/>
        <v/>
      </c>
      <c r="E186" s="75"/>
      <c r="F186" s="39" t="str">
        <f t="shared" si="24"/>
        <v/>
      </c>
      <c r="G186" s="39" t="str">
        <f t="shared" si="25"/>
        <v/>
      </c>
      <c r="H186" s="74"/>
      <c r="I186" s="74"/>
      <c r="J186" s="74"/>
      <c r="K186" s="84"/>
      <c r="L186" s="83"/>
      <c r="M186" s="83"/>
      <c r="N186" s="84"/>
      <c r="O186" s="135"/>
      <c r="P186" s="43"/>
      <c r="Q186" t="str">
        <f>IF(C186="","",'OPĆI DIO'!$C$1)</f>
        <v/>
      </c>
      <c r="R186" t="str">
        <f t="shared" si="26"/>
        <v/>
      </c>
      <c r="S186" t="str">
        <f t="shared" si="27"/>
        <v/>
      </c>
      <c r="T186" t="str">
        <f t="shared" si="28"/>
        <v/>
      </c>
      <c r="U186" t="str">
        <f t="shared" si="29"/>
        <v/>
      </c>
      <c r="AE186" t="s">
        <v>1009</v>
      </c>
      <c r="AF186" t="s">
        <v>1010</v>
      </c>
      <c r="AG186" t="str">
        <f t="shared" si="30"/>
        <v>A679072</v>
      </c>
      <c r="AH186" t="str">
        <f>IFERROR(VLOOKUP(AG186,AKT!$E$4:$G$350,3,FALSE),"")</f>
        <v>0942</v>
      </c>
    </row>
    <row r="187" spans="1:34">
      <c r="A187" s="44"/>
      <c r="B187" s="39" t="str">
        <f t="shared" si="22"/>
        <v/>
      </c>
      <c r="C187" s="44"/>
      <c r="D187" s="39" t="str">
        <f t="shared" si="23"/>
        <v/>
      </c>
      <c r="E187" s="75"/>
      <c r="F187" s="39" t="str">
        <f t="shared" si="24"/>
        <v/>
      </c>
      <c r="G187" s="39" t="str">
        <f t="shared" si="25"/>
        <v/>
      </c>
      <c r="H187" s="74"/>
      <c r="I187" s="74"/>
      <c r="J187" s="74"/>
      <c r="K187" s="84"/>
      <c r="L187" s="83"/>
      <c r="M187" s="83"/>
      <c r="N187" s="84"/>
      <c r="O187" s="135"/>
      <c r="P187" s="43"/>
      <c r="Q187" t="str">
        <f>IF(C187="","",'OPĆI DIO'!$C$1)</f>
        <v/>
      </c>
      <c r="R187" t="str">
        <f t="shared" si="26"/>
        <v/>
      </c>
      <c r="S187" t="str">
        <f t="shared" si="27"/>
        <v/>
      </c>
      <c r="T187" t="str">
        <f t="shared" si="28"/>
        <v/>
      </c>
      <c r="U187" t="str">
        <f t="shared" si="29"/>
        <v/>
      </c>
      <c r="AE187" t="s">
        <v>4775</v>
      </c>
      <c r="AF187" t="s">
        <v>4776</v>
      </c>
      <c r="AG187" t="str">
        <f t="shared" si="30"/>
        <v>A679072</v>
      </c>
      <c r="AH187" t="str">
        <f>IFERROR(VLOOKUP(AG187,AKT!$E$4:$G$350,3,FALSE),"")</f>
        <v>0942</v>
      </c>
    </row>
    <row r="188" spans="1:34">
      <c r="A188" s="44"/>
      <c r="B188" s="39" t="str">
        <f t="shared" si="22"/>
        <v/>
      </c>
      <c r="C188" s="44"/>
      <c r="D188" s="39" t="str">
        <f t="shared" si="23"/>
        <v/>
      </c>
      <c r="E188" s="75"/>
      <c r="F188" s="39" t="str">
        <f t="shared" si="24"/>
        <v/>
      </c>
      <c r="G188" s="39" t="str">
        <f t="shared" si="25"/>
        <v/>
      </c>
      <c r="H188" s="74"/>
      <c r="I188" s="74"/>
      <c r="J188" s="74"/>
      <c r="K188" s="84"/>
      <c r="L188" s="83"/>
      <c r="M188" s="83"/>
      <c r="N188" s="84"/>
      <c r="O188" s="135"/>
      <c r="P188" s="43"/>
      <c r="Q188" t="str">
        <f>IF(C188="","",'OPĆI DIO'!$C$1)</f>
        <v/>
      </c>
      <c r="R188" t="str">
        <f t="shared" si="26"/>
        <v/>
      </c>
      <c r="S188" t="str">
        <f t="shared" si="27"/>
        <v/>
      </c>
      <c r="T188" t="str">
        <f t="shared" si="28"/>
        <v/>
      </c>
      <c r="U188" t="str">
        <f t="shared" si="29"/>
        <v/>
      </c>
      <c r="AE188" t="s">
        <v>4777</v>
      </c>
      <c r="AF188" t="s">
        <v>4778</v>
      </c>
      <c r="AG188" t="str">
        <f t="shared" si="30"/>
        <v>A679072</v>
      </c>
      <c r="AH188" t="str">
        <f>IFERROR(VLOOKUP(AG188,AKT!$E$4:$G$350,3,FALSE),"")</f>
        <v>0942</v>
      </c>
    </row>
    <row r="189" spans="1:34">
      <c r="A189" s="44"/>
      <c r="B189" s="39" t="str">
        <f t="shared" si="22"/>
        <v/>
      </c>
      <c r="C189" s="44"/>
      <c r="D189" s="39" t="str">
        <f t="shared" si="23"/>
        <v/>
      </c>
      <c r="E189" s="75"/>
      <c r="F189" s="39" t="str">
        <f t="shared" si="24"/>
        <v/>
      </c>
      <c r="G189" s="39" t="str">
        <f t="shared" si="25"/>
        <v/>
      </c>
      <c r="H189" s="74"/>
      <c r="I189" s="74"/>
      <c r="J189" s="74"/>
      <c r="K189" s="84"/>
      <c r="L189" s="83"/>
      <c r="M189" s="83"/>
      <c r="N189" s="84"/>
      <c r="O189" s="135"/>
      <c r="P189" s="43"/>
      <c r="Q189" t="str">
        <f>IF(C189="","",'OPĆI DIO'!$C$1)</f>
        <v/>
      </c>
      <c r="R189" t="str">
        <f t="shared" si="26"/>
        <v/>
      </c>
      <c r="S189" t="str">
        <f t="shared" si="27"/>
        <v/>
      </c>
      <c r="T189" t="str">
        <f t="shared" si="28"/>
        <v/>
      </c>
      <c r="U189" t="str">
        <f t="shared" si="29"/>
        <v/>
      </c>
      <c r="AE189" t="s">
        <v>4779</v>
      </c>
      <c r="AF189" t="s">
        <v>4780</v>
      </c>
      <c r="AG189" t="str">
        <f t="shared" si="30"/>
        <v>A679072</v>
      </c>
      <c r="AH189" t="str">
        <f>IFERROR(VLOOKUP(AG189,AKT!$E$4:$G$350,3,FALSE),"")</f>
        <v>0942</v>
      </c>
    </row>
    <row r="190" spans="1:34">
      <c r="A190" s="44"/>
      <c r="B190" s="39" t="str">
        <f t="shared" si="22"/>
        <v/>
      </c>
      <c r="C190" s="44"/>
      <c r="D190" s="39" t="str">
        <f t="shared" si="23"/>
        <v/>
      </c>
      <c r="E190" s="75"/>
      <c r="F190" s="39" t="str">
        <f t="shared" si="24"/>
        <v/>
      </c>
      <c r="G190" s="39" t="str">
        <f t="shared" si="25"/>
        <v/>
      </c>
      <c r="H190" s="74"/>
      <c r="I190" s="74"/>
      <c r="J190" s="74"/>
      <c r="K190" s="84"/>
      <c r="L190" s="83"/>
      <c r="M190" s="83"/>
      <c r="N190" s="84"/>
      <c r="O190" s="135"/>
      <c r="P190" s="43"/>
      <c r="Q190" t="str">
        <f>IF(C190="","",'OPĆI DIO'!$C$1)</f>
        <v/>
      </c>
      <c r="R190" t="str">
        <f t="shared" si="26"/>
        <v/>
      </c>
      <c r="S190" t="str">
        <f t="shared" si="27"/>
        <v/>
      </c>
      <c r="T190" t="str">
        <f t="shared" si="28"/>
        <v/>
      </c>
      <c r="U190" t="str">
        <f t="shared" si="29"/>
        <v/>
      </c>
      <c r="AE190" t="s">
        <v>4781</v>
      </c>
      <c r="AF190" t="s">
        <v>4782</v>
      </c>
      <c r="AG190" t="str">
        <f t="shared" si="30"/>
        <v>A679072</v>
      </c>
      <c r="AH190" t="str">
        <f>IFERROR(VLOOKUP(AG190,AKT!$E$4:$G$350,3,FALSE),"")</f>
        <v>0942</v>
      </c>
    </row>
    <row r="191" spans="1:34">
      <c r="A191" s="44"/>
      <c r="B191" s="39" t="str">
        <f t="shared" si="22"/>
        <v/>
      </c>
      <c r="C191" s="44"/>
      <c r="D191" s="39" t="str">
        <f t="shared" si="23"/>
        <v/>
      </c>
      <c r="E191" s="75"/>
      <c r="F191" s="39" t="str">
        <f t="shared" si="24"/>
        <v/>
      </c>
      <c r="G191" s="39" t="str">
        <f t="shared" si="25"/>
        <v/>
      </c>
      <c r="H191" s="74"/>
      <c r="I191" s="74"/>
      <c r="J191" s="74"/>
      <c r="K191" s="84"/>
      <c r="L191" s="83"/>
      <c r="M191" s="83"/>
      <c r="N191" s="84"/>
      <c r="O191" s="135"/>
      <c r="P191" s="43"/>
      <c r="Q191" t="str">
        <f>IF(C191="","",'OPĆI DIO'!$C$1)</f>
        <v/>
      </c>
      <c r="R191" t="str">
        <f t="shared" si="26"/>
        <v/>
      </c>
      <c r="S191" t="str">
        <f t="shared" si="27"/>
        <v/>
      </c>
      <c r="T191" t="str">
        <f t="shared" si="28"/>
        <v/>
      </c>
      <c r="U191" t="str">
        <f t="shared" si="29"/>
        <v/>
      </c>
      <c r="AE191" t="s">
        <v>1011</v>
      </c>
      <c r="AF191" t="s">
        <v>1012</v>
      </c>
      <c r="AG191" t="str">
        <f t="shared" si="30"/>
        <v>A679072</v>
      </c>
      <c r="AH191" t="str">
        <f>IFERROR(VLOOKUP(AG191,AKT!$E$4:$G$350,3,FALSE),"")</f>
        <v>0942</v>
      </c>
    </row>
    <row r="192" spans="1:34">
      <c r="A192" s="44"/>
      <c r="B192" s="39" t="str">
        <f t="shared" si="22"/>
        <v/>
      </c>
      <c r="C192" s="44"/>
      <c r="D192" s="39" t="str">
        <f t="shared" si="23"/>
        <v/>
      </c>
      <c r="E192" s="75"/>
      <c r="F192" s="39" t="str">
        <f t="shared" si="24"/>
        <v/>
      </c>
      <c r="G192" s="39" t="str">
        <f t="shared" si="25"/>
        <v/>
      </c>
      <c r="H192" s="74"/>
      <c r="I192" s="74"/>
      <c r="J192" s="74"/>
      <c r="K192" s="84"/>
      <c r="L192" s="83"/>
      <c r="M192" s="83"/>
      <c r="N192" s="84"/>
      <c r="O192" s="135"/>
      <c r="P192" s="43"/>
      <c r="Q192" t="str">
        <f>IF(C192="","",'OPĆI DIO'!$C$1)</f>
        <v/>
      </c>
      <c r="R192" t="str">
        <f t="shared" si="26"/>
        <v/>
      </c>
      <c r="S192" t="str">
        <f t="shared" si="27"/>
        <v/>
      </c>
      <c r="T192" t="str">
        <f t="shared" si="28"/>
        <v/>
      </c>
      <c r="U192" t="str">
        <f t="shared" si="29"/>
        <v/>
      </c>
      <c r="AE192" t="s">
        <v>1013</v>
      </c>
      <c r="AF192" t="s">
        <v>1014</v>
      </c>
      <c r="AG192" t="str">
        <f t="shared" si="30"/>
        <v>A679072</v>
      </c>
      <c r="AH192" t="str">
        <f>IFERROR(VLOOKUP(AG192,AKT!$E$4:$G$350,3,FALSE),"")</f>
        <v>0942</v>
      </c>
    </row>
    <row r="193" spans="1:34">
      <c r="A193" s="44"/>
      <c r="B193" s="39" t="str">
        <f t="shared" si="22"/>
        <v/>
      </c>
      <c r="C193" s="44"/>
      <c r="D193" s="39" t="str">
        <f t="shared" si="23"/>
        <v/>
      </c>
      <c r="E193" s="75"/>
      <c r="F193" s="39" t="str">
        <f t="shared" si="24"/>
        <v/>
      </c>
      <c r="G193" s="39" t="str">
        <f t="shared" si="25"/>
        <v/>
      </c>
      <c r="H193" s="74"/>
      <c r="I193" s="74"/>
      <c r="J193" s="74"/>
      <c r="K193" s="84"/>
      <c r="L193" s="83"/>
      <c r="M193" s="83"/>
      <c r="N193" s="84"/>
      <c r="O193" s="135"/>
      <c r="P193" s="43"/>
      <c r="Q193" t="str">
        <f>IF(C193="","",'OPĆI DIO'!$C$1)</f>
        <v/>
      </c>
      <c r="R193" t="str">
        <f t="shared" si="26"/>
        <v/>
      </c>
      <c r="S193" t="str">
        <f t="shared" si="27"/>
        <v/>
      </c>
      <c r="T193" t="str">
        <f t="shared" si="28"/>
        <v/>
      </c>
      <c r="U193" t="str">
        <f t="shared" si="29"/>
        <v/>
      </c>
      <c r="AE193" t="s">
        <v>4783</v>
      </c>
      <c r="AF193" t="s">
        <v>4784</v>
      </c>
      <c r="AG193" t="str">
        <f t="shared" si="30"/>
        <v>A679072</v>
      </c>
      <c r="AH193" t="str">
        <f>IFERROR(VLOOKUP(AG193,AKT!$E$4:$G$350,3,FALSE),"")</f>
        <v>0942</v>
      </c>
    </row>
    <row r="194" spans="1:34">
      <c r="A194" s="44"/>
      <c r="B194" s="39" t="str">
        <f t="shared" si="22"/>
        <v/>
      </c>
      <c r="C194" s="44"/>
      <c r="D194" s="39" t="str">
        <f t="shared" si="23"/>
        <v/>
      </c>
      <c r="E194" s="75"/>
      <c r="F194" s="39" t="str">
        <f t="shared" si="24"/>
        <v/>
      </c>
      <c r="G194" s="39" t="str">
        <f t="shared" si="25"/>
        <v/>
      </c>
      <c r="H194" s="74"/>
      <c r="I194" s="74"/>
      <c r="J194" s="74"/>
      <c r="K194" s="84"/>
      <c r="L194" s="83"/>
      <c r="M194" s="83"/>
      <c r="N194" s="84"/>
      <c r="O194" s="135"/>
      <c r="P194" s="43"/>
      <c r="Q194" t="str">
        <f>IF(C194="","",'OPĆI DIO'!$C$1)</f>
        <v/>
      </c>
      <c r="R194" t="str">
        <f t="shared" si="26"/>
        <v/>
      </c>
      <c r="S194" t="str">
        <f t="shared" si="27"/>
        <v/>
      </c>
      <c r="T194" t="str">
        <f t="shared" si="28"/>
        <v/>
      </c>
      <c r="U194" t="str">
        <f t="shared" si="29"/>
        <v/>
      </c>
      <c r="AE194" t="s">
        <v>4785</v>
      </c>
      <c r="AF194" t="s">
        <v>4786</v>
      </c>
      <c r="AG194" t="str">
        <f t="shared" si="30"/>
        <v>A679072</v>
      </c>
      <c r="AH194" t="str">
        <f>IFERROR(VLOOKUP(AG194,AKT!$E$4:$G$350,3,FALSE),"")</f>
        <v>0942</v>
      </c>
    </row>
    <row r="195" spans="1:34">
      <c r="A195" s="44"/>
      <c r="B195" s="39" t="str">
        <f t="shared" si="22"/>
        <v/>
      </c>
      <c r="C195" s="44"/>
      <c r="D195" s="39" t="str">
        <f t="shared" si="23"/>
        <v/>
      </c>
      <c r="E195" s="75"/>
      <c r="F195" s="39" t="str">
        <f t="shared" si="24"/>
        <v/>
      </c>
      <c r="G195" s="39" t="str">
        <f t="shared" si="25"/>
        <v/>
      </c>
      <c r="H195" s="74"/>
      <c r="I195" s="74"/>
      <c r="J195" s="74"/>
      <c r="K195" s="84"/>
      <c r="L195" s="83"/>
      <c r="M195" s="83"/>
      <c r="N195" s="84"/>
      <c r="O195" s="135"/>
      <c r="P195" s="43"/>
      <c r="Q195" t="str">
        <f>IF(C195="","",'OPĆI DIO'!$C$1)</f>
        <v/>
      </c>
      <c r="R195" t="str">
        <f t="shared" si="26"/>
        <v/>
      </c>
      <c r="S195" t="str">
        <f t="shared" si="27"/>
        <v/>
      </c>
      <c r="T195" t="str">
        <f t="shared" si="28"/>
        <v/>
      </c>
      <c r="U195" t="str">
        <f t="shared" si="29"/>
        <v/>
      </c>
      <c r="AE195" t="s">
        <v>4787</v>
      </c>
      <c r="AF195" t="s">
        <v>4788</v>
      </c>
      <c r="AG195" t="str">
        <f t="shared" si="30"/>
        <v>A679072</v>
      </c>
      <c r="AH195" t="str">
        <f>IFERROR(VLOOKUP(AG195,AKT!$E$4:$G$350,3,FALSE),"")</f>
        <v>0942</v>
      </c>
    </row>
    <row r="196" spans="1:34">
      <c r="A196" s="44"/>
      <c r="B196" s="39" t="str">
        <f t="shared" ref="B196:B259" si="31">IFERROR(VLOOKUP(A196,$V$6:$W$23,2,FALSE),"")</f>
        <v/>
      </c>
      <c r="C196" s="44"/>
      <c r="D196" s="39" t="str">
        <f t="shared" ref="D196:D259" si="32">IFERROR(VLOOKUP(C196,$Y$5:$AA$129,2,FALSE),"")</f>
        <v/>
      </c>
      <c r="E196" s="75"/>
      <c r="F196" s="39" t="str">
        <f t="shared" ref="F196:F259" si="33">IFERROR(VLOOKUP(E196,$AE$6:$AF$1763,2,FALSE),"")</f>
        <v/>
      </c>
      <c r="G196" s="39" t="str">
        <f t="shared" ref="G196:G259" si="34">IFERROR(VLOOKUP(E196,$AE$6:$AH$1763,4,FALSE),"")</f>
        <v/>
      </c>
      <c r="H196" s="74"/>
      <c r="I196" s="74"/>
      <c r="J196" s="74"/>
      <c r="K196" s="84"/>
      <c r="L196" s="83"/>
      <c r="M196" s="83"/>
      <c r="N196" s="84"/>
      <c r="O196" s="135"/>
      <c r="P196" s="43"/>
      <c r="Q196" t="str">
        <f>IF(C196="","",'OPĆI DIO'!$C$1)</f>
        <v/>
      </c>
      <c r="R196" t="str">
        <f t="shared" ref="R196:R259" si="35">LEFT(C196,3)</f>
        <v/>
      </c>
      <c r="S196" t="str">
        <f t="shared" ref="S196:S259" si="36">LEFT(C196,2)</f>
        <v/>
      </c>
      <c r="T196" t="str">
        <f t="shared" ref="T196:T259" si="37">IF(U196="5",0,MID(G196,2,2))</f>
        <v/>
      </c>
      <c r="U196" t="str">
        <f t="shared" ref="U196:U259" si="38">LEFT(C196,1)</f>
        <v/>
      </c>
      <c r="AE196" t="s">
        <v>4789</v>
      </c>
      <c r="AF196" t="s">
        <v>4790</v>
      </c>
      <c r="AG196" t="str">
        <f t="shared" si="30"/>
        <v>A679072</v>
      </c>
      <c r="AH196" t="str">
        <f>IFERROR(VLOOKUP(AG196,AKT!$E$4:$G$350,3,FALSE),"")</f>
        <v>0942</v>
      </c>
    </row>
    <row r="197" spans="1:34">
      <c r="A197" s="44"/>
      <c r="B197" s="39" t="str">
        <f t="shared" si="31"/>
        <v/>
      </c>
      <c r="C197" s="44"/>
      <c r="D197" s="39" t="str">
        <f t="shared" si="32"/>
        <v/>
      </c>
      <c r="E197" s="75"/>
      <c r="F197" s="39" t="str">
        <f t="shared" si="33"/>
        <v/>
      </c>
      <c r="G197" s="39" t="str">
        <f t="shared" si="34"/>
        <v/>
      </c>
      <c r="H197" s="74"/>
      <c r="I197" s="74"/>
      <c r="J197" s="74"/>
      <c r="K197" s="84"/>
      <c r="L197" s="83"/>
      <c r="M197" s="83"/>
      <c r="N197" s="84"/>
      <c r="O197" s="135"/>
      <c r="P197" s="43"/>
      <c r="Q197" t="str">
        <f>IF(C197="","",'OPĆI DIO'!$C$1)</f>
        <v/>
      </c>
      <c r="R197" t="str">
        <f t="shared" si="35"/>
        <v/>
      </c>
      <c r="S197" t="str">
        <f t="shared" si="36"/>
        <v/>
      </c>
      <c r="T197" t="str">
        <f t="shared" si="37"/>
        <v/>
      </c>
      <c r="U197" t="str">
        <f t="shared" si="38"/>
        <v/>
      </c>
      <c r="AE197" t="s">
        <v>4791</v>
      </c>
      <c r="AF197" t="s">
        <v>4792</v>
      </c>
      <c r="AG197" t="str">
        <f t="shared" si="30"/>
        <v>A679072</v>
      </c>
      <c r="AH197" t="str">
        <f>IFERROR(VLOOKUP(AG197,AKT!$E$4:$G$350,3,FALSE),"")</f>
        <v>0942</v>
      </c>
    </row>
    <row r="198" spans="1:34">
      <c r="A198" s="44"/>
      <c r="B198" s="39" t="str">
        <f t="shared" si="31"/>
        <v/>
      </c>
      <c r="C198" s="44"/>
      <c r="D198" s="39" t="str">
        <f t="shared" si="32"/>
        <v/>
      </c>
      <c r="E198" s="75"/>
      <c r="F198" s="39" t="str">
        <f t="shared" si="33"/>
        <v/>
      </c>
      <c r="G198" s="39" t="str">
        <f t="shared" si="34"/>
        <v/>
      </c>
      <c r="H198" s="74"/>
      <c r="I198" s="74"/>
      <c r="J198" s="74"/>
      <c r="K198" s="84"/>
      <c r="L198" s="83"/>
      <c r="M198" s="83"/>
      <c r="N198" s="84"/>
      <c r="O198" s="135"/>
      <c r="P198" s="43"/>
      <c r="Q198" t="str">
        <f>IF(C198="","",'OPĆI DIO'!$C$1)</f>
        <v/>
      </c>
      <c r="R198" t="str">
        <f t="shared" si="35"/>
        <v/>
      </c>
      <c r="S198" t="str">
        <f t="shared" si="36"/>
        <v/>
      </c>
      <c r="T198" t="str">
        <f t="shared" si="37"/>
        <v/>
      </c>
      <c r="U198" t="str">
        <f t="shared" si="38"/>
        <v/>
      </c>
      <c r="AE198" t="s">
        <v>4793</v>
      </c>
      <c r="AF198" t="s">
        <v>4794</v>
      </c>
      <c r="AG198" t="str">
        <f t="shared" si="30"/>
        <v>A679072</v>
      </c>
      <c r="AH198" t="str">
        <f>IFERROR(VLOOKUP(AG198,AKT!$E$4:$G$350,3,FALSE),"")</f>
        <v>0942</v>
      </c>
    </row>
    <row r="199" spans="1:34">
      <c r="A199" s="44"/>
      <c r="B199" s="39" t="str">
        <f t="shared" si="31"/>
        <v/>
      </c>
      <c r="C199" s="44"/>
      <c r="D199" s="39" t="str">
        <f t="shared" si="32"/>
        <v/>
      </c>
      <c r="E199" s="75"/>
      <c r="F199" s="39" t="str">
        <f t="shared" si="33"/>
        <v/>
      </c>
      <c r="G199" s="39" t="str">
        <f t="shared" si="34"/>
        <v/>
      </c>
      <c r="H199" s="74"/>
      <c r="I199" s="74"/>
      <c r="J199" s="74"/>
      <c r="K199" s="84"/>
      <c r="L199" s="83"/>
      <c r="M199" s="83"/>
      <c r="N199" s="84"/>
      <c r="O199" s="135"/>
      <c r="P199" s="43"/>
      <c r="Q199" t="str">
        <f>IF(C199="","",'OPĆI DIO'!$C$1)</f>
        <v/>
      </c>
      <c r="R199" t="str">
        <f t="shared" si="35"/>
        <v/>
      </c>
      <c r="S199" t="str">
        <f t="shared" si="36"/>
        <v/>
      </c>
      <c r="T199" t="str">
        <f t="shared" si="37"/>
        <v/>
      </c>
      <c r="U199" t="str">
        <f t="shared" si="38"/>
        <v/>
      </c>
      <c r="AE199" t="s">
        <v>1015</v>
      </c>
      <c r="AF199" t="s">
        <v>1016</v>
      </c>
      <c r="AG199" t="str">
        <f t="shared" si="30"/>
        <v>A679072</v>
      </c>
      <c r="AH199" t="str">
        <f>IFERROR(VLOOKUP(AG199,AKT!$E$4:$G$350,3,FALSE),"")</f>
        <v>0942</v>
      </c>
    </row>
    <row r="200" spans="1:34">
      <c r="A200" s="44"/>
      <c r="B200" s="39" t="str">
        <f t="shared" si="31"/>
        <v/>
      </c>
      <c r="C200" s="44"/>
      <c r="D200" s="39" t="str">
        <f t="shared" si="32"/>
        <v/>
      </c>
      <c r="E200" s="75"/>
      <c r="F200" s="39" t="str">
        <f t="shared" si="33"/>
        <v/>
      </c>
      <c r="G200" s="39" t="str">
        <f t="shared" si="34"/>
        <v/>
      </c>
      <c r="H200" s="74"/>
      <c r="I200" s="74"/>
      <c r="J200" s="74"/>
      <c r="K200" s="84"/>
      <c r="L200" s="83"/>
      <c r="M200" s="83"/>
      <c r="N200" s="84"/>
      <c r="O200" s="135"/>
      <c r="P200" s="43"/>
      <c r="Q200" t="str">
        <f>IF(C200="","",'OPĆI DIO'!$C$1)</f>
        <v/>
      </c>
      <c r="R200" t="str">
        <f t="shared" si="35"/>
        <v/>
      </c>
      <c r="S200" t="str">
        <f t="shared" si="36"/>
        <v/>
      </c>
      <c r="T200" t="str">
        <f t="shared" si="37"/>
        <v/>
      </c>
      <c r="U200" t="str">
        <f t="shared" si="38"/>
        <v/>
      </c>
      <c r="AE200" t="s">
        <v>4795</v>
      </c>
      <c r="AF200" t="s">
        <v>4796</v>
      </c>
      <c r="AG200" t="str">
        <f t="shared" si="30"/>
        <v>A679072</v>
      </c>
      <c r="AH200" t="str">
        <f>IFERROR(VLOOKUP(AG200,AKT!$E$4:$G$350,3,FALSE),"")</f>
        <v>0942</v>
      </c>
    </row>
    <row r="201" spans="1:34">
      <c r="A201" s="44"/>
      <c r="B201" s="39" t="str">
        <f t="shared" si="31"/>
        <v/>
      </c>
      <c r="C201" s="44"/>
      <c r="D201" s="39" t="str">
        <f t="shared" si="32"/>
        <v/>
      </c>
      <c r="E201" s="75"/>
      <c r="F201" s="39" t="str">
        <f t="shared" si="33"/>
        <v/>
      </c>
      <c r="G201" s="39" t="str">
        <f t="shared" si="34"/>
        <v/>
      </c>
      <c r="H201" s="74"/>
      <c r="I201" s="74"/>
      <c r="J201" s="74"/>
      <c r="K201" s="84"/>
      <c r="L201" s="83"/>
      <c r="M201" s="83"/>
      <c r="N201" s="84"/>
      <c r="O201" s="135"/>
      <c r="P201" s="43"/>
      <c r="Q201" t="str">
        <f>IF(C201="","",'OPĆI DIO'!$C$1)</f>
        <v/>
      </c>
      <c r="R201" t="str">
        <f t="shared" si="35"/>
        <v/>
      </c>
      <c r="S201" t="str">
        <f t="shared" si="36"/>
        <v/>
      </c>
      <c r="T201" t="str">
        <f t="shared" si="37"/>
        <v/>
      </c>
      <c r="U201" t="str">
        <f t="shared" si="38"/>
        <v/>
      </c>
      <c r="AE201" t="s">
        <v>1485</v>
      </c>
      <c r="AF201" t="s">
        <v>1486</v>
      </c>
      <c r="AG201" t="str">
        <f t="shared" ref="AG201:AG264" si="39">LEFT(AE201,7)</f>
        <v>A679072</v>
      </c>
      <c r="AH201" t="str">
        <f>IFERROR(VLOOKUP(AG201,AKT!$E$4:$G$350,3,FALSE),"")</f>
        <v>0942</v>
      </c>
    </row>
    <row r="202" spans="1:34">
      <c r="A202" s="44"/>
      <c r="B202" s="39" t="str">
        <f t="shared" si="31"/>
        <v/>
      </c>
      <c r="C202" s="44"/>
      <c r="D202" s="39" t="str">
        <f t="shared" si="32"/>
        <v/>
      </c>
      <c r="E202" s="75"/>
      <c r="F202" s="39" t="str">
        <f t="shared" si="33"/>
        <v/>
      </c>
      <c r="G202" s="39" t="str">
        <f t="shared" si="34"/>
        <v/>
      </c>
      <c r="H202" s="74"/>
      <c r="I202" s="74"/>
      <c r="J202" s="74"/>
      <c r="K202" s="84"/>
      <c r="L202" s="83"/>
      <c r="M202" s="83"/>
      <c r="N202" s="84"/>
      <c r="O202" s="135"/>
      <c r="P202" s="43"/>
      <c r="Q202" t="str">
        <f>IF(C202="","",'OPĆI DIO'!$C$1)</f>
        <v/>
      </c>
      <c r="R202" t="str">
        <f t="shared" si="35"/>
        <v/>
      </c>
      <c r="S202" t="str">
        <f t="shared" si="36"/>
        <v/>
      </c>
      <c r="T202" t="str">
        <f t="shared" si="37"/>
        <v/>
      </c>
      <c r="U202" t="str">
        <f t="shared" si="38"/>
        <v/>
      </c>
      <c r="AE202" t="s">
        <v>1487</v>
      </c>
      <c r="AF202" t="s">
        <v>1488</v>
      </c>
      <c r="AG202" t="str">
        <f t="shared" si="39"/>
        <v>A679072</v>
      </c>
      <c r="AH202" t="str">
        <f>IFERROR(VLOOKUP(AG202,AKT!$E$4:$G$350,3,FALSE),"")</f>
        <v>0942</v>
      </c>
    </row>
    <row r="203" spans="1:34">
      <c r="A203" s="44"/>
      <c r="B203" s="39" t="str">
        <f t="shared" si="31"/>
        <v/>
      </c>
      <c r="C203" s="44"/>
      <c r="D203" s="39" t="str">
        <f t="shared" si="32"/>
        <v/>
      </c>
      <c r="E203" s="75"/>
      <c r="F203" s="39" t="str">
        <f t="shared" si="33"/>
        <v/>
      </c>
      <c r="G203" s="39" t="str">
        <f t="shared" si="34"/>
        <v/>
      </c>
      <c r="H203" s="74"/>
      <c r="I203" s="74"/>
      <c r="J203" s="74"/>
      <c r="K203" s="84"/>
      <c r="L203" s="83"/>
      <c r="M203" s="83"/>
      <c r="N203" s="84"/>
      <c r="O203" s="135"/>
      <c r="P203" s="43"/>
      <c r="Q203" t="str">
        <f>IF(C203="","",'OPĆI DIO'!$C$1)</f>
        <v/>
      </c>
      <c r="R203" t="str">
        <f t="shared" si="35"/>
        <v/>
      </c>
      <c r="S203" t="str">
        <f t="shared" si="36"/>
        <v/>
      </c>
      <c r="T203" t="str">
        <f t="shared" si="37"/>
        <v/>
      </c>
      <c r="U203" t="str">
        <f t="shared" si="38"/>
        <v/>
      </c>
      <c r="AE203" t="s">
        <v>4797</v>
      </c>
      <c r="AF203" t="s">
        <v>4798</v>
      </c>
      <c r="AG203" t="str">
        <f t="shared" si="39"/>
        <v>A679072</v>
      </c>
      <c r="AH203" t="str">
        <f>IFERROR(VLOOKUP(AG203,AKT!$E$4:$G$350,3,FALSE),"")</f>
        <v>0942</v>
      </c>
    </row>
    <row r="204" spans="1:34">
      <c r="A204" s="44"/>
      <c r="B204" s="39" t="str">
        <f t="shared" si="31"/>
        <v/>
      </c>
      <c r="C204" s="44"/>
      <c r="D204" s="39" t="str">
        <f t="shared" si="32"/>
        <v/>
      </c>
      <c r="E204" s="75"/>
      <c r="F204" s="39" t="str">
        <f t="shared" si="33"/>
        <v/>
      </c>
      <c r="G204" s="39" t="str">
        <f t="shared" si="34"/>
        <v/>
      </c>
      <c r="H204" s="74"/>
      <c r="I204" s="74"/>
      <c r="J204" s="74"/>
      <c r="K204" s="84"/>
      <c r="L204" s="83"/>
      <c r="M204" s="83"/>
      <c r="N204" s="84"/>
      <c r="O204" s="135"/>
      <c r="P204" s="43"/>
      <c r="Q204" t="str">
        <f>IF(C204="","",'OPĆI DIO'!$C$1)</f>
        <v/>
      </c>
      <c r="R204" t="str">
        <f t="shared" si="35"/>
        <v/>
      </c>
      <c r="S204" t="str">
        <f t="shared" si="36"/>
        <v/>
      </c>
      <c r="T204" t="str">
        <f t="shared" si="37"/>
        <v/>
      </c>
      <c r="U204" t="str">
        <f t="shared" si="38"/>
        <v/>
      </c>
      <c r="AE204" t="s">
        <v>4799</v>
      </c>
      <c r="AF204" t="s">
        <v>4800</v>
      </c>
      <c r="AG204" t="str">
        <f t="shared" si="39"/>
        <v>A679072</v>
      </c>
      <c r="AH204" t="str">
        <f>IFERROR(VLOOKUP(AG204,AKT!$E$4:$G$350,3,FALSE),"")</f>
        <v>0942</v>
      </c>
    </row>
    <row r="205" spans="1:34">
      <c r="A205" s="44"/>
      <c r="B205" s="39" t="str">
        <f t="shared" si="31"/>
        <v/>
      </c>
      <c r="C205" s="44"/>
      <c r="D205" s="39" t="str">
        <f t="shared" si="32"/>
        <v/>
      </c>
      <c r="E205" s="75"/>
      <c r="F205" s="39" t="str">
        <f t="shared" si="33"/>
        <v/>
      </c>
      <c r="G205" s="39" t="str">
        <f t="shared" si="34"/>
        <v/>
      </c>
      <c r="H205" s="74"/>
      <c r="I205" s="74"/>
      <c r="J205" s="74"/>
      <c r="K205" s="84"/>
      <c r="L205" s="83"/>
      <c r="M205" s="83"/>
      <c r="N205" s="84"/>
      <c r="O205" s="135"/>
      <c r="P205" s="43"/>
      <c r="Q205" t="str">
        <f>IF(C205="","",'OPĆI DIO'!$C$1)</f>
        <v/>
      </c>
      <c r="R205" t="str">
        <f t="shared" si="35"/>
        <v/>
      </c>
      <c r="S205" t="str">
        <f t="shared" si="36"/>
        <v/>
      </c>
      <c r="T205" t="str">
        <f t="shared" si="37"/>
        <v/>
      </c>
      <c r="U205" t="str">
        <f t="shared" si="38"/>
        <v/>
      </c>
      <c r="AE205" t="s">
        <v>4801</v>
      </c>
      <c r="AF205" t="s">
        <v>4802</v>
      </c>
      <c r="AG205" t="str">
        <f t="shared" si="39"/>
        <v>A679072</v>
      </c>
      <c r="AH205" t="str">
        <f>IFERROR(VLOOKUP(AG205,AKT!$E$4:$G$350,3,FALSE),"")</f>
        <v>0942</v>
      </c>
    </row>
    <row r="206" spans="1:34">
      <c r="A206" s="44"/>
      <c r="B206" s="39" t="str">
        <f t="shared" si="31"/>
        <v/>
      </c>
      <c r="C206" s="44"/>
      <c r="D206" s="39" t="str">
        <f t="shared" si="32"/>
        <v/>
      </c>
      <c r="E206" s="75"/>
      <c r="F206" s="39" t="str">
        <f t="shared" si="33"/>
        <v/>
      </c>
      <c r="G206" s="39" t="str">
        <f t="shared" si="34"/>
        <v/>
      </c>
      <c r="H206" s="74"/>
      <c r="I206" s="74"/>
      <c r="J206" s="74"/>
      <c r="K206" s="84"/>
      <c r="L206" s="83"/>
      <c r="M206" s="83"/>
      <c r="N206" s="84"/>
      <c r="O206" s="135"/>
      <c r="P206" s="43"/>
      <c r="Q206" t="str">
        <f>IF(C206="","",'OPĆI DIO'!$C$1)</f>
        <v/>
      </c>
      <c r="R206" t="str">
        <f t="shared" si="35"/>
        <v/>
      </c>
      <c r="S206" t="str">
        <f t="shared" si="36"/>
        <v/>
      </c>
      <c r="T206" t="str">
        <f t="shared" si="37"/>
        <v/>
      </c>
      <c r="U206" t="str">
        <f t="shared" si="38"/>
        <v/>
      </c>
      <c r="AE206" t="s">
        <v>1489</v>
      </c>
      <c r="AF206" t="s">
        <v>1490</v>
      </c>
      <c r="AG206" t="str">
        <f t="shared" si="39"/>
        <v>A679072</v>
      </c>
      <c r="AH206" t="str">
        <f>IFERROR(VLOOKUP(AG206,AKT!$E$4:$G$350,3,FALSE),"")</f>
        <v>0942</v>
      </c>
    </row>
    <row r="207" spans="1:34">
      <c r="A207" s="44"/>
      <c r="B207" s="39" t="str">
        <f t="shared" si="31"/>
        <v/>
      </c>
      <c r="C207" s="44"/>
      <c r="D207" s="39" t="str">
        <f t="shared" si="32"/>
        <v/>
      </c>
      <c r="E207" s="75"/>
      <c r="F207" s="39" t="str">
        <f t="shared" si="33"/>
        <v/>
      </c>
      <c r="G207" s="39" t="str">
        <f t="shared" si="34"/>
        <v/>
      </c>
      <c r="H207" s="74"/>
      <c r="I207" s="74"/>
      <c r="J207" s="74"/>
      <c r="K207" s="84"/>
      <c r="L207" s="83"/>
      <c r="M207" s="83"/>
      <c r="N207" s="84"/>
      <c r="O207" s="135"/>
      <c r="P207" s="43"/>
      <c r="Q207" t="str">
        <f>IF(C207="","",'OPĆI DIO'!$C$1)</f>
        <v/>
      </c>
      <c r="R207" t="str">
        <f t="shared" si="35"/>
        <v/>
      </c>
      <c r="S207" t="str">
        <f t="shared" si="36"/>
        <v/>
      </c>
      <c r="T207" t="str">
        <f t="shared" si="37"/>
        <v/>
      </c>
      <c r="U207" t="str">
        <f t="shared" si="38"/>
        <v/>
      </c>
      <c r="AE207" t="s">
        <v>1491</v>
      </c>
      <c r="AF207" t="s">
        <v>1492</v>
      </c>
      <c r="AG207" t="str">
        <f t="shared" si="39"/>
        <v>A679072</v>
      </c>
      <c r="AH207" t="str">
        <f>IFERROR(VLOOKUP(AG207,AKT!$E$4:$G$350,3,FALSE),"")</f>
        <v>0942</v>
      </c>
    </row>
    <row r="208" spans="1:34">
      <c r="A208" s="44"/>
      <c r="B208" s="39" t="str">
        <f t="shared" si="31"/>
        <v/>
      </c>
      <c r="C208" s="44"/>
      <c r="D208" s="39" t="str">
        <f t="shared" si="32"/>
        <v/>
      </c>
      <c r="E208" s="75"/>
      <c r="F208" s="39" t="str">
        <f t="shared" si="33"/>
        <v/>
      </c>
      <c r="G208" s="39" t="str">
        <f t="shared" si="34"/>
        <v/>
      </c>
      <c r="H208" s="74"/>
      <c r="I208" s="74"/>
      <c r="J208" s="74"/>
      <c r="K208" s="84"/>
      <c r="L208" s="83"/>
      <c r="M208" s="83"/>
      <c r="N208" s="84"/>
      <c r="O208" s="135"/>
      <c r="P208" s="43"/>
      <c r="Q208" t="str">
        <f>IF(C208="","",'OPĆI DIO'!$C$1)</f>
        <v/>
      </c>
      <c r="R208" t="str">
        <f t="shared" si="35"/>
        <v/>
      </c>
      <c r="S208" t="str">
        <f t="shared" si="36"/>
        <v/>
      </c>
      <c r="T208" t="str">
        <f t="shared" si="37"/>
        <v/>
      </c>
      <c r="U208" t="str">
        <f t="shared" si="38"/>
        <v/>
      </c>
      <c r="AE208" t="s">
        <v>1493</v>
      </c>
      <c r="AF208" t="s">
        <v>1494</v>
      </c>
      <c r="AG208" t="str">
        <f t="shared" si="39"/>
        <v>A679072</v>
      </c>
      <c r="AH208" t="str">
        <f>IFERROR(VLOOKUP(AG208,AKT!$E$4:$G$350,3,FALSE),"")</f>
        <v>0942</v>
      </c>
    </row>
    <row r="209" spans="1:34">
      <c r="A209" s="44"/>
      <c r="B209" s="39" t="str">
        <f t="shared" si="31"/>
        <v/>
      </c>
      <c r="C209" s="44"/>
      <c r="D209" s="39" t="str">
        <f t="shared" si="32"/>
        <v/>
      </c>
      <c r="E209" s="75"/>
      <c r="F209" s="39" t="str">
        <f t="shared" si="33"/>
        <v/>
      </c>
      <c r="G209" s="39" t="str">
        <f t="shared" si="34"/>
        <v/>
      </c>
      <c r="H209" s="74"/>
      <c r="I209" s="74"/>
      <c r="J209" s="74"/>
      <c r="K209" s="84"/>
      <c r="L209" s="83"/>
      <c r="M209" s="83"/>
      <c r="N209" s="84"/>
      <c r="O209" s="135"/>
      <c r="P209" s="43"/>
      <c r="Q209" t="str">
        <f>IF(C209="","",'OPĆI DIO'!$C$1)</f>
        <v/>
      </c>
      <c r="R209" t="str">
        <f t="shared" si="35"/>
        <v/>
      </c>
      <c r="S209" t="str">
        <f t="shared" si="36"/>
        <v/>
      </c>
      <c r="T209" t="str">
        <f t="shared" si="37"/>
        <v/>
      </c>
      <c r="U209" t="str">
        <f t="shared" si="38"/>
        <v/>
      </c>
      <c r="AE209" t="s">
        <v>1495</v>
      </c>
      <c r="AF209" t="s">
        <v>1496</v>
      </c>
      <c r="AG209" t="str">
        <f t="shared" si="39"/>
        <v>A679072</v>
      </c>
      <c r="AH209" t="str">
        <f>IFERROR(VLOOKUP(AG209,AKT!$E$4:$G$350,3,FALSE),"")</f>
        <v>0942</v>
      </c>
    </row>
    <row r="210" spans="1:34">
      <c r="A210" s="44"/>
      <c r="B210" s="39" t="str">
        <f t="shared" si="31"/>
        <v/>
      </c>
      <c r="C210" s="44"/>
      <c r="D210" s="39" t="str">
        <f t="shared" si="32"/>
        <v/>
      </c>
      <c r="E210" s="75"/>
      <c r="F210" s="39" t="str">
        <f t="shared" si="33"/>
        <v/>
      </c>
      <c r="G210" s="39" t="str">
        <f t="shared" si="34"/>
        <v/>
      </c>
      <c r="H210" s="74"/>
      <c r="I210" s="74"/>
      <c r="J210" s="74"/>
      <c r="K210" s="84"/>
      <c r="L210" s="83"/>
      <c r="M210" s="83"/>
      <c r="N210" s="84"/>
      <c r="O210" s="135"/>
      <c r="P210" s="43"/>
      <c r="Q210" t="str">
        <f>IF(C210="","",'OPĆI DIO'!$C$1)</f>
        <v/>
      </c>
      <c r="R210" t="str">
        <f t="shared" si="35"/>
        <v/>
      </c>
      <c r="S210" t="str">
        <f t="shared" si="36"/>
        <v/>
      </c>
      <c r="T210" t="str">
        <f t="shared" si="37"/>
        <v/>
      </c>
      <c r="U210" t="str">
        <f t="shared" si="38"/>
        <v/>
      </c>
      <c r="AE210" t="s">
        <v>4803</v>
      </c>
      <c r="AF210" t="s">
        <v>4804</v>
      </c>
      <c r="AG210" t="str">
        <f t="shared" si="39"/>
        <v>A679072</v>
      </c>
      <c r="AH210" t="str">
        <f>IFERROR(VLOOKUP(AG210,AKT!$E$4:$G$350,3,FALSE),"")</f>
        <v>0942</v>
      </c>
    </row>
    <row r="211" spans="1:34">
      <c r="A211" s="44"/>
      <c r="B211" s="39" t="str">
        <f t="shared" si="31"/>
        <v/>
      </c>
      <c r="C211" s="44"/>
      <c r="D211" s="39" t="str">
        <f t="shared" si="32"/>
        <v/>
      </c>
      <c r="E211" s="75"/>
      <c r="F211" s="39" t="str">
        <f t="shared" si="33"/>
        <v/>
      </c>
      <c r="G211" s="39" t="str">
        <f t="shared" si="34"/>
        <v/>
      </c>
      <c r="H211" s="74"/>
      <c r="I211" s="74"/>
      <c r="J211" s="74"/>
      <c r="K211" s="84"/>
      <c r="L211" s="83"/>
      <c r="M211" s="83"/>
      <c r="N211" s="84"/>
      <c r="O211" s="135"/>
      <c r="P211" s="43"/>
      <c r="Q211" t="str">
        <f>IF(C211="","",'OPĆI DIO'!$C$1)</f>
        <v/>
      </c>
      <c r="R211" t="str">
        <f t="shared" si="35"/>
        <v/>
      </c>
      <c r="S211" t="str">
        <f t="shared" si="36"/>
        <v/>
      </c>
      <c r="T211" t="str">
        <f t="shared" si="37"/>
        <v/>
      </c>
      <c r="U211" t="str">
        <f t="shared" si="38"/>
        <v/>
      </c>
      <c r="AE211" t="s">
        <v>4805</v>
      </c>
      <c r="AF211" t="s">
        <v>4595</v>
      </c>
      <c r="AG211" t="str">
        <f t="shared" si="39"/>
        <v>A679072</v>
      </c>
      <c r="AH211" t="str">
        <f>IFERROR(VLOOKUP(AG211,AKT!$E$4:$G$350,3,FALSE),"")</f>
        <v>0942</v>
      </c>
    </row>
    <row r="212" spans="1:34">
      <c r="A212" s="44"/>
      <c r="B212" s="39" t="str">
        <f t="shared" si="31"/>
        <v/>
      </c>
      <c r="C212" s="44"/>
      <c r="D212" s="39" t="str">
        <f t="shared" si="32"/>
        <v/>
      </c>
      <c r="E212" s="75"/>
      <c r="F212" s="39" t="str">
        <f t="shared" si="33"/>
        <v/>
      </c>
      <c r="G212" s="39" t="str">
        <f t="shared" si="34"/>
        <v/>
      </c>
      <c r="H212" s="74"/>
      <c r="I212" s="74"/>
      <c r="J212" s="74"/>
      <c r="K212" s="84"/>
      <c r="L212" s="83"/>
      <c r="M212" s="83"/>
      <c r="N212" s="84"/>
      <c r="O212" s="135"/>
      <c r="P212" s="43"/>
      <c r="Q212" t="str">
        <f>IF(C212="","",'OPĆI DIO'!$C$1)</f>
        <v/>
      </c>
      <c r="R212" t="str">
        <f t="shared" si="35"/>
        <v/>
      </c>
      <c r="S212" t="str">
        <f t="shared" si="36"/>
        <v/>
      </c>
      <c r="T212" t="str">
        <f t="shared" si="37"/>
        <v/>
      </c>
      <c r="U212" t="str">
        <f t="shared" si="38"/>
        <v/>
      </c>
      <c r="AE212" t="s">
        <v>1497</v>
      </c>
      <c r="AF212" t="s">
        <v>1498</v>
      </c>
      <c r="AG212" t="str">
        <f t="shared" si="39"/>
        <v>A679072</v>
      </c>
      <c r="AH212" t="str">
        <f>IFERROR(VLOOKUP(AG212,AKT!$E$4:$G$350,3,FALSE),"")</f>
        <v>0942</v>
      </c>
    </row>
    <row r="213" spans="1:34">
      <c r="A213" s="44"/>
      <c r="B213" s="39" t="str">
        <f t="shared" si="31"/>
        <v/>
      </c>
      <c r="C213" s="44"/>
      <c r="D213" s="39" t="str">
        <f t="shared" si="32"/>
        <v/>
      </c>
      <c r="E213" s="75"/>
      <c r="F213" s="39" t="str">
        <f t="shared" si="33"/>
        <v/>
      </c>
      <c r="G213" s="39" t="str">
        <f t="shared" si="34"/>
        <v/>
      </c>
      <c r="H213" s="74"/>
      <c r="I213" s="74"/>
      <c r="J213" s="74"/>
      <c r="K213" s="84"/>
      <c r="L213" s="83"/>
      <c r="M213" s="83"/>
      <c r="N213" s="84"/>
      <c r="O213" s="135"/>
      <c r="P213" s="43"/>
      <c r="Q213" t="str">
        <f>IF(C213="","",'OPĆI DIO'!$C$1)</f>
        <v/>
      </c>
      <c r="R213" t="str">
        <f t="shared" si="35"/>
        <v/>
      </c>
      <c r="S213" t="str">
        <f t="shared" si="36"/>
        <v/>
      </c>
      <c r="T213" t="str">
        <f t="shared" si="37"/>
        <v/>
      </c>
      <c r="U213" t="str">
        <f t="shared" si="38"/>
        <v/>
      </c>
      <c r="AE213" t="s">
        <v>1499</v>
      </c>
      <c r="AF213" t="s">
        <v>1500</v>
      </c>
      <c r="AG213" t="str">
        <f t="shared" si="39"/>
        <v>A679072</v>
      </c>
      <c r="AH213" t="str">
        <f>IFERROR(VLOOKUP(AG213,AKT!$E$4:$G$350,3,FALSE),"")</f>
        <v>0942</v>
      </c>
    </row>
    <row r="214" spans="1:34">
      <c r="A214" s="44"/>
      <c r="B214" s="39" t="str">
        <f t="shared" si="31"/>
        <v/>
      </c>
      <c r="C214" s="44"/>
      <c r="D214" s="39" t="str">
        <f t="shared" si="32"/>
        <v/>
      </c>
      <c r="E214" s="75"/>
      <c r="F214" s="39" t="str">
        <f t="shared" si="33"/>
        <v/>
      </c>
      <c r="G214" s="39" t="str">
        <f t="shared" si="34"/>
        <v/>
      </c>
      <c r="H214" s="74"/>
      <c r="I214" s="74"/>
      <c r="J214" s="74"/>
      <c r="K214" s="84"/>
      <c r="L214" s="83"/>
      <c r="M214" s="83"/>
      <c r="N214" s="84"/>
      <c r="O214" s="135"/>
      <c r="P214" s="43"/>
      <c r="Q214" t="str">
        <f>IF(C214="","",'OPĆI DIO'!$C$1)</f>
        <v/>
      </c>
      <c r="R214" t="str">
        <f t="shared" si="35"/>
        <v/>
      </c>
      <c r="S214" t="str">
        <f t="shared" si="36"/>
        <v/>
      </c>
      <c r="T214" t="str">
        <f t="shared" si="37"/>
        <v/>
      </c>
      <c r="U214" t="str">
        <f t="shared" si="38"/>
        <v/>
      </c>
      <c r="AE214" t="s">
        <v>1501</v>
      </c>
      <c r="AF214" t="s">
        <v>1502</v>
      </c>
      <c r="AG214" t="str">
        <f t="shared" si="39"/>
        <v>A679072</v>
      </c>
      <c r="AH214" t="str">
        <f>IFERROR(VLOOKUP(AG214,AKT!$E$4:$G$350,3,FALSE),"")</f>
        <v>0942</v>
      </c>
    </row>
    <row r="215" spans="1:34">
      <c r="A215" s="44"/>
      <c r="B215" s="39" t="str">
        <f t="shared" si="31"/>
        <v/>
      </c>
      <c r="C215" s="44"/>
      <c r="D215" s="39" t="str">
        <f t="shared" si="32"/>
        <v/>
      </c>
      <c r="E215" s="75"/>
      <c r="F215" s="39" t="str">
        <f t="shared" si="33"/>
        <v/>
      </c>
      <c r="G215" s="39" t="str">
        <f t="shared" si="34"/>
        <v/>
      </c>
      <c r="H215" s="74"/>
      <c r="I215" s="74"/>
      <c r="J215" s="74"/>
      <c r="K215" s="84"/>
      <c r="L215" s="83"/>
      <c r="M215" s="83"/>
      <c r="N215" s="84"/>
      <c r="O215" s="135"/>
      <c r="P215" s="43"/>
      <c r="Q215" t="str">
        <f>IF(C215="","",'OPĆI DIO'!$C$1)</f>
        <v/>
      </c>
      <c r="R215" t="str">
        <f t="shared" si="35"/>
        <v/>
      </c>
      <c r="S215" t="str">
        <f t="shared" si="36"/>
        <v/>
      </c>
      <c r="T215" t="str">
        <f t="shared" si="37"/>
        <v/>
      </c>
      <c r="U215" t="str">
        <f t="shared" si="38"/>
        <v/>
      </c>
      <c r="AE215" t="s">
        <v>4806</v>
      </c>
      <c r="AF215" t="s">
        <v>4807</v>
      </c>
      <c r="AG215" t="str">
        <f t="shared" si="39"/>
        <v>A679072</v>
      </c>
      <c r="AH215" t="str">
        <f>IFERROR(VLOOKUP(AG215,AKT!$E$4:$G$350,3,FALSE),"")</f>
        <v>0942</v>
      </c>
    </row>
    <row r="216" spans="1:34">
      <c r="A216" s="44"/>
      <c r="B216" s="39" t="str">
        <f t="shared" si="31"/>
        <v/>
      </c>
      <c r="C216" s="44"/>
      <c r="D216" s="39" t="str">
        <f t="shared" si="32"/>
        <v/>
      </c>
      <c r="E216" s="75"/>
      <c r="F216" s="39" t="str">
        <f t="shared" si="33"/>
        <v/>
      </c>
      <c r="G216" s="39" t="str">
        <f t="shared" si="34"/>
        <v/>
      </c>
      <c r="H216" s="74"/>
      <c r="I216" s="74"/>
      <c r="J216" s="74"/>
      <c r="K216" s="84"/>
      <c r="L216" s="83"/>
      <c r="M216" s="83"/>
      <c r="N216" s="84"/>
      <c r="O216" s="135"/>
      <c r="P216" s="43"/>
      <c r="Q216" t="str">
        <f>IF(C216="","",'OPĆI DIO'!$C$1)</f>
        <v/>
      </c>
      <c r="R216" t="str">
        <f t="shared" si="35"/>
        <v/>
      </c>
      <c r="S216" t="str">
        <f t="shared" si="36"/>
        <v/>
      </c>
      <c r="T216" t="str">
        <f t="shared" si="37"/>
        <v/>
      </c>
      <c r="U216" t="str">
        <f t="shared" si="38"/>
        <v/>
      </c>
      <c r="AE216" t="s">
        <v>4808</v>
      </c>
      <c r="AF216" t="s">
        <v>4809</v>
      </c>
      <c r="AG216" t="str">
        <f t="shared" si="39"/>
        <v>A679072</v>
      </c>
      <c r="AH216" t="str">
        <f>IFERROR(VLOOKUP(AG216,AKT!$E$4:$G$350,3,FALSE),"")</f>
        <v>0942</v>
      </c>
    </row>
    <row r="217" spans="1:34">
      <c r="A217" s="44"/>
      <c r="B217" s="39" t="str">
        <f t="shared" si="31"/>
        <v/>
      </c>
      <c r="C217" s="44"/>
      <c r="D217" s="39" t="str">
        <f t="shared" si="32"/>
        <v/>
      </c>
      <c r="E217" s="75"/>
      <c r="F217" s="39" t="str">
        <f t="shared" si="33"/>
        <v/>
      </c>
      <c r="G217" s="39" t="str">
        <f t="shared" si="34"/>
        <v/>
      </c>
      <c r="H217" s="74"/>
      <c r="I217" s="74"/>
      <c r="J217" s="74"/>
      <c r="K217" s="84"/>
      <c r="L217" s="83"/>
      <c r="M217" s="83"/>
      <c r="N217" s="84"/>
      <c r="O217" s="135"/>
      <c r="P217" s="43"/>
      <c r="Q217" t="str">
        <f>IF(C217="","",'OPĆI DIO'!$C$1)</f>
        <v/>
      </c>
      <c r="R217" t="str">
        <f t="shared" si="35"/>
        <v/>
      </c>
      <c r="S217" t="str">
        <f t="shared" si="36"/>
        <v/>
      </c>
      <c r="T217" t="str">
        <f t="shared" si="37"/>
        <v/>
      </c>
      <c r="U217" t="str">
        <f t="shared" si="38"/>
        <v/>
      </c>
      <c r="AE217" t="s">
        <v>4810</v>
      </c>
      <c r="AF217" t="s">
        <v>4811</v>
      </c>
      <c r="AG217" t="str">
        <f t="shared" si="39"/>
        <v>A679072</v>
      </c>
      <c r="AH217" t="str">
        <f>IFERROR(VLOOKUP(AG217,AKT!$E$4:$G$350,3,FALSE),"")</f>
        <v>0942</v>
      </c>
    </row>
    <row r="218" spans="1:34">
      <c r="A218" s="44"/>
      <c r="B218" s="39" t="str">
        <f t="shared" si="31"/>
        <v/>
      </c>
      <c r="C218" s="44"/>
      <c r="D218" s="39" t="str">
        <f t="shared" si="32"/>
        <v/>
      </c>
      <c r="E218" s="75"/>
      <c r="F218" s="39" t="str">
        <f t="shared" si="33"/>
        <v/>
      </c>
      <c r="G218" s="39" t="str">
        <f t="shared" si="34"/>
        <v/>
      </c>
      <c r="H218" s="74"/>
      <c r="I218" s="74"/>
      <c r="J218" s="74"/>
      <c r="K218" s="84"/>
      <c r="L218" s="83"/>
      <c r="M218" s="83"/>
      <c r="N218" s="84"/>
      <c r="O218" s="135"/>
      <c r="P218" s="43"/>
      <c r="Q218" t="str">
        <f>IF(C218="","",'OPĆI DIO'!$C$1)</f>
        <v/>
      </c>
      <c r="R218" t="str">
        <f t="shared" si="35"/>
        <v/>
      </c>
      <c r="S218" t="str">
        <f t="shared" si="36"/>
        <v/>
      </c>
      <c r="T218" t="str">
        <f t="shared" si="37"/>
        <v/>
      </c>
      <c r="U218" t="str">
        <f t="shared" si="38"/>
        <v/>
      </c>
      <c r="AE218" t="s">
        <v>1503</v>
      </c>
      <c r="AF218" t="s">
        <v>1504</v>
      </c>
      <c r="AG218" t="str">
        <f t="shared" si="39"/>
        <v>A679072</v>
      </c>
      <c r="AH218" t="str">
        <f>IFERROR(VLOOKUP(AG218,AKT!$E$4:$G$350,3,FALSE),"")</f>
        <v>0942</v>
      </c>
    </row>
    <row r="219" spans="1:34">
      <c r="A219" s="44"/>
      <c r="B219" s="39" t="str">
        <f t="shared" si="31"/>
        <v/>
      </c>
      <c r="C219" s="44"/>
      <c r="D219" s="39" t="str">
        <f t="shared" si="32"/>
        <v/>
      </c>
      <c r="E219" s="75"/>
      <c r="F219" s="39" t="str">
        <f t="shared" si="33"/>
        <v/>
      </c>
      <c r="G219" s="39" t="str">
        <f t="shared" si="34"/>
        <v/>
      </c>
      <c r="H219" s="74"/>
      <c r="I219" s="74"/>
      <c r="J219" s="74"/>
      <c r="K219" s="84"/>
      <c r="L219" s="83"/>
      <c r="M219" s="83"/>
      <c r="N219" s="84"/>
      <c r="O219" s="135"/>
      <c r="P219" s="43"/>
      <c r="Q219" t="str">
        <f>IF(C219="","",'OPĆI DIO'!$C$1)</f>
        <v/>
      </c>
      <c r="R219" t="str">
        <f t="shared" si="35"/>
        <v/>
      </c>
      <c r="S219" t="str">
        <f t="shared" si="36"/>
        <v/>
      </c>
      <c r="T219" t="str">
        <f t="shared" si="37"/>
        <v/>
      </c>
      <c r="U219" t="str">
        <f t="shared" si="38"/>
        <v/>
      </c>
      <c r="AE219" t="s">
        <v>1505</v>
      </c>
      <c r="AF219" t="s">
        <v>1506</v>
      </c>
      <c r="AG219" t="str">
        <f t="shared" si="39"/>
        <v>A679072</v>
      </c>
      <c r="AH219" t="str">
        <f>IFERROR(VLOOKUP(AG219,AKT!$E$4:$G$350,3,FALSE),"")</f>
        <v>0942</v>
      </c>
    </row>
    <row r="220" spans="1:34">
      <c r="A220" s="44"/>
      <c r="B220" s="39" t="str">
        <f t="shared" si="31"/>
        <v/>
      </c>
      <c r="C220" s="44"/>
      <c r="D220" s="39" t="str">
        <f t="shared" si="32"/>
        <v/>
      </c>
      <c r="E220" s="75"/>
      <c r="F220" s="39" t="str">
        <f t="shared" si="33"/>
        <v/>
      </c>
      <c r="G220" s="39" t="str">
        <f t="shared" si="34"/>
        <v/>
      </c>
      <c r="H220" s="74"/>
      <c r="I220" s="74"/>
      <c r="J220" s="74"/>
      <c r="K220" s="84"/>
      <c r="L220" s="83"/>
      <c r="M220" s="83"/>
      <c r="N220" s="84"/>
      <c r="O220" s="135"/>
      <c r="P220" s="43"/>
      <c r="Q220" t="str">
        <f>IF(C220="","",'OPĆI DIO'!$C$1)</f>
        <v/>
      </c>
      <c r="R220" t="str">
        <f t="shared" si="35"/>
        <v/>
      </c>
      <c r="S220" t="str">
        <f t="shared" si="36"/>
        <v/>
      </c>
      <c r="T220" t="str">
        <f t="shared" si="37"/>
        <v/>
      </c>
      <c r="U220" t="str">
        <f t="shared" si="38"/>
        <v/>
      </c>
      <c r="AE220" t="s">
        <v>1507</v>
      </c>
      <c r="AF220" t="s">
        <v>1508</v>
      </c>
      <c r="AG220" t="str">
        <f t="shared" si="39"/>
        <v>A679072</v>
      </c>
      <c r="AH220" t="str">
        <f>IFERROR(VLOOKUP(AG220,AKT!$E$4:$G$350,3,FALSE),"")</f>
        <v>0942</v>
      </c>
    </row>
    <row r="221" spans="1:34">
      <c r="A221" s="44"/>
      <c r="B221" s="39" t="str">
        <f t="shared" si="31"/>
        <v/>
      </c>
      <c r="C221" s="44"/>
      <c r="D221" s="39" t="str">
        <f t="shared" si="32"/>
        <v/>
      </c>
      <c r="E221" s="75"/>
      <c r="F221" s="39" t="str">
        <f t="shared" si="33"/>
        <v/>
      </c>
      <c r="G221" s="39" t="str">
        <f t="shared" si="34"/>
        <v/>
      </c>
      <c r="H221" s="74"/>
      <c r="I221" s="74"/>
      <c r="J221" s="74"/>
      <c r="K221" s="84"/>
      <c r="L221" s="83"/>
      <c r="M221" s="83"/>
      <c r="N221" s="84"/>
      <c r="O221" s="135"/>
      <c r="P221" s="43"/>
      <c r="Q221" t="str">
        <f>IF(C221="","",'OPĆI DIO'!$C$1)</f>
        <v/>
      </c>
      <c r="R221" t="str">
        <f t="shared" si="35"/>
        <v/>
      </c>
      <c r="S221" t="str">
        <f t="shared" si="36"/>
        <v/>
      </c>
      <c r="T221" t="str">
        <f t="shared" si="37"/>
        <v/>
      </c>
      <c r="U221" t="str">
        <f t="shared" si="38"/>
        <v/>
      </c>
      <c r="AE221" t="s">
        <v>1509</v>
      </c>
      <c r="AF221" t="s">
        <v>1510</v>
      </c>
      <c r="AG221" t="str">
        <f t="shared" si="39"/>
        <v>A679072</v>
      </c>
      <c r="AH221" t="str">
        <f>IFERROR(VLOOKUP(AG221,AKT!$E$4:$G$350,3,FALSE),"")</f>
        <v>0942</v>
      </c>
    </row>
    <row r="222" spans="1:34">
      <c r="A222" s="44"/>
      <c r="B222" s="39" t="str">
        <f t="shared" si="31"/>
        <v/>
      </c>
      <c r="C222" s="44"/>
      <c r="D222" s="39" t="str">
        <f t="shared" si="32"/>
        <v/>
      </c>
      <c r="E222" s="75"/>
      <c r="F222" s="39" t="str">
        <f t="shared" si="33"/>
        <v/>
      </c>
      <c r="G222" s="39" t="str">
        <f t="shared" si="34"/>
        <v/>
      </c>
      <c r="H222" s="74"/>
      <c r="I222" s="74"/>
      <c r="J222" s="74"/>
      <c r="K222" s="84"/>
      <c r="L222" s="83"/>
      <c r="M222" s="83"/>
      <c r="N222" s="84"/>
      <c r="O222" s="135"/>
      <c r="P222" s="43"/>
      <c r="Q222" t="str">
        <f>IF(C222="","",'OPĆI DIO'!$C$1)</f>
        <v/>
      </c>
      <c r="R222" t="str">
        <f t="shared" si="35"/>
        <v/>
      </c>
      <c r="S222" t="str">
        <f t="shared" si="36"/>
        <v/>
      </c>
      <c r="T222" t="str">
        <f t="shared" si="37"/>
        <v/>
      </c>
      <c r="U222" t="str">
        <f t="shared" si="38"/>
        <v/>
      </c>
      <c r="AE222" t="s">
        <v>4812</v>
      </c>
      <c r="AF222" t="s">
        <v>4813</v>
      </c>
      <c r="AG222" t="str">
        <f t="shared" si="39"/>
        <v>A679072</v>
      </c>
      <c r="AH222" t="str">
        <f>IFERROR(VLOOKUP(AG222,AKT!$E$4:$G$350,3,FALSE),"")</f>
        <v>0942</v>
      </c>
    </row>
    <row r="223" spans="1:34">
      <c r="A223" s="44"/>
      <c r="B223" s="39" t="str">
        <f t="shared" si="31"/>
        <v/>
      </c>
      <c r="C223" s="44"/>
      <c r="D223" s="39" t="str">
        <f t="shared" si="32"/>
        <v/>
      </c>
      <c r="E223" s="75"/>
      <c r="F223" s="39" t="str">
        <f t="shared" si="33"/>
        <v/>
      </c>
      <c r="G223" s="39" t="str">
        <f t="shared" si="34"/>
        <v/>
      </c>
      <c r="H223" s="74"/>
      <c r="I223" s="74"/>
      <c r="J223" s="74"/>
      <c r="K223" s="84"/>
      <c r="L223" s="83"/>
      <c r="M223" s="83"/>
      <c r="N223" s="84"/>
      <c r="O223" s="135"/>
      <c r="P223" s="43"/>
      <c r="Q223" t="str">
        <f>IF(C223="","",'OPĆI DIO'!$C$1)</f>
        <v/>
      </c>
      <c r="R223" t="str">
        <f t="shared" si="35"/>
        <v/>
      </c>
      <c r="S223" t="str">
        <f t="shared" si="36"/>
        <v/>
      </c>
      <c r="T223" t="str">
        <f t="shared" si="37"/>
        <v/>
      </c>
      <c r="U223" t="str">
        <f t="shared" si="38"/>
        <v/>
      </c>
      <c r="AE223" t="s">
        <v>4814</v>
      </c>
      <c r="AF223" t="s">
        <v>4815</v>
      </c>
      <c r="AG223" t="str">
        <f t="shared" si="39"/>
        <v>A679072</v>
      </c>
      <c r="AH223" t="str">
        <f>IFERROR(VLOOKUP(AG223,AKT!$E$4:$G$350,3,FALSE),"")</f>
        <v>0942</v>
      </c>
    </row>
    <row r="224" spans="1:34">
      <c r="A224" s="44"/>
      <c r="B224" s="39" t="str">
        <f t="shared" si="31"/>
        <v/>
      </c>
      <c r="C224" s="44"/>
      <c r="D224" s="39" t="str">
        <f t="shared" si="32"/>
        <v/>
      </c>
      <c r="E224" s="75"/>
      <c r="F224" s="39" t="str">
        <f t="shared" si="33"/>
        <v/>
      </c>
      <c r="G224" s="39" t="str">
        <f t="shared" si="34"/>
        <v/>
      </c>
      <c r="H224" s="74"/>
      <c r="I224" s="74"/>
      <c r="J224" s="74"/>
      <c r="K224" s="84"/>
      <c r="L224" s="83"/>
      <c r="M224" s="83"/>
      <c r="N224" s="84"/>
      <c r="O224" s="135"/>
      <c r="P224" s="43"/>
      <c r="Q224" t="str">
        <f>IF(C224="","",'OPĆI DIO'!$C$1)</f>
        <v/>
      </c>
      <c r="R224" t="str">
        <f t="shared" si="35"/>
        <v/>
      </c>
      <c r="S224" t="str">
        <f t="shared" si="36"/>
        <v/>
      </c>
      <c r="T224" t="str">
        <f t="shared" si="37"/>
        <v/>
      </c>
      <c r="U224" t="str">
        <f t="shared" si="38"/>
        <v/>
      </c>
      <c r="AE224" t="s">
        <v>1511</v>
      </c>
      <c r="AF224" t="s">
        <v>1512</v>
      </c>
      <c r="AG224" t="str">
        <f t="shared" si="39"/>
        <v>A679072</v>
      </c>
      <c r="AH224" t="str">
        <f>IFERROR(VLOOKUP(AG224,AKT!$E$4:$G$350,3,FALSE),"")</f>
        <v>0942</v>
      </c>
    </row>
    <row r="225" spans="1:34">
      <c r="A225" s="44"/>
      <c r="B225" s="39" t="str">
        <f t="shared" si="31"/>
        <v/>
      </c>
      <c r="C225" s="44"/>
      <c r="D225" s="39" t="str">
        <f t="shared" si="32"/>
        <v/>
      </c>
      <c r="E225" s="75"/>
      <c r="F225" s="39" t="str">
        <f t="shared" si="33"/>
        <v/>
      </c>
      <c r="G225" s="39" t="str">
        <f t="shared" si="34"/>
        <v/>
      </c>
      <c r="H225" s="74"/>
      <c r="I225" s="74"/>
      <c r="J225" s="74"/>
      <c r="K225" s="84"/>
      <c r="L225" s="83"/>
      <c r="M225" s="83"/>
      <c r="N225" s="84"/>
      <c r="O225" s="135"/>
      <c r="P225" s="43"/>
      <c r="Q225" t="str">
        <f>IF(C225="","",'OPĆI DIO'!$C$1)</f>
        <v/>
      </c>
      <c r="R225" t="str">
        <f t="shared" si="35"/>
        <v/>
      </c>
      <c r="S225" t="str">
        <f t="shared" si="36"/>
        <v/>
      </c>
      <c r="T225" t="str">
        <f t="shared" si="37"/>
        <v/>
      </c>
      <c r="U225" t="str">
        <f t="shared" si="38"/>
        <v/>
      </c>
      <c r="AE225" t="s">
        <v>1513</v>
      </c>
      <c r="AF225" t="s">
        <v>1514</v>
      </c>
      <c r="AG225" t="str">
        <f t="shared" si="39"/>
        <v>A679072</v>
      </c>
      <c r="AH225" t="str">
        <f>IFERROR(VLOOKUP(AG225,AKT!$E$4:$G$350,3,FALSE),"")</f>
        <v>0942</v>
      </c>
    </row>
    <row r="226" spans="1:34">
      <c r="A226" s="44"/>
      <c r="B226" s="39" t="str">
        <f t="shared" si="31"/>
        <v/>
      </c>
      <c r="C226" s="44"/>
      <c r="D226" s="39" t="str">
        <f t="shared" si="32"/>
        <v/>
      </c>
      <c r="E226" s="75"/>
      <c r="F226" s="39" t="str">
        <f t="shared" si="33"/>
        <v/>
      </c>
      <c r="G226" s="39" t="str">
        <f t="shared" si="34"/>
        <v/>
      </c>
      <c r="H226" s="74"/>
      <c r="I226" s="74"/>
      <c r="J226" s="74"/>
      <c r="K226" s="84"/>
      <c r="L226" s="83"/>
      <c r="M226" s="83"/>
      <c r="N226" s="84"/>
      <c r="O226" s="135"/>
      <c r="P226" s="43"/>
      <c r="Q226" t="str">
        <f>IF(C226="","",'OPĆI DIO'!$C$1)</f>
        <v/>
      </c>
      <c r="R226" t="str">
        <f t="shared" si="35"/>
        <v/>
      </c>
      <c r="S226" t="str">
        <f t="shared" si="36"/>
        <v/>
      </c>
      <c r="T226" t="str">
        <f t="shared" si="37"/>
        <v/>
      </c>
      <c r="U226" t="str">
        <f t="shared" si="38"/>
        <v/>
      </c>
      <c r="AE226" t="s">
        <v>1515</v>
      </c>
      <c r="AF226" t="s">
        <v>1516</v>
      </c>
      <c r="AG226" t="str">
        <f t="shared" si="39"/>
        <v>A679072</v>
      </c>
      <c r="AH226" t="str">
        <f>IFERROR(VLOOKUP(AG226,AKT!$E$4:$G$350,3,FALSE),"")</f>
        <v>0942</v>
      </c>
    </row>
    <row r="227" spans="1:34">
      <c r="A227" s="44"/>
      <c r="B227" s="39" t="str">
        <f t="shared" si="31"/>
        <v/>
      </c>
      <c r="C227" s="44"/>
      <c r="D227" s="39" t="str">
        <f t="shared" si="32"/>
        <v/>
      </c>
      <c r="E227" s="75"/>
      <c r="F227" s="39" t="str">
        <f t="shared" si="33"/>
        <v/>
      </c>
      <c r="G227" s="39" t="str">
        <f t="shared" si="34"/>
        <v/>
      </c>
      <c r="H227" s="74"/>
      <c r="I227" s="74"/>
      <c r="J227" s="74"/>
      <c r="K227" s="84"/>
      <c r="L227" s="83"/>
      <c r="M227" s="83"/>
      <c r="N227" s="84"/>
      <c r="O227" s="135"/>
      <c r="P227" s="43"/>
      <c r="Q227" t="str">
        <f>IF(C227="","",'OPĆI DIO'!$C$1)</f>
        <v/>
      </c>
      <c r="R227" t="str">
        <f t="shared" si="35"/>
        <v/>
      </c>
      <c r="S227" t="str">
        <f t="shared" si="36"/>
        <v/>
      </c>
      <c r="T227" t="str">
        <f t="shared" si="37"/>
        <v/>
      </c>
      <c r="U227" t="str">
        <f t="shared" si="38"/>
        <v/>
      </c>
      <c r="AE227" t="s">
        <v>4816</v>
      </c>
      <c r="AF227" t="s">
        <v>4817</v>
      </c>
      <c r="AG227" t="str">
        <f t="shared" si="39"/>
        <v>A679072</v>
      </c>
      <c r="AH227" t="str">
        <f>IFERROR(VLOOKUP(AG227,AKT!$E$4:$G$350,3,FALSE),"")</f>
        <v>0942</v>
      </c>
    </row>
    <row r="228" spans="1:34">
      <c r="A228" s="44"/>
      <c r="B228" s="39" t="str">
        <f t="shared" si="31"/>
        <v/>
      </c>
      <c r="C228" s="44"/>
      <c r="D228" s="39" t="str">
        <f t="shared" si="32"/>
        <v/>
      </c>
      <c r="E228" s="75"/>
      <c r="F228" s="39" t="str">
        <f t="shared" si="33"/>
        <v/>
      </c>
      <c r="G228" s="39" t="str">
        <f t="shared" si="34"/>
        <v/>
      </c>
      <c r="H228" s="74"/>
      <c r="I228" s="74"/>
      <c r="J228" s="74"/>
      <c r="K228" s="84"/>
      <c r="L228" s="83"/>
      <c r="M228" s="83"/>
      <c r="N228" s="84"/>
      <c r="O228" s="135"/>
      <c r="P228" s="43"/>
      <c r="Q228" t="str">
        <f>IF(C228="","",'OPĆI DIO'!$C$1)</f>
        <v/>
      </c>
      <c r="R228" t="str">
        <f t="shared" si="35"/>
        <v/>
      </c>
      <c r="S228" t="str">
        <f t="shared" si="36"/>
        <v/>
      </c>
      <c r="T228" t="str">
        <f t="shared" si="37"/>
        <v/>
      </c>
      <c r="U228" t="str">
        <f t="shared" si="38"/>
        <v/>
      </c>
      <c r="AE228" t="s">
        <v>1517</v>
      </c>
      <c r="AF228" t="s">
        <v>1518</v>
      </c>
      <c r="AG228" t="str">
        <f t="shared" si="39"/>
        <v>A679072</v>
      </c>
      <c r="AH228" t="str">
        <f>IFERROR(VLOOKUP(AG228,AKT!$E$4:$G$350,3,FALSE),"")</f>
        <v>0942</v>
      </c>
    </row>
    <row r="229" spans="1:34">
      <c r="A229" s="44"/>
      <c r="B229" s="39" t="str">
        <f t="shared" si="31"/>
        <v/>
      </c>
      <c r="C229" s="44"/>
      <c r="D229" s="39" t="str">
        <f t="shared" si="32"/>
        <v/>
      </c>
      <c r="E229" s="75"/>
      <c r="F229" s="39" t="str">
        <f t="shared" si="33"/>
        <v/>
      </c>
      <c r="G229" s="39" t="str">
        <f t="shared" si="34"/>
        <v/>
      </c>
      <c r="H229" s="74"/>
      <c r="I229" s="74"/>
      <c r="J229" s="74"/>
      <c r="K229" s="84"/>
      <c r="L229" s="83"/>
      <c r="M229" s="83"/>
      <c r="N229" s="84"/>
      <c r="O229" s="135"/>
      <c r="P229" s="43"/>
      <c r="Q229" t="str">
        <f>IF(C229="","",'OPĆI DIO'!$C$1)</f>
        <v/>
      </c>
      <c r="R229" t="str">
        <f t="shared" si="35"/>
        <v/>
      </c>
      <c r="S229" t="str">
        <f t="shared" si="36"/>
        <v/>
      </c>
      <c r="T229" t="str">
        <f t="shared" si="37"/>
        <v/>
      </c>
      <c r="U229" t="str">
        <f t="shared" si="38"/>
        <v/>
      </c>
      <c r="AE229" t="s">
        <v>1519</v>
      </c>
      <c r="AF229" t="s">
        <v>1520</v>
      </c>
      <c r="AG229" t="str">
        <f t="shared" si="39"/>
        <v>A679072</v>
      </c>
      <c r="AH229" t="str">
        <f>IFERROR(VLOOKUP(AG229,AKT!$E$4:$G$350,3,FALSE),"")</f>
        <v>0942</v>
      </c>
    </row>
    <row r="230" spans="1:34">
      <c r="A230" s="44"/>
      <c r="B230" s="39" t="str">
        <f t="shared" si="31"/>
        <v/>
      </c>
      <c r="C230" s="44"/>
      <c r="D230" s="39" t="str">
        <f t="shared" si="32"/>
        <v/>
      </c>
      <c r="E230" s="75"/>
      <c r="F230" s="39" t="str">
        <f t="shared" si="33"/>
        <v/>
      </c>
      <c r="G230" s="39" t="str">
        <f t="shared" si="34"/>
        <v/>
      </c>
      <c r="H230" s="74"/>
      <c r="I230" s="74"/>
      <c r="J230" s="74"/>
      <c r="K230" s="84"/>
      <c r="L230" s="83"/>
      <c r="M230" s="83"/>
      <c r="N230" s="84"/>
      <c r="O230" s="135"/>
      <c r="P230" s="43"/>
      <c r="Q230" t="str">
        <f>IF(C230="","",'OPĆI DIO'!$C$1)</f>
        <v/>
      </c>
      <c r="R230" t="str">
        <f t="shared" si="35"/>
        <v/>
      </c>
      <c r="S230" t="str">
        <f t="shared" si="36"/>
        <v/>
      </c>
      <c r="T230" t="str">
        <f t="shared" si="37"/>
        <v/>
      </c>
      <c r="U230" t="str">
        <f t="shared" si="38"/>
        <v/>
      </c>
      <c r="AE230" t="s">
        <v>1521</v>
      </c>
      <c r="AF230" t="s">
        <v>1522</v>
      </c>
      <c r="AG230" t="str">
        <f t="shared" si="39"/>
        <v>A679072</v>
      </c>
      <c r="AH230" t="str">
        <f>IFERROR(VLOOKUP(AG230,AKT!$E$4:$G$350,3,FALSE),"")</f>
        <v>0942</v>
      </c>
    </row>
    <row r="231" spans="1:34">
      <c r="A231" s="44"/>
      <c r="B231" s="39" t="str">
        <f t="shared" si="31"/>
        <v/>
      </c>
      <c r="C231" s="44"/>
      <c r="D231" s="39" t="str">
        <f t="shared" si="32"/>
        <v/>
      </c>
      <c r="E231" s="75"/>
      <c r="F231" s="39" t="str">
        <f t="shared" si="33"/>
        <v/>
      </c>
      <c r="G231" s="39" t="str">
        <f t="shared" si="34"/>
        <v/>
      </c>
      <c r="H231" s="74"/>
      <c r="I231" s="74"/>
      <c r="J231" s="74"/>
      <c r="K231" s="84"/>
      <c r="L231" s="83"/>
      <c r="M231" s="83"/>
      <c r="N231" s="84"/>
      <c r="O231" s="135"/>
      <c r="P231" s="43"/>
      <c r="Q231" t="str">
        <f>IF(C231="","",'OPĆI DIO'!$C$1)</f>
        <v/>
      </c>
      <c r="R231" t="str">
        <f t="shared" si="35"/>
        <v/>
      </c>
      <c r="S231" t="str">
        <f t="shared" si="36"/>
        <v/>
      </c>
      <c r="T231" t="str">
        <f t="shared" si="37"/>
        <v/>
      </c>
      <c r="U231" t="str">
        <f t="shared" si="38"/>
        <v/>
      </c>
      <c r="AE231" t="s">
        <v>1523</v>
      </c>
      <c r="AF231" t="s">
        <v>1524</v>
      </c>
      <c r="AG231" t="str">
        <f t="shared" si="39"/>
        <v>A679072</v>
      </c>
      <c r="AH231" t="str">
        <f>IFERROR(VLOOKUP(AG231,AKT!$E$4:$G$350,3,FALSE),"")</f>
        <v>0942</v>
      </c>
    </row>
    <row r="232" spans="1:34">
      <c r="A232" s="44"/>
      <c r="B232" s="39" t="str">
        <f t="shared" si="31"/>
        <v/>
      </c>
      <c r="C232" s="44"/>
      <c r="D232" s="39" t="str">
        <f t="shared" si="32"/>
        <v/>
      </c>
      <c r="E232" s="75"/>
      <c r="F232" s="39" t="str">
        <f t="shared" si="33"/>
        <v/>
      </c>
      <c r="G232" s="39" t="str">
        <f t="shared" si="34"/>
        <v/>
      </c>
      <c r="H232" s="74"/>
      <c r="I232" s="74"/>
      <c r="J232" s="74"/>
      <c r="K232" s="84"/>
      <c r="L232" s="83"/>
      <c r="M232" s="83"/>
      <c r="N232" s="84"/>
      <c r="O232" s="135"/>
      <c r="P232" s="43"/>
      <c r="Q232" t="str">
        <f>IF(C232="","",'OPĆI DIO'!$C$1)</f>
        <v/>
      </c>
      <c r="R232" t="str">
        <f t="shared" si="35"/>
        <v/>
      </c>
      <c r="S232" t="str">
        <f t="shared" si="36"/>
        <v/>
      </c>
      <c r="T232" t="str">
        <f t="shared" si="37"/>
        <v/>
      </c>
      <c r="U232" t="str">
        <f t="shared" si="38"/>
        <v/>
      </c>
      <c r="AE232" t="s">
        <v>4818</v>
      </c>
      <c r="AF232" t="s">
        <v>4819</v>
      </c>
      <c r="AG232" t="str">
        <f t="shared" si="39"/>
        <v>A679072</v>
      </c>
      <c r="AH232" t="str">
        <f>IFERROR(VLOOKUP(AG232,AKT!$E$4:$G$350,3,FALSE),"")</f>
        <v>0942</v>
      </c>
    </row>
    <row r="233" spans="1:34">
      <c r="A233" s="44"/>
      <c r="B233" s="39" t="str">
        <f t="shared" si="31"/>
        <v/>
      </c>
      <c r="C233" s="44"/>
      <c r="D233" s="39" t="str">
        <f t="shared" si="32"/>
        <v/>
      </c>
      <c r="E233" s="75"/>
      <c r="F233" s="39" t="str">
        <f t="shared" si="33"/>
        <v/>
      </c>
      <c r="G233" s="39" t="str">
        <f t="shared" si="34"/>
        <v/>
      </c>
      <c r="H233" s="74"/>
      <c r="I233" s="74"/>
      <c r="J233" s="74"/>
      <c r="K233" s="84"/>
      <c r="L233" s="83"/>
      <c r="M233" s="83"/>
      <c r="N233" s="84"/>
      <c r="O233" s="135"/>
      <c r="P233" s="43"/>
      <c r="Q233" t="str">
        <f>IF(C233="","",'OPĆI DIO'!$C$1)</f>
        <v/>
      </c>
      <c r="R233" t="str">
        <f t="shared" si="35"/>
        <v/>
      </c>
      <c r="S233" t="str">
        <f t="shared" si="36"/>
        <v/>
      </c>
      <c r="T233" t="str">
        <f t="shared" si="37"/>
        <v/>
      </c>
      <c r="U233" t="str">
        <f t="shared" si="38"/>
        <v/>
      </c>
      <c r="AE233" t="s">
        <v>4820</v>
      </c>
      <c r="AF233" t="s">
        <v>4821</v>
      </c>
      <c r="AG233" t="str">
        <f t="shared" si="39"/>
        <v>A679072</v>
      </c>
      <c r="AH233" t="str">
        <f>IFERROR(VLOOKUP(AG233,AKT!$E$4:$G$350,3,FALSE),"")</f>
        <v>0942</v>
      </c>
    </row>
    <row r="234" spans="1:34">
      <c r="A234" s="44"/>
      <c r="B234" s="39" t="str">
        <f t="shared" si="31"/>
        <v/>
      </c>
      <c r="C234" s="44"/>
      <c r="D234" s="39" t="str">
        <f t="shared" si="32"/>
        <v/>
      </c>
      <c r="E234" s="75"/>
      <c r="F234" s="39" t="str">
        <f t="shared" si="33"/>
        <v/>
      </c>
      <c r="G234" s="39" t="str">
        <f t="shared" si="34"/>
        <v/>
      </c>
      <c r="H234" s="74"/>
      <c r="I234" s="74"/>
      <c r="J234" s="74"/>
      <c r="K234" s="84"/>
      <c r="L234" s="83"/>
      <c r="M234" s="83"/>
      <c r="N234" s="84"/>
      <c r="O234" s="135"/>
      <c r="P234" s="43"/>
      <c r="Q234" t="str">
        <f>IF(C234="","",'OPĆI DIO'!$C$1)</f>
        <v/>
      </c>
      <c r="R234" t="str">
        <f t="shared" si="35"/>
        <v/>
      </c>
      <c r="S234" t="str">
        <f t="shared" si="36"/>
        <v/>
      </c>
      <c r="T234" t="str">
        <f t="shared" si="37"/>
        <v/>
      </c>
      <c r="U234" t="str">
        <f t="shared" si="38"/>
        <v/>
      </c>
      <c r="AE234" t="s">
        <v>1525</v>
      </c>
      <c r="AF234" t="s">
        <v>1526</v>
      </c>
      <c r="AG234" t="str">
        <f t="shared" si="39"/>
        <v>A679072</v>
      </c>
      <c r="AH234" t="str">
        <f>IFERROR(VLOOKUP(AG234,AKT!$E$4:$G$350,3,FALSE),"")</f>
        <v>0942</v>
      </c>
    </row>
    <row r="235" spans="1:34">
      <c r="A235" s="44"/>
      <c r="B235" s="39" t="str">
        <f t="shared" si="31"/>
        <v/>
      </c>
      <c r="C235" s="44"/>
      <c r="D235" s="39" t="str">
        <f t="shared" si="32"/>
        <v/>
      </c>
      <c r="E235" s="75"/>
      <c r="F235" s="39" t="str">
        <f t="shared" si="33"/>
        <v/>
      </c>
      <c r="G235" s="39" t="str">
        <f t="shared" si="34"/>
        <v/>
      </c>
      <c r="H235" s="74"/>
      <c r="I235" s="74"/>
      <c r="J235" s="74"/>
      <c r="K235" s="84"/>
      <c r="L235" s="83"/>
      <c r="M235" s="83"/>
      <c r="N235" s="84"/>
      <c r="O235" s="135"/>
      <c r="P235" s="43"/>
      <c r="Q235" t="str">
        <f>IF(C235="","",'OPĆI DIO'!$C$1)</f>
        <v/>
      </c>
      <c r="R235" t="str">
        <f t="shared" si="35"/>
        <v/>
      </c>
      <c r="S235" t="str">
        <f t="shared" si="36"/>
        <v/>
      </c>
      <c r="T235" t="str">
        <f t="shared" si="37"/>
        <v/>
      </c>
      <c r="U235" t="str">
        <f t="shared" si="38"/>
        <v/>
      </c>
      <c r="AE235" t="s">
        <v>1527</v>
      </c>
      <c r="AF235" t="s">
        <v>1528</v>
      </c>
      <c r="AG235" t="str">
        <f t="shared" si="39"/>
        <v>A679072</v>
      </c>
      <c r="AH235" t="str">
        <f>IFERROR(VLOOKUP(AG235,AKT!$E$4:$G$350,3,FALSE),"")</f>
        <v>0942</v>
      </c>
    </row>
    <row r="236" spans="1:34">
      <c r="A236" s="44"/>
      <c r="B236" s="39" t="str">
        <f t="shared" si="31"/>
        <v/>
      </c>
      <c r="C236" s="44"/>
      <c r="D236" s="39" t="str">
        <f t="shared" si="32"/>
        <v/>
      </c>
      <c r="E236" s="75"/>
      <c r="F236" s="39" t="str">
        <f t="shared" si="33"/>
        <v/>
      </c>
      <c r="G236" s="39" t="str">
        <f t="shared" si="34"/>
        <v/>
      </c>
      <c r="H236" s="74"/>
      <c r="I236" s="74"/>
      <c r="J236" s="74"/>
      <c r="K236" s="84"/>
      <c r="L236" s="83"/>
      <c r="M236" s="83"/>
      <c r="N236" s="84"/>
      <c r="O236" s="135"/>
      <c r="P236" s="43"/>
      <c r="Q236" t="str">
        <f>IF(C236="","",'OPĆI DIO'!$C$1)</f>
        <v/>
      </c>
      <c r="R236" t="str">
        <f t="shared" si="35"/>
        <v/>
      </c>
      <c r="S236" t="str">
        <f t="shared" si="36"/>
        <v/>
      </c>
      <c r="T236" t="str">
        <f t="shared" si="37"/>
        <v/>
      </c>
      <c r="U236" t="str">
        <f t="shared" si="38"/>
        <v/>
      </c>
      <c r="AE236" t="s">
        <v>4822</v>
      </c>
      <c r="AF236" t="s">
        <v>4823</v>
      </c>
      <c r="AG236" t="str">
        <f t="shared" si="39"/>
        <v>A679072</v>
      </c>
      <c r="AH236" t="str">
        <f>IFERROR(VLOOKUP(AG236,AKT!$E$4:$G$350,3,FALSE),"")</f>
        <v>0942</v>
      </c>
    </row>
    <row r="237" spans="1:34">
      <c r="A237" s="44"/>
      <c r="B237" s="39" t="str">
        <f t="shared" si="31"/>
        <v/>
      </c>
      <c r="C237" s="44"/>
      <c r="D237" s="39" t="str">
        <f t="shared" si="32"/>
        <v/>
      </c>
      <c r="E237" s="75"/>
      <c r="F237" s="39" t="str">
        <f t="shared" si="33"/>
        <v/>
      </c>
      <c r="G237" s="39" t="str">
        <f t="shared" si="34"/>
        <v/>
      </c>
      <c r="H237" s="74"/>
      <c r="I237" s="74"/>
      <c r="J237" s="74"/>
      <c r="K237" s="84"/>
      <c r="L237" s="83"/>
      <c r="M237" s="83"/>
      <c r="N237" s="84"/>
      <c r="O237" s="135"/>
      <c r="P237" s="43"/>
      <c r="Q237" t="str">
        <f>IF(C237="","",'OPĆI DIO'!$C$1)</f>
        <v/>
      </c>
      <c r="R237" t="str">
        <f t="shared" si="35"/>
        <v/>
      </c>
      <c r="S237" t="str">
        <f t="shared" si="36"/>
        <v/>
      </c>
      <c r="T237" t="str">
        <f t="shared" si="37"/>
        <v/>
      </c>
      <c r="U237" t="str">
        <f t="shared" si="38"/>
        <v/>
      </c>
      <c r="AE237" t="s">
        <v>4824</v>
      </c>
      <c r="AF237" t="s">
        <v>1496</v>
      </c>
      <c r="AG237" t="str">
        <f t="shared" si="39"/>
        <v>A679072</v>
      </c>
      <c r="AH237" t="str">
        <f>IFERROR(VLOOKUP(AG237,AKT!$E$4:$G$350,3,FALSE),"")</f>
        <v>0942</v>
      </c>
    </row>
    <row r="238" spans="1:34">
      <c r="A238" s="44"/>
      <c r="B238" s="39" t="str">
        <f t="shared" si="31"/>
        <v/>
      </c>
      <c r="C238" s="44"/>
      <c r="D238" s="39" t="str">
        <f t="shared" si="32"/>
        <v/>
      </c>
      <c r="E238" s="75"/>
      <c r="F238" s="39" t="str">
        <f t="shared" si="33"/>
        <v/>
      </c>
      <c r="G238" s="39" t="str">
        <f t="shared" si="34"/>
        <v/>
      </c>
      <c r="H238" s="74"/>
      <c r="I238" s="74"/>
      <c r="J238" s="74"/>
      <c r="K238" s="84"/>
      <c r="L238" s="83"/>
      <c r="M238" s="83"/>
      <c r="N238" s="84"/>
      <c r="O238" s="135"/>
      <c r="P238" s="43"/>
      <c r="Q238" t="str">
        <f>IF(C238="","",'OPĆI DIO'!$C$1)</f>
        <v/>
      </c>
      <c r="R238" t="str">
        <f t="shared" si="35"/>
        <v/>
      </c>
      <c r="S238" t="str">
        <f t="shared" si="36"/>
        <v/>
      </c>
      <c r="T238" t="str">
        <f t="shared" si="37"/>
        <v/>
      </c>
      <c r="U238" t="str">
        <f t="shared" si="38"/>
        <v/>
      </c>
      <c r="AE238" t="s">
        <v>1529</v>
      </c>
      <c r="AF238" t="s">
        <v>1530</v>
      </c>
      <c r="AG238" t="str">
        <f t="shared" si="39"/>
        <v>A679072</v>
      </c>
      <c r="AH238" t="str">
        <f>IFERROR(VLOOKUP(AG238,AKT!$E$4:$G$350,3,FALSE),"")</f>
        <v>0942</v>
      </c>
    </row>
    <row r="239" spans="1:34">
      <c r="A239" s="44"/>
      <c r="B239" s="39" t="str">
        <f t="shared" si="31"/>
        <v/>
      </c>
      <c r="C239" s="44"/>
      <c r="D239" s="39" t="str">
        <f t="shared" si="32"/>
        <v/>
      </c>
      <c r="E239" s="75"/>
      <c r="F239" s="39" t="str">
        <f t="shared" si="33"/>
        <v/>
      </c>
      <c r="G239" s="39" t="str">
        <f t="shared" si="34"/>
        <v/>
      </c>
      <c r="H239" s="74"/>
      <c r="I239" s="74"/>
      <c r="J239" s="74"/>
      <c r="K239" s="84"/>
      <c r="L239" s="83"/>
      <c r="M239" s="83"/>
      <c r="N239" s="84"/>
      <c r="O239" s="135"/>
      <c r="P239" s="43"/>
      <c r="Q239" t="str">
        <f>IF(C239="","",'OPĆI DIO'!$C$1)</f>
        <v/>
      </c>
      <c r="R239" t="str">
        <f t="shared" si="35"/>
        <v/>
      </c>
      <c r="S239" t="str">
        <f t="shared" si="36"/>
        <v/>
      </c>
      <c r="T239" t="str">
        <f t="shared" si="37"/>
        <v/>
      </c>
      <c r="U239" t="str">
        <f t="shared" si="38"/>
        <v/>
      </c>
      <c r="AE239" t="s">
        <v>1531</v>
      </c>
      <c r="AF239" t="s">
        <v>1532</v>
      </c>
      <c r="AG239" t="str">
        <f t="shared" si="39"/>
        <v>A679072</v>
      </c>
      <c r="AH239" t="str">
        <f>IFERROR(VLOOKUP(AG239,AKT!$E$4:$G$350,3,FALSE),"")</f>
        <v>0942</v>
      </c>
    </row>
    <row r="240" spans="1:34">
      <c r="A240" s="44"/>
      <c r="B240" s="39" t="str">
        <f t="shared" si="31"/>
        <v/>
      </c>
      <c r="C240" s="44"/>
      <c r="D240" s="39" t="str">
        <f t="shared" si="32"/>
        <v/>
      </c>
      <c r="E240" s="75"/>
      <c r="F240" s="39" t="str">
        <f t="shared" si="33"/>
        <v/>
      </c>
      <c r="G240" s="39" t="str">
        <f t="shared" si="34"/>
        <v/>
      </c>
      <c r="H240" s="74"/>
      <c r="I240" s="74"/>
      <c r="J240" s="74"/>
      <c r="K240" s="84"/>
      <c r="L240" s="83"/>
      <c r="M240" s="83"/>
      <c r="N240" s="84"/>
      <c r="O240" s="135"/>
      <c r="P240" s="43"/>
      <c r="Q240" t="str">
        <f>IF(C240="","",'OPĆI DIO'!$C$1)</f>
        <v/>
      </c>
      <c r="R240" t="str">
        <f t="shared" si="35"/>
        <v/>
      </c>
      <c r="S240" t="str">
        <f t="shared" si="36"/>
        <v/>
      </c>
      <c r="T240" t="str">
        <f t="shared" si="37"/>
        <v/>
      </c>
      <c r="U240" t="str">
        <f t="shared" si="38"/>
        <v/>
      </c>
      <c r="AE240" t="s">
        <v>4825</v>
      </c>
      <c r="AF240" t="s">
        <v>4826</v>
      </c>
      <c r="AG240" t="str">
        <f t="shared" si="39"/>
        <v>A679072</v>
      </c>
      <c r="AH240" t="str">
        <f>IFERROR(VLOOKUP(AG240,AKT!$E$4:$G$350,3,FALSE),"")</f>
        <v>0942</v>
      </c>
    </row>
    <row r="241" spans="1:34">
      <c r="A241" s="44"/>
      <c r="B241" s="39" t="str">
        <f t="shared" si="31"/>
        <v/>
      </c>
      <c r="C241" s="44"/>
      <c r="D241" s="39" t="str">
        <f t="shared" si="32"/>
        <v/>
      </c>
      <c r="E241" s="75"/>
      <c r="F241" s="39" t="str">
        <f t="shared" si="33"/>
        <v/>
      </c>
      <c r="G241" s="39" t="str">
        <f t="shared" si="34"/>
        <v/>
      </c>
      <c r="H241" s="74"/>
      <c r="I241" s="74"/>
      <c r="J241" s="74"/>
      <c r="K241" s="84"/>
      <c r="L241" s="83"/>
      <c r="M241" s="83"/>
      <c r="N241" s="84"/>
      <c r="O241" s="135"/>
      <c r="P241" s="43"/>
      <c r="Q241" t="str">
        <f>IF(C241="","",'OPĆI DIO'!$C$1)</f>
        <v/>
      </c>
      <c r="R241" t="str">
        <f t="shared" si="35"/>
        <v/>
      </c>
      <c r="S241" t="str">
        <f t="shared" si="36"/>
        <v/>
      </c>
      <c r="T241" t="str">
        <f t="shared" si="37"/>
        <v/>
      </c>
      <c r="U241" t="str">
        <f t="shared" si="38"/>
        <v/>
      </c>
      <c r="AE241" t="s">
        <v>1533</v>
      </c>
      <c r="AF241" t="s">
        <v>1534</v>
      </c>
      <c r="AG241" t="str">
        <f t="shared" si="39"/>
        <v>A679072</v>
      </c>
      <c r="AH241" t="str">
        <f>IFERROR(VLOOKUP(AG241,AKT!$E$4:$G$350,3,FALSE),"")</f>
        <v>0942</v>
      </c>
    </row>
    <row r="242" spans="1:34">
      <c r="A242" s="44"/>
      <c r="B242" s="39" t="str">
        <f t="shared" si="31"/>
        <v/>
      </c>
      <c r="C242" s="44"/>
      <c r="D242" s="39" t="str">
        <f t="shared" si="32"/>
        <v/>
      </c>
      <c r="E242" s="75"/>
      <c r="F242" s="39" t="str">
        <f t="shared" si="33"/>
        <v/>
      </c>
      <c r="G242" s="39" t="str">
        <f t="shared" si="34"/>
        <v/>
      </c>
      <c r="H242" s="74"/>
      <c r="I242" s="74"/>
      <c r="J242" s="74"/>
      <c r="K242" s="84"/>
      <c r="L242" s="83"/>
      <c r="M242" s="83"/>
      <c r="N242" s="84"/>
      <c r="O242" s="135"/>
      <c r="P242" s="43"/>
      <c r="Q242" t="str">
        <f>IF(C242="","",'OPĆI DIO'!$C$1)</f>
        <v/>
      </c>
      <c r="R242" t="str">
        <f t="shared" si="35"/>
        <v/>
      </c>
      <c r="S242" t="str">
        <f t="shared" si="36"/>
        <v/>
      </c>
      <c r="T242" t="str">
        <f t="shared" si="37"/>
        <v/>
      </c>
      <c r="U242" t="str">
        <f t="shared" si="38"/>
        <v/>
      </c>
      <c r="AE242" t="s">
        <v>4827</v>
      </c>
      <c r="AF242" t="s">
        <v>4828</v>
      </c>
      <c r="AG242" t="str">
        <f t="shared" si="39"/>
        <v>A679072</v>
      </c>
      <c r="AH242" t="str">
        <f>IFERROR(VLOOKUP(AG242,AKT!$E$4:$G$350,3,FALSE),"")</f>
        <v>0942</v>
      </c>
    </row>
    <row r="243" spans="1:34">
      <c r="A243" s="44"/>
      <c r="B243" s="39" t="str">
        <f t="shared" si="31"/>
        <v/>
      </c>
      <c r="C243" s="44"/>
      <c r="D243" s="39" t="str">
        <f t="shared" si="32"/>
        <v/>
      </c>
      <c r="E243" s="75"/>
      <c r="F243" s="39" t="str">
        <f t="shared" si="33"/>
        <v/>
      </c>
      <c r="G243" s="39" t="str">
        <f t="shared" si="34"/>
        <v/>
      </c>
      <c r="H243" s="74"/>
      <c r="I243" s="74"/>
      <c r="J243" s="74"/>
      <c r="K243" s="84"/>
      <c r="L243" s="83"/>
      <c r="M243" s="83"/>
      <c r="N243" s="84"/>
      <c r="O243" s="135"/>
      <c r="P243" s="43"/>
      <c r="Q243" t="str">
        <f>IF(C243="","",'OPĆI DIO'!$C$1)</f>
        <v/>
      </c>
      <c r="R243" t="str">
        <f t="shared" si="35"/>
        <v/>
      </c>
      <c r="S243" t="str">
        <f t="shared" si="36"/>
        <v/>
      </c>
      <c r="T243" t="str">
        <f t="shared" si="37"/>
        <v/>
      </c>
      <c r="U243" t="str">
        <f t="shared" si="38"/>
        <v/>
      </c>
      <c r="AE243" t="s">
        <v>4829</v>
      </c>
      <c r="AF243" t="s">
        <v>4830</v>
      </c>
      <c r="AG243" t="str">
        <f t="shared" si="39"/>
        <v>A679072</v>
      </c>
      <c r="AH243" t="str">
        <f>IFERROR(VLOOKUP(AG243,AKT!$E$4:$G$350,3,FALSE),"")</f>
        <v>0942</v>
      </c>
    </row>
    <row r="244" spans="1:34">
      <c r="A244" s="44"/>
      <c r="B244" s="39" t="str">
        <f t="shared" si="31"/>
        <v/>
      </c>
      <c r="C244" s="44"/>
      <c r="D244" s="39" t="str">
        <f t="shared" si="32"/>
        <v/>
      </c>
      <c r="E244" s="75"/>
      <c r="F244" s="39" t="str">
        <f t="shared" si="33"/>
        <v/>
      </c>
      <c r="G244" s="39" t="str">
        <f t="shared" si="34"/>
        <v/>
      </c>
      <c r="H244" s="74"/>
      <c r="I244" s="74"/>
      <c r="J244" s="74"/>
      <c r="K244" s="84"/>
      <c r="L244" s="83"/>
      <c r="M244" s="83"/>
      <c r="N244" s="84"/>
      <c r="O244" s="135"/>
      <c r="P244" s="43"/>
      <c r="Q244" t="str">
        <f>IF(C244="","",'OPĆI DIO'!$C$1)</f>
        <v/>
      </c>
      <c r="R244" t="str">
        <f t="shared" si="35"/>
        <v/>
      </c>
      <c r="S244" t="str">
        <f t="shared" si="36"/>
        <v/>
      </c>
      <c r="T244" t="str">
        <f t="shared" si="37"/>
        <v/>
      </c>
      <c r="U244" t="str">
        <f t="shared" si="38"/>
        <v/>
      </c>
      <c r="AE244" t="s">
        <v>4831</v>
      </c>
      <c r="AF244" t="s">
        <v>4832</v>
      </c>
      <c r="AG244" t="str">
        <f t="shared" si="39"/>
        <v>A679072</v>
      </c>
      <c r="AH244" t="str">
        <f>IFERROR(VLOOKUP(AG244,AKT!$E$4:$G$350,3,FALSE),"")</f>
        <v>0942</v>
      </c>
    </row>
    <row r="245" spans="1:34">
      <c r="A245" s="44"/>
      <c r="B245" s="39" t="str">
        <f t="shared" si="31"/>
        <v/>
      </c>
      <c r="C245" s="44"/>
      <c r="D245" s="39" t="str">
        <f t="shared" si="32"/>
        <v/>
      </c>
      <c r="E245" s="75"/>
      <c r="F245" s="39" t="str">
        <f t="shared" si="33"/>
        <v/>
      </c>
      <c r="G245" s="39" t="str">
        <f t="shared" si="34"/>
        <v/>
      </c>
      <c r="H245" s="74"/>
      <c r="I245" s="74"/>
      <c r="J245" s="74"/>
      <c r="K245" s="84"/>
      <c r="L245" s="83"/>
      <c r="M245" s="83"/>
      <c r="N245" s="84"/>
      <c r="O245" s="135"/>
      <c r="P245" s="43"/>
      <c r="Q245" t="str">
        <f>IF(C245="","",'OPĆI DIO'!$C$1)</f>
        <v/>
      </c>
      <c r="R245" t="str">
        <f t="shared" si="35"/>
        <v/>
      </c>
      <c r="S245" t="str">
        <f t="shared" si="36"/>
        <v/>
      </c>
      <c r="T245" t="str">
        <f t="shared" si="37"/>
        <v/>
      </c>
      <c r="U245" t="str">
        <f t="shared" si="38"/>
        <v/>
      </c>
      <c r="AE245" t="s">
        <v>1535</v>
      </c>
      <c r="AF245" t="s">
        <v>1536</v>
      </c>
      <c r="AG245" t="str">
        <f t="shared" si="39"/>
        <v>A679072</v>
      </c>
      <c r="AH245" t="str">
        <f>IFERROR(VLOOKUP(AG245,AKT!$E$4:$G$350,3,FALSE),"")</f>
        <v>0942</v>
      </c>
    </row>
    <row r="246" spans="1:34">
      <c r="A246" s="44"/>
      <c r="B246" s="39" t="str">
        <f t="shared" si="31"/>
        <v/>
      </c>
      <c r="C246" s="44"/>
      <c r="D246" s="39" t="str">
        <f t="shared" si="32"/>
        <v/>
      </c>
      <c r="E246" s="75"/>
      <c r="F246" s="39" t="str">
        <f t="shared" si="33"/>
        <v/>
      </c>
      <c r="G246" s="39" t="str">
        <f t="shared" si="34"/>
        <v/>
      </c>
      <c r="H246" s="74"/>
      <c r="I246" s="74"/>
      <c r="J246" s="74"/>
      <c r="K246" s="84"/>
      <c r="L246" s="83"/>
      <c r="M246" s="83"/>
      <c r="N246" s="84"/>
      <c r="O246" s="135"/>
      <c r="P246" s="43"/>
      <c r="Q246" t="str">
        <f>IF(C246="","",'OPĆI DIO'!$C$1)</f>
        <v/>
      </c>
      <c r="R246" t="str">
        <f t="shared" si="35"/>
        <v/>
      </c>
      <c r="S246" t="str">
        <f t="shared" si="36"/>
        <v/>
      </c>
      <c r="T246" t="str">
        <f t="shared" si="37"/>
        <v/>
      </c>
      <c r="U246" t="str">
        <f t="shared" si="38"/>
        <v/>
      </c>
      <c r="AE246" t="s">
        <v>4833</v>
      </c>
      <c r="AF246" t="s">
        <v>4834</v>
      </c>
      <c r="AG246" t="str">
        <f t="shared" si="39"/>
        <v>A679072</v>
      </c>
      <c r="AH246" t="str">
        <f>IFERROR(VLOOKUP(AG246,AKT!$E$4:$G$350,3,FALSE),"")</f>
        <v>0942</v>
      </c>
    </row>
    <row r="247" spans="1:34">
      <c r="A247" s="44"/>
      <c r="B247" s="39" t="str">
        <f t="shared" si="31"/>
        <v/>
      </c>
      <c r="C247" s="44"/>
      <c r="D247" s="39" t="str">
        <f t="shared" si="32"/>
        <v/>
      </c>
      <c r="E247" s="75"/>
      <c r="F247" s="39" t="str">
        <f t="shared" si="33"/>
        <v/>
      </c>
      <c r="G247" s="39" t="str">
        <f t="shared" si="34"/>
        <v/>
      </c>
      <c r="H247" s="74"/>
      <c r="I247" s="74"/>
      <c r="J247" s="74"/>
      <c r="K247" s="84"/>
      <c r="L247" s="83"/>
      <c r="M247" s="83"/>
      <c r="N247" s="84"/>
      <c r="O247" s="135"/>
      <c r="P247" s="43"/>
      <c r="Q247" t="str">
        <f>IF(C247="","",'OPĆI DIO'!$C$1)</f>
        <v/>
      </c>
      <c r="R247" t="str">
        <f t="shared" si="35"/>
        <v/>
      </c>
      <c r="S247" t="str">
        <f t="shared" si="36"/>
        <v/>
      </c>
      <c r="T247" t="str">
        <f t="shared" si="37"/>
        <v/>
      </c>
      <c r="U247" t="str">
        <f t="shared" si="38"/>
        <v/>
      </c>
      <c r="AE247" t="s">
        <v>4835</v>
      </c>
      <c r="AF247" t="s">
        <v>4836</v>
      </c>
      <c r="AG247" t="str">
        <f t="shared" si="39"/>
        <v>A679072</v>
      </c>
      <c r="AH247" t="str">
        <f>IFERROR(VLOOKUP(AG247,AKT!$E$4:$G$350,3,FALSE),"")</f>
        <v>0942</v>
      </c>
    </row>
    <row r="248" spans="1:34">
      <c r="A248" s="44"/>
      <c r="B248" s="39" t="str">
        <f t="shared" si="31"/>
        <v/>
      </c>
      <c r="C248" s="44"/>
      <c r="D248" s="39" t="str">
        <f t="shared" si="32"/>
        <v/>
      </c>
      <c r="E248" s="75"/>
      <c r="F248" s="39" t="str">
        <f t="shared" si="33"/>
        <v/>
      </c>
      <c r="G248" s="39" t="str">
        <f t="shared" si="34"/>
        <v/>
      </c>
      <c r="H248" s="74"/>
      <c r="I248" s="74"/>
      <c r="J248" s="74"/>
      <c r="K248" s="84"/>
      <c r="L248" s="83"/>
      <c r="M248" s="83"/>
      <c r="N248" s="84"/>
      <c r="O248" s="135"/>
      <c r="P248" s="43"/>
      <c r="Q248" t="str">
        <f>IF(C248="","",'OPĆI DIO'!$C$1)</f>
        <v/>
      </c>
      <c r="R248" t="str">
        <f t="shared" si="35"/>
        <v/>
      </c>
      <c r="S248" t="str">
        <f t="shared" si="36"/>
        <v/>
      </c>
      <c r="T248" t="str">
        <f t="shared" si="37"/>
        <v/>
      </c>
      <c r="U248" t="str">
        <f t="shared" si="38"/>
        <v/>
      </c>
      <c r="AE248" t="s">
        <v>4837</v>
      </c>
      <c r="AF248" t="s">
        <v>4838</v>
      </c>
      <c r="AG248" t="str">
        <f t="shared" si="39"/>
        <v>A679072</v>
      </c>
      <c r="AH248" t="str">
        <f>IFERROR(VLOOKUP(AG248,AKT!$E$4:$G$350,3,FALSE),"")</f>
        <v>0942</v>
      </c>
    </row>
    <row r="249" spans="1:34">
      <c r="A249" s="44"/>
      <c r="B249" s="39" t="str">
        <f t="shared" si="31"/>
        <v/>
      </c>
      <c r="C249" s="44"/>
      <c r="D249" s="39" t="str">
        <f t="shared" si="32"/>
        <v/>
      </c>
      <c r="E249" s="75"/>
      <c r="F249" s="39" t="str">
        <f t="shared" si="33"/>
        <v/>
      </c>
      <c r="G249" s="39" t="str">
        <f t="shared" si="34"/>
        <v/>
      </c>
      <c r="H249" s="74"/>
      <c r="I249" s="74"/>
      <c r="J249" s="74"/>
      <c r="K249" s="84"/>
      <c r="L249" s="83"/>
      <c r="M249" s="83"/>
      <c r="N249" s="84"/>
      <c r="O249" s="135"/>
      <c r="P249" s="43"/>
      <c r="Q249" t="str">
        <f>IF(C249="","",'OPĆI DIO'!$C$1)</f>
        <v/>
      </c>
      <c r="R249" t="str">
        <f t="shared" si="35"/>
        <v/>
      </c>
      <c r="S249" t="str">
        <f t="shared" si="36"/>
        <v/>
      </c>
      <c r="T249" t="str">
        <f t="shared" si="37"/>
        <v/>
      </c>
      <c r="U249" t="str">
        <f t="shared" si="38"/>
        <v/>
      </c>
      <c r="AE249" t="s">
        <v>1537</v>
      </c>
      <c r="AF249" t="s">
        <v>1538</v>
      </c>
      <c r="AG249" t="str">
        <f t="shared" si="39"/>
        <v>A679072</v>
      </c>
      <c r="AH249" t="str">
        <f>IFERROR(VLOOKUP(AG249,AKT!$E$4:$G$350,3,FALSE),"")</f>
        <v>0942</v>
      </c>
    </row>
    <row r="250" spans="1:34">
      <c r="A250" s="44"/>
      <c r="B250" s="39" t="str">
        <f t="shared" si="31"/>
        <v/>
      </c>
      <c r="C250" s="44"/>
      <c r="D250" s="39" t="str">
        <f t="shared" si="32"/>
        <v/>
      </c>
      <c r="E250" s="75"/>
      <c r="F250" s="39" t="str">
        <f t="shared" si="33"/>
        <v/>
      </c>
      <c r="G250" s="39" t="str">
        <f t="shared" si="34"/>
        <v/>
      </c>
      <c r="H250" s="74"/>
      <c r="I250" s="74"/>
      <c r="J250" s="74"/>
      <c r="K250" s="84"/>
      <c r="L250" s="83"/>
      <c r="M250" s="83"/>
      <c r="N250" s="84"/>
      <c r="O250" s="135"/>
      <c r="P250" s="43"/>
      <c r="Q250" t="str">
        <f>IF(C250="","",'OPĆI DIO'!$C$1)</f>
        <v/>
      </c>
      <c r="R250" t="str">
        <f t="shared" si="35"/>
        <v/>
      </c>
      <c r="S250" t="str">
        <f t="shared" si="36"/>
        <v/>
      </c>
      <c r="T250" t="str">
        <f t="shared" si="37"/>
        <v/>
      </c>
      <c r="U250" t="str">
        <f t="shared" si="38"/>
        <v/>
      </c>
      <c r="AE250" t="s">
        <v>4839</v>
      </c>
      <c r="AF250" t="s">
        <v>4840</v>
      </c>
      <c r="AG250" t="str">
        <f t="shared" si="39"/>
        <v>A679072</v>
      </c>
      <c r="AH250" t="str">
        <f>IFERROR(VLOOKUP(AG250,AKT!$E$4:$G$350,3,FALSE),"")</f>
        <v>0942</v>
      </c>
    </row>
    <row r="251" spans="1:34">
      <c r="A251" s="44"/>
      <c r="B251" s="39" t="str">
        <f t="shared" si="31"/>
        <v/>
      </c>
      <c r="C251" s="44"/>
      <c r="D251" s="39" t="str">
        <f t="shared" si="32"/>
        <v/>
      </c>
      <c r="E251" s="75"/>
      <c r="F251" s="39" t="str">
        <f t="shared" si="33"/>
        <v/>
      </c>
      <c r="G251" s="39" t="str">
        <f t="shared" si="34"/>
        <v/>
      </c>
      <c r="H251" s="74"/>
      <c r="I251" s="74"/>
      <c r="J251" s="74"/>
      <c r="K251" s="84"/>
      <c r="L251" s="83"/>
      <c r="M251" s="83"/>
      <c r="N251" s="84"/>
      <c r="O251" s="135"/>
      <c r="P251" s="43"/>
      <c r="Q251" t="str">
        <f>IF(C251="","",'OPĆI DIO'!$C$1)</f>
        <v/>
      </c>
      <c r="R251" t="str">
        <f t="shared" si="35"/>
        <v/>
      </c>
      <c r="S251" t="str">
        <f t="shared" si="36"/>
        <v/>
      </c>
      <c r="T251" t="str">
        <f t="shared" si="37"/>
        <v/>
      </c>
      <c r="U251" t="str">
        <f t="shared" si="38"/>
        <v/>
      </c>
      <c r="AE251" t="s">
        <v>4841</v>
      </c>
      <c r="AF251" t="s">
        <v>4842</v>
      </c>
      <c r="AG251" t="str">
        <f t="shared" si="39"/>
        <v>A679072</v>
      </c>
      <c r="AH251" t="str">
        <f>IFERROR(VLOOKUP(AG251,AKT!$E$4:$G$350,3,FALSE),"")</f>
        <v>0942</v>
      </c>
    </row>
    <row r="252" spans="1:34">
      <c r="A252" s="44"/>
      <c r="B252" s="39" t="str">
        <f t="shared" si="31"/>
        <v/>
      </c>
      <c r="C252" s="44"/>
      <c r="D252" s="39" t="str">
        <f t="shared" si="32"/>
        <v/>
      </c>
      <c r="E252" s="75"/>
      <c r="F252" s="39" t="str">
        <f t="shared" si="33"/>
        <v/>
      </c>
      <c r="G252" s="39" t="str">
        <f t="shared" si="34"/>
        <v/>
      </c>
      <c r="H252" s="74"/>
      <c r="I252" s="74"/>
      <c r="J252" s="74"/>
      <c r="K252" s="84"/>
      <c r="L252" s="83"/>
      <c r="M252" s="83"/>
      <c r="N252" s="84"/>
      <c r="O252" s="135"/>
      <c r="P252" s="43"/>
      <c r="Q252" t="str">
        <f>IF(C252="","",'OPĆI DIO'!$C$1)</f>
        <v/>
      </c>
      <c r="R252" t="str">
        <f t="shared" si="35"/>
        <v/>
      </c>
      <c r="S252" t="str">
        <f t="shared" si="36"/>
        <v/>
      </c>
      <c r="T252" t="str">
        <f t="shared" si="37"/>
        <v/>
      </c>
      <c r="U252" t="str">
        <f t="shared" si="38"/>
        <v/>
      </c>
      <c r="AE252" t="s">
        <v>4843</v>
      </c>
      <c r="AF252" t="s">
        <v>4844</v>
      </c>
      <c r="AG252" t="str">
        <f t="shared" si="39"/>
        <v>A679072</v>
      </c>
      <c r="AH252" t="str">
        <f>IFERROR(VLOOKUP(AG252,AKT!$E$4:$G$350,3,FALSE),"")</f>
        <v>0942</v>
      </c>
    </row>
    <row r="253" spans="1:34">
      <c r="A253" s="44"/>
      <c r="B253" s="39" t="str">
        <f t="shared" si="31"/>
        <v/>
      </c>
      <c r="C253" s="44"/>
      <c r="D253" s="39" t="str">
        <f t="shared" si="32"/>
        <v/>
      </c>
      <c r="E253" s="75"/>
      <c r="F253" s="39" t="str">
        <f t="shared" si="33"/>
        <v/>
      </c>
      <c r="G253" s="39" t="str">
        <f t="shared" si="34"/>
        <v/>
      </c>
      <c r="H253" s="74"/>
      <c r="I253" s="74"/>
      <c r="J253" s="74"/>
      <c r="K253" s="84"/>
      <c r="L253" s="83"/>
      <c r="M253" s="83"/>
      <c r="N253" s="84"/>
      <c r="O253" s="135"/>
      <c r="P253" s="43"/>
      <c r="Q253" t="str">
        <f>IF(C253="","",'OPĆI DIO'!$C$1)</f>
        <v/>
      </c>
      <c r="R253" t="str">
        <f t="shared" si="35"/>
        <v/>
      </c>
      <c r="S253" t="str">
        <f t="shared" si="36"/>
        <v/>
      </c>
      <c r="T253" t="str">
        <f t="shared" si="37"/>
        <v/>
      </c>
      <c r="U253" t="str">
        <f t="shared" si="38"/>
        <v/>
      </c>
      <c r="AE253" t="s">
        <v>4845</v>
      </c>
      <c r="AF253" t="s">
        <v>4846</v>
      </c>
      <c r="AG253" t="str">
        <f t="shared" si="39"/>
        <v>A679072</v>
      </c>
      <c r="AH253" t="str">
        <f>IFERROR(VLOOKUP(AG253,AKT!$E$4:$G$350,3,FALSE),"")</f>
        <v>0942</v>
      </c>
    </row>
    <row r="254" spans="1:34">
      <c r="A254" s="44"/>
      <c r="B254" s="39" t="str">
        <f t="shared" si="31"/>
        <v/>
      </c>
      <c r="C254" s="44"/>
      <c r="D254" s="39" t="str">
        <f t="shared" si="32"/>
        <v/>
      </c>
      <c r="E254" s="75"/>
      <c r="F254" s="39" t="str">
        <f t="shared" si="33"/>
        <v/>
      </c>
      <c r="G254" s="39" t="str">
        <f t="shared" si="34"/>
        <v/>
      </c>
      <c r="H254" s="74"/>
      <c r="I254" s="74"/>
      <c r="J254" s="74"/>
      <c r="K254" s="84"/>
      <c r="L254" s="83"/>
      <c r="M254" s="83"/>
      <c r="N254" s="84"/>
      <c r="O254" s="135"/>
      <c r="P254" s="43"/>
      <c r="Q254" t="str">
        <f>IF(C254="","",'OPĆI DIO'!$C$1)</f>
        <v/>
      </c>
      <c r="R254" t="str">
        <f t="shared" si="35"/>
        <v/>
      </c>
      <c r="S254" t="str">
        <f t="shared" si="36"/>
        <v/>
      </c>
      <c r="T254" t="str">
        <f t="shared" si="37"/>
        <v/>
      </c>
      <c r="U254" t="str">
        <f t="shared" si="38"/>
        <v/>
      </c>
      <c r="AE254" t="s">
        <v>4847</v>
      </c>
      <c r="AF254" t="s">
        <v>4848</v>
      </c>
      <c r="AG254" t="str">
        <f t="shared" si="39"/>
        <v>A679072</v>
      </c>
      <c r="AH254" t="str">
        <f>IFERROR(VLOOKUP(AG254,AKT!$E$4:$G$350,3,FALSE),"")</f>
        <v>0942</v>
      </c>
    </row>
    <row r="255" spans="1:34">
      <c r="A255" s="44"/>
      <c r="B255" s="39" t="str">
        <f t="shared" si="31"/>
        <v/>
      </c>
      <c r="C255" s="44"/>
      <c r="D255" s="39" t="str">
        <f t="shared" si="32"/>
        <v/>
      </c>
      <c r="E255" s="75"/>
      <c r="F255" s="39" t="str">
        <f t="shared" si="33"/>
        <v/>
      </c>
      <c r="G255" s="39" t="str">
        <f t="shared" si="34"/>
        <v/>
      </c>
      <c r="H255" s="74"/>
      <c r="I255" s="74"/>
      <c r="J255" s="74"/>
      <c r="K255" s="84"/>
      <c r="L255" s="83"/>
      <c r="M255" s="83"/>
      <c r="N255" s="84"/>
      <c r="O255" s="135"/>
      <c r="P255" s="43"/>
      <c r="Q255" t="str">
        <f>IF(C255="","",'OPĆI DIO'!$C$1)</f>
        <v/>
      </c>
      <c r="R255" t="str">
        <f t="shared" si="35"/>
        <v/>
      </c>
      <c r="S255" t="str">
        <f t="shared" si="36"/>
        <v/>
      </c>
      <c r="T255" t="str">
        <f t="shared" si="37"/>
        <v/>
      </c>
      <c r="U255" t="str">
        <f t="shared" si="38"/>
        <v/>
      </c>
      <c r="AE255" t="s">
        <v>1539</v>
      </c>
      <c r="AF255" t="s">
        <v>1540</v>
      </c>
      <c r="AG255" t="str">
        <f t="shared" si="39"/>
        <v>A679072</v>
      </c>
      <c r="AH255" t="str">
        <f>IFERROR(VLOOKUP(AG255,AKT!$E$4:$G$350,3,FALSE),"")</f>
        <v>0942</v>
      </c>
    </row>
    <row r="256" spans="1:34">
      <c r="A256" s="44"/>
      <c r="B256" s="39" t="str">
        <f t="shared" si="31"/>
        <v/>
      </c>
      <c r="C256" s="44"/>
      <c r="D256" s="39" t="str">
        <f t="shared" si="32"/>
        <v/>
      </c>
      <c r="E256" s="75"/>
      <c r="F256" s="39" t="str">
        <f t="shared" si="33"/>
        <v/>
      </c>
      <c r="G256" s="39" t="str">
        <f t="shared" si="34"/>
        <v/>
      </c>
      <c r="H256" s="74"/>
      <c r="I256" s="74"/>
      <c r="J256" s="74"/>
      <c r="K256" s="84"/>
      <c r="L256" s="83"/>
      <c r="M256" s="83"/>
      <c r="N256" s="84"/>
      <c r="O256" s="135"/>
      <c r="P256" s="43"/>
      <c r="Q256" t="str">
        <f>IF(C256="","",'OPĆI DIO'!$C$1)</f>
        <v/>
      </c>
      <c r="R256" t="str">
        <f t="shared" si="35"/>
        <v/>
      </c>
      <c r="S256" t="str">
        <f t="shared" si="36"/>
        <v/>
      </c>
      <c r="T256" t="str">
        <f t="shared" si="37"/>
        <v/>
      </c>
      <c r="U256" t="str">
        <f t="shared" si="38"/>
        <v/>
      </c>
      <c r="AE256" t="s">
        <v>1541</v>
      </c>
      <c r="AF256" t="s">
        <v>1542</v>
      </c>
      <c r="AG256" t="str">
        <f t="shared" si="39"/>
        <v>A679072</v>
      </c>
      <c r="AH256" t="str">
        <f>IFERROR(VLOOKUP(AG256,AKT!$E$4:$G$350,3,FALSE),"")</f>
        <v>0942</v>
      </c>
    </row>
    <row r="257" spans="1:34">
      <c r="A257" s="44"/>
      <c r="B257" s="39" t="str">
        <f t="shared" si="31"/>
        <v/>
      </c>
      <c r="C257" s="44"/>
      <c r="D257" s="39" t="str">
        <f t="shared" si="32"/>
        <v/>
      </c>
      <c r="E257" s="75"/>
      <c r="F257" s="39" t="str">
        <f t="shared" si="33"/>
        <v/>
      </c>
      <c r="G257" s="39" t="str">
        <f t="shared" si="34"/>
        <v/>
      </c>
      <c r="H257" s="74"/>
      <c r="I257" s="74"/>
      <c r="J257" s="74"/>
      <c r="K257" s="84"/>
      <c r="L257" s="83"/>
      <c r="M257" s="83"/>
      <c r="N257" s="84"/>
      <c r="O257" s="135"/>
      <c r="P257" s="43"/>
      <c r="Q257" t="str">
        <f>IF(C257="","",'OPĆI DIO'!$C$1)</f>
        <v/>
      </c>
      <c r="R257" t="str">
        <f t="shared" si="35"/>
        <v/>
      </c>
      <c r="S257" t="str">
        <f t="shared" si="36"/>
        <v/>
      </c>
      <c r="T257" t="str">
        <f t="shared" si="37"/>
        <v/>
      </c>
      <c r="U257" t="str">
        <f t="shared" si="38"/>
        <v/>
      </c>
      <c r="AE257" t="s">
        <v>1543</v>
      </c>
      <c r="AF257" t="s">
        <v>1544</v>
      </c>
      <c r="AG257" t="str">
        <f t="shared" si="39"/>
        <v>A679072</v>
      </c>
      <c r="AH257" t="str">
        <f>IFERROR(VLOOKUP(AG257,AKT!$E$4:$G$350,3,FALSE),"")</f>
        <v>0942</v>
      </c>
    </row>
    <row r="258" spans="1:34">
      <c r="A258" s="44"/>
      <c r="B258" s="39" t="str">
        <f t="shared" si="31"/>
        <v/>
      </c>
      <c r="C258" s="44"/>
      <c r="D258" s="39" t="str">
        <f t="shared" si="32"/>
        <v/>
      </c>
      <c r="E258" s="75"/>
      <c r="F258" s="39" t="str">
        <f t="shared" si="33"/>
        <v/>
      </c>
      <c r="G258" s="39" t="str">
        <f t="shared" si="34"/>
        <v/>
      </c>
      <c r="H258" s="74"/>
      <c r="I258" s="74"/>
      <c r="J258" s="74"/>
      <c r="K258" s="84"/>
      <c r="L258" s="83"/>
      <c r="M258" s="83"/>
      <c r="N258" s="84"/>
      <c r="O258" s="135"/>
      <c r="P258" s="43"/>
      <c r="Q258" t="str">
        <f>IF(C258="","",'OPĆI DIO'!$C$1)</f>
        <v/>
      </c>
      <c r="R258" t="str">
        <f t="shared" si="35"/>
        <v/>
      </c>
      <c r="S258" t="str">
        <f t="shared" si="36"/>
        <v/>
      </c>
      <c r="T258" t="str">
        <f t="shared" si="37"/>
        <v/>
      </c>
      <c r="U258" t="str">
        <f t="shared" si="38"/>
        <v/>
      </c>
      <c r="AE258" t="s">
        <v>4849</v>
      </c>
      <c r="AF258" t="s">
        <v>4850</v>
      </c>
      <c r="AG258" t="str">
        <f t="shared" si="39"/>
        <v>A679072</v>
      </c>
      <c r="AH258" t="str">
        <f>IFERROR(VLOOKUP(AG258,AKT!$E$4:$G$350,3,FALSE),"")</f>
        <v>0942</v>
      </c>
    </row>
    <row r="259" spans="1:34">
      <c r="A259" s="44"/>
      <c r="B259" s="39" t="str">
        <f t="shared" si="31"/>
        <v/>
      </c>
      <c r="C259" s="44"/>
      <c r="D259" s="39" t="str">
        <f t="shared" si="32"/>
        <v/>
      </c>
      <c r="E259" s="75"/>
      <c r="F259" s="39" t="str">
        <f t="shared" si="33"/>
        <v/>
      </c>
      <c r="G259" s="39" t="str">
        <f t="shared" si="34"/>
        <v/>
      </c>
      <c r="H259" s="74"/>
      <c r="I259" s="74"/>
      <c r="J259" s="74"/>
      <c r="K259" s="84"/>
      <c r="L259" s="83"/>
      <c r="M259" s="83"/>
      <c r="N259" s="84"/>
      <c r="O259" s="135"/>
      <c r="P259" s="43"/>
      <c r="Q259" t="str">
        <f>IF(C259="","",'OPĆI DIO'!$C$1)</f>
        <v/>
      </c>
      <c r="R259" t="str">
        <f t="shared" si="35"/>
        <v/>
      </c>
      <c r="S259" t="str">
        <f t="shared" si="36"/>
        <v/>
      </c>
      <c r="T259" t="str">
        <f t="shared" si="37"/>
        <v/>
      </c>
      <c r="U259" t="str">
        <f t="shared" si="38"/>
        <v/>
      </c>
      <c r="AE259" t="s">
        <v>4851</v>
      </c>
      <c r="AF259" t="s">
        <v>4852</v>
      </c>
      <c r="AG259" t="str">
        <f t="shared" si="39"/>
        <v>A679072</v>
      </c>
      <c r="AH259" t="str">
        <f>IFERROR(VLOOKUP(AG259,AKT!$E$4:$G$350,3,FALSE),"")</f>
        <v>0942</v>
      </c>
    </row>
    <row r="260" spans="1:34">
      <c r="A260" s="44"/>
      <c r="B260" s="39" t="str">
        <f t="shared" ref="B260:B323" si="40">IFERROR(VLOOKUP(A260,$V$6:$W$23,2,FALSE),"")</f>
        <v/>
      </c>
      <c r="C260" s="44"/>
      <c r="D260" s="39" t="str">
        <f t="shared" ref="D260:D323" si="41">IFERROR(VLOOKUP(C260,$Y$5:$AA$129,2,FALSE),"")</f>
        <v/>
      </c>
      <c r="E260" s="75"/>
      <c r="F260" s="39" t="str">
        <f t="shared" ref="F260:F323" si="42">IFERROR(VLOOKUP(E260,$AE$6:$AF$1763,2,FALSE),"")</f>
        <v/>
      </c>
      <c r="G260" s="39" t="str">
        <f t="shared" ref="G260:G323" si="43">IFERROR(VLOOKUP(E260,$AE$6:$AH$1763,4,FALSE),"")</f>
        <v/>
      </c>
      <c r="H260" s="74"/>
      <c r="I260" s="74"/>
      <c r="J260" s="74"/>
      <c r="K260" s="84"/>
      <c r="L260" s="83"/>
      <c r="M260" s="83"/>
      <c r="N260" s="84"/>
      <c r="O260" s="135"/>
      <c r="P260" s="43"/>
      <c r="Q260" t="str">
        <f>IF(C260="","",'OPĆI DIO'!$C$1)</f>
        <v/>
      </c>
      <c r="R260" t="str">
        <f t="shared" ref="R260:R323" si="44">LEFT(C260,3)</f>
        <v/>
      </c>
      <c r="S260" t="str">
        <f t="shared" ref="S260:S323" si="45">LEFT(C260,2)</f>
        <v/>
      </c>
      <c r="T260" t="str">
        <f t="shared" ref="T260:T323" si="46">IF(U260="5",0,MID(G260,2,2))</f>
        <v/>
      </c>
      <c r="U260" t="str">
        <f t="shared" ref="U260:U323" si="47">LEFT(C260,1)</f>
        <v/>
      </c>
      <c r="AE260" t="s">
        <v>1545</v>
      </c>
      <c r="AF260" t="s">
        <v>1546</v>
      </c>
      <c r="AG260" t="str">
        <f t="shared" si="39"/>
        <v>A679072</v>
      </c>
      <c r="AH260" t="str">
        <f>IFERROR(VLOOKUP(AG260,AKT!$E$4:$G$350,3,FALSE),"")</f>
        <v>0942</v>
      </c>
    </row>
    <row r="261" spans="1:34">
      <c r="A261" s="44"/>
      <c r="B261" s="39" t="str">
        <f t="shared" si="40"/>
        <v/>
      </c>
      <c r="C261" s="44"/>
      <c r="D261" s="39" t="str">
        <f t="shared" si="41"/>
        <v/>
      </c>
      <c r="E261" s="75"/>
      <c r="F261" s="39" t="str">
        <f t="shared" si="42"/>
        <v/>
      </c>
      <c r="G261" s="39" t="str">
        <f t="shared" si="43"/>
        <v/>
      </c>
      <c r="H261" s="74"/>
      <c r="I261" s="74"/>
      <c r="J261" s="74"/>
      <c r="K261" s="84"/>
      <c r="L261" s="83"/>
      <c r="M261" s="83"/>
      <c r="N261" s="84"/>
      <c r="O261" s="135"/>
      <c r="P261" s="43"/>
      <c r="Q261" t="str">
        <f>IF(C261="","",'OPĆI DIO'!$C$1)</f>
        <v/>
      </c>
      <c r="R261" t="str">
        <f t="shared" si="44"/>
        <v/>
      </c>
      <c r="S261" t="str">
        <f t="shared" si="45"/>
        <v/>
      </c>
      <c r="T261" t="str">
        <f t="shared" si="46"/>
        <v/>
      </c>
      <c r="U261" t="str">
        <f t="shared" si="47"/>
        <v/>
      </c>
      <c r="AE261" t="s">
        <v>1547</v>
      </c>
      <c r="AF261" t="s">
        <v>1548</v>
      </c>
      <c r="AG261" t="str">
        <f t="shared" si="39"/>
        <v>A679072</v>
      </c>
      <c r="AH261" t="str">
        <f>IFERROR(VLOOKUP(AG261,AKT!$E$4:$G$350,3,FALSE),"")</f>
        <v>0942</v>
      </c>
    </row>
    <row r="262" spans="1:34">
      <c r="A262" s="44"/>
      <c r="B262" s="39" t="str">
        <f t="shared" si="40"/>
        <v/>
      </c>
      <c r="C262" s="44"/>
      <c r="D262" s="39" t="str">
        <f t="shared" si="41"/>
        <v/>
      </c>
      <c r="E262" s="75"/>
      <c r="F262" s="39" t="str">
        <f t="shared" si="42"/>
        <v/>
      </c>
      <c r="G262" s="39" t="str">
        <f t="shared" si="43"/>
        <v/>
      </c>
      <c r="H262" s="74"/>
      <c r="I262" s="74"/>
      <c r="J262" s="74"/>
      <c r="K262" s="84"/>
      <c r="L262" s="83"/>
      <c r="M262" s="83"/>
      <c r="N262" s="84"/>
      <c r="O262" s="135"/>
      <c r="P262" s="43"/>
      <c r="Q262" t="str">
        <f>IF(C262="","",'OPĆI DIO'!$C$1)</f>
        <v/>
      </c>
      <c r="R262" t="str">
        <f t="shared" si="44"/>
        <v/>
      </c>
      <c r="S262" t="str">
        <f t="shared" si="45"/>
        <v/>
      </c>
      <c r="T262" t="str">
        <f t="shared" si="46"/>
        <v/>
      </c>
      <c r="U262" t="str">
        <f t="shared" si="47"/>
        <v/>
      </c>
      <c r="AE262" t="s">
        <v>1549</v>
      </c>
      <c r="AF262" t="s">
        <v>1550</v>
      </c>
      <c r="AG262" t="str">
        <f t="shared" si="39"/>
        <v>A679072</v>
      </c>
      <c r="AH262" t="str">
        <f>IFERROR(VLOOKUP(AG262,AKT!$E$4:$G$350,3,FALSE),"")</f>
        <v>0942</v>
      </c>
    </row>
    <row r="263" spans="1:34">
      <c r="A263" s="44"/>
      <c r="B263" s="39" t="str">
        <f t="shared" si="40"/>
        <v/>
      </c>
      <c r="C263" s="44"/>
      <c r="D263" s="39" t="str">
        <f t="shared" si="41"/>
        <v/>
      </c>
      <c r="E263" s="75"/>
      <c r="F263" s="39" t="str">
        <f t="shared" si="42"/>
        <v/>
      </c>
      <c r="G263" s="39" t="str">
        <f t="shared" si="43"/>
        <v/>
      </c>
      <c r="H263" s="74"/>
      <c r="I263" s="74"/>
      <c r="J263" s="74"/>
      <c r="K263" s="84"/>
      <c r="L263" s="83"/>
      <c r="M263" s="83"/>
      <c r="N263" s="84"/>
      <c r="O263" s="135"/>
      <c r="P263" s="43"/>
      <c r="Q263" t="str">
        <f>IF(C263="","",'OPĆI DIO'!$C$1)</f>
        <v/>
      </c>
      <c r="R263" t="str">
        <f t="shared" si="44"/>
        <v/>
      </c>
      <c r="S263" t="str">
        <f t="shared" si="45"/>
        <v/>
      </c>
      <c r="T263" t="str">
        <f t="shared" si="46"/>
        <v/>
      </c>
      <c r="U263" t="str">
        <f t="shared" si="47"/>
        <v/>
      </c>
      <c r="AE263" t="s">
        <v>4853</v>
      </c>
      <c r="AF263" t="s">
        <v>4854</v>
      </c>
      <c r="AG263" t="str">
        <f t="shared" si="39"/>
        <v>A679072</v>
      </c>
      <c r="AH263" t="str">
        <f>IFERROR(VLOOKUP(AG263,AKT!$E$4:$G$350,3,FALSE),"")</f>
        <v>0942</v>
      </c>
    </row>
    <row r="264" spans="1:34">
      <c r="A264" s="44"/>
      <c r="B264" s="39" t="str">
        <f t="shared" si="40"/>
        <v/>
      </c>
      <c r="C264" s="44"/>
      <c r="D264" s="39" t="str">
        <f t="shared" si="41"/>
        <v/>
      </c>
      <c r="E264" s="75"/>
      <c r="F264" s="39" t="str">
        <f t="shared" si="42"/>
        <v/>
      </c>
      <c r="G264" s="39" t="str">
        <f t="shared" si="43"/>
        <v/>
      </c>
      <c r="H264" s="74"/>
      <c r="I264" s="74"/>
      <c r="J264" s="74"/>
      <c r="K264" s="84"/>
      <c r="L264" s="83"/>
      <c r="M264" s="83"/>
      <c r="N264" s="84"/>
      <c r="O264" s="135"/>
      <c r="P264" s="43"/>
      <c r="Q264" t="str">
        <f>IF(C264="","",'OPĆI DIO'!$C$1)</f>
        <v/>
      </c>
      <c r="R264" t="str">
        <f t="shared" si="44"/>
        <v/>
      </c>
      <c r="S264" t="str">
        <f t="shared" si="45"/>
        <v/>
      </c>
      <c r="T264" t="str">
        <f t="shared" si="46"/>
        <v/>
      </c>
      <c r="U264" t="str">
        <f t="shared" si="47"/>
        <v/>
      </c>
      <c r="AE264" t="s">
        <v>4855</v>
      </c>
      <c r="AF264" t="s">
        <v>4856</v>
      </c>
      <c r="AG264" t="str">
        <f t="shared" si="39"/>
        <v>A679072</v>
      </c>
      <c r="AH264" t="str">
        <f>IFERROR(VLOOKUP(AG264,AKT!$E$4:$G$350,3,FALSE),"")</f>
        <v>0942</v>
      </c>
    </row>
    <row r="265" spans="1:34">
      <c r="A265" s="44"/>
      <c r="B265" s="39" t="str">
        <f t="shared" si="40"/>
        <v/>
      </c>
      <c r="C265" s="44"/>
      <c r="D265" s="39" t="str">
        <f t="shared" si="41"/>
        <v/>
      </c>
      <c r="E265" s="75"/>
      <c r="F265" s="39" t="str">
        <f t="shared" si="42"/>
        <v/>
      </c>
      <c r="G265" s="39" t="str">
        <f t="shared" si="43"/>
        <v/>
      </c>
      <c r="H265" s="74"/>
      <c r="I265" s="74"/>
      <c r="J265" s="74"/>
      <c r="K265" s="84"/>
      <c r="L265" s="83"/>
      <c r="M265" s="83"/>
      <c r="N265" s="84"/>
      <c r="O265" s="135"/>
      <c r="P265" s="43"/>
      <c r="Q265" t="str">
        <f>IF(C265="","",'OPĆI DIO'!$C$1)</f>
        <v/>
      </c>
      <c r="R265" t="str">
        <f t="shared" si="44"/>
        <v/>
      </c>
      <c r="S265" t="str">
        <f t="shared" si="45"/>
        <v/>
      </c>
      <c r="T265" t="str">
        <f t="shared" si="46"/>
        <v/>
      </c>
      <c r="U265" t="str">
        <f t="shared" si="47"/>
        <v/>
      </c>
      <c r="AE265" t="s">
        <v>1551</v>
      </c>
      <c r="AF265" t="s">
        <v>1552</v>
      </c>
      <c r="AG265" t="str">
        <f t="shared" ref="AG265:AG328" si="48">LEFT(AE265,7)</f>
        <v>A679072</v>
      </c>
      <c r="AH265" t="str">
        <f>IFERROR(VLOOKUP(AG265,AKT!$E$4:$G$350,3,FALSE),"")</f>
        <v>0942</v>
      </c>
    </row>
    <row r="266" spans="1:34">
      <c r="A266" s="44"/>
      <c r="B266" s="39" t="str">
        <f t="shared" si="40"/>
        <v/>
      </c>
      <c r="C266" s="44"/>
      <c r="D266" s="39" t="str">
        <f t="shared" si="41"/>
        <v/>
      </c>
      <c r="E266" s="75"/>
      <c r="F266" s="39" t="str">
        <f t="shared" si="42"/>
        <v/>
      </c>
      <c r="G266" s="39" t="str">
        <f t="shared" si="43"/>
        <v/>
      </c>
      <c r="H266" s="74"/>
      <c r="I266" s="74"/>
      <c r="J266" s="74"/>
      <c r="K266" s="84"/>
      <c r="L266" s="83"/>
      <c r="M266" s="83"/>
      <c r="N266" s="84"/>
      <c r="O266" s="135"/>
      <c r="P266" s="43"/>
      <c r="Q266" t="str">
        <f>IF(C266="","",'OPĆI DIO'!$C$1)</f>
        <v/>
      </c>
      <c r="R266" t="str">
        <f t="shared" si="44"/>
        <v/>
      </c>
      <c r="S266" t="str">
        <f t="shared" si="45"/>
        <v/>
      </c>
      <c r="T266" t="str">
        <f t="shared" si="46"/>
        <v/>
      </c>
      <c r="U266" t="str">
        <f t="shared" si="47"/>
        <v/>
      </c>
      <c r="AE266" t="s">
        <v>4857</v>
      </c>
      <c r="AF266" t="s">
        <v>4858</v>
      </c>
      <c r="AG266" t="str">
        <f t="shared" si="48"/>
        <v>A679072</v>
      </c>
      <c r="AH266" t="str">
        <f>IFERROR(VLOOKUP(AG266,AKT!$E$4:$G$350,3,FALSE),"")</f>
        <v>0942</v>
      </c>
    </row>
    <row r="267" spans="1:34">
      <c r="A267" s="44"/>
      <c r="B267" s="39" t="str">
        <f t="shared" si="40"/>
        <v/>
      </c>
      <c r="C267" s="44"/>
      <c r="D267" s="39" t="str">
        <f t="shared" si="41"/>
        <v/>
      </c>
      <c r="E267" s="75"/>
      <c r="F267" s="39" t="str">
        <f t="shared" si="42"/>
        <v/>
      </c>
      <c r="G267" s="39" t="str">
        <f t="shared" si="43"/>
        <v/>
      </c>
      <c r="H267" s="74"/>
      <c r="I267" s="74"/>
      <c r="J267" s="74"/>
      <c r="K267" s="84"/>
      <c r="L267" s="83"/>
      <c r="M267" s="83"/>
      <c r="N267" s="84"/>
      <c r="O267" s="135"/>
      <c r="P267" s="43"/>
      <c r="Q267" t="str">
        <f>IF(C267="","",'OPĆI DIO'!$C$1)</f>
        <v/>
      </c>
      <c r="R267" t="str">
        <f t="shared" si="44"/>
        <v/>
      </c>
      <c r="S267" t="str">
        <f t="shared" si="45"/>
        <v/>
      </c>
      <c r="T267" t="str">
        <f t="shared" si="46"/>
        <v/>
      </c>
      <c r="U267" t="str">
        <f t="shared" si="47"/>
        <v/>
      </c>
      <c r="AE267" t="s">
        <v>4859</v>
      </c>
      <c r="AF267" t="s">
        <v>4860</v>
      </c>
      <c r="AG267" t="str">
        <f t="shared" si="48"/>
        <v>A679072</v>
      </c>
      <c r="AH267" t="str">
        <f>IFERROR(VLOOKUP(AG267,AKT!$E$4:$G$350,3,FALSE),"")</f>
        <v>0942</v>
      </c>
    </row>
    <row r="268" spans="1:34">
      <c r="A268" s="44"/>
      <c r="B268" s="39" t="str">
        <f t="shared" si="40"/>
        <v/>
      </c>
      <c r="C268" s="44"/>
      <c r="D268" s="39" t="str">
        <f t="shared" si="41"/>
        <v/>
      </c>
      <c r="E268" s="75"/>
      <c r="F268" s="39" t="str">
        <f t="shared" si="42"/>
        <v/>
      </c>
      <c r="G268" s="39" t="str">
        <f t="shared" si="43"/>
        <v/>
      </c>
      <c r="H268" s="74"/>
      <c r="I268" s="74"/>
      <c r="J268" s="74"/>
      <c r="K268" s="84"/>
      <c r="L268" s="83"/>
      <c r="M268" s="83"/>
      <c r="N268" s="84"/>
      <c r="O268" s="135"/>
      <c r="P268" s="43"/>
      <c r="Q268" t="str">
        <f>IF(C268="","",'OPĆI DIO'!$C$1)</f>
        <v/>
      </c>
      <c r="R268" t="str">
        <f t="shared" si="44"/>
        <v/>
      </c>
      <c r="S268" t="str">
        <f t="shared" si="45"/>
        <v/>
      </c>
      <c r="T268" t="str">
        <f t="shared" si="46"/>
        <v/>
      </c>
      <c r="U268" t="str">
        <f t="shared" si="47"/>
        <v/>
      </c>
      <c r="AE268" t="s">
        <v>1887</v>
      </c>
      <c r="AF268" t="s">
        <v>1888</v>
      </c>
      <c r="AG268" t="str">
        <f t="shared" si="48"/>
        <v>A679072</v>
      </c>
      <c r="AH268" t="str">
        <f>IFERROR(VLOOKUP(AG268,AKT!$E$4:$G$350,3,FALSE),"")</f>
        <v>0942</v>
      </c>
    </row>
    <row r="269" spans="1:34">
      <c r="A269" s="44"/>
      <c r="B269" s="39" t="str">
        <f t="shared" si="40"/>
        <v/>
      </c>
      <c r="C269" s="44"/>
      <c r="D269" s="39" t="str">
        <f t="shared" si="41"/>
        <v/>
      </c>
      <c r="E269" s="75"/>
      <c r="F269" s="39" t="str">
        <f t="shared" si="42"/>
        <v/>
      </c>
      <c r="G269" s="39" t="str">
        <f t="shared" si="43"/>
        <v/>
      </c>
      <c r="H269" s="74"/>
      <c r="I269" s="74"/>
      <c r="J269" s="74"/>
      <c r="K269" s="84"/>
      <c r="L269" s="83"/>
      <c r="M269" s="83"/>
      <c r="N269" s="84"/>
      <c r="O269" s="135"/>
      <c r="P269" s="43"/>
      <c r="Q269" t="str">
        <f>IF(C269="","",'OPĆI DIO'!$C$1)</f>
        <v/>
      </c>
      <c r="R269" t="str">
        <f t="shared" si="44"/>
        <v/>
      </c>
      <c r="S269" t="str">
        <f t="shared" si="45"/>
        <v/>
      </c>
      <c r="T269" t="str">
        <f t="shared" si="46"/>
        <v/>
      </c>
      <c r="U269" t="str">
        <f t="shared" si="47"/>
        <v/>
      </c>
      <c r="AE269" t="s">
        <v>4861</v>
      </c>
      <c r="AF269" t="s">
        <v>4862</v>
      </c>
      <c r="AG269" t="str">
        <f t="shared" si="48"/>
        <v>A679072</v>
      </c>
      <c r="AH269" t="str">
        <f>IFERROR(VLOOKUP(AG269,AKT!$E$4:$G$350,3,FALSE),"")</f>
        <v>0942</v>
      </c>
    </row>
    <row r="270" spans="1:34">
      <c r="A270" s="44"/>
      <c r="B270" s="39" t="str">
        <f t="shared" si="40"/>
        <v/>
      </c>
      <c r="C270" s="44"/>
      <c r="D270" s="39" t="str">
        <f t="shared" si="41"/>
        <v/>
      </c>
      <c r="E270" s="75"/>
      <c r="F270" s="39" t="str">
        <f t="shared" si="42"/>
        <v/>
      </c>
      <c r="G270" s="39" t="str">
        <f t="shared" si="43"/>
        <v/>
      </c>
      <c r="H270" s="74"/>
      <c r="I270" s="74"/>
      <c r="J270" s="74"/>
      <c r="K270" s="84"/>
      <c r="L270" s="83"/>
      <c r="M270" s="83"/>
      <c r="N270" s="84"/>
      <c r="O270" s="135"/>
      <c r="P270" s="43"/>
      <c r="Q270" t="str">
        <f>IF(C270="","",'OPĆI DIO'!$C$1)</f>
        <v/>
      </c>
      <c r="R270" t="str">
        <f t="shared" si="44"/>
        <v/>
      </c>
      <c r="S270" t="str">
        <f t="shared" si="45"/>
        <v/>
      </c>
      <c r="T270" t="str">
        <f t="shared" si="46"/>
        <v/>
      </c>
      <c r="U270" t="str">
        <f t="shared" si="47"/>
        <v/>
      </c>
      <c r="AE270" t="s">
        <v>1889</v>
      </c>
      <c r="AF270" t="s">
        <v>1890</v>
      </c>
      <c r="AG270" t="str">
        <f t="shared" si="48"/>
        <v>A679072</v>
      </c>
      <c r="AH270" t="str">
        <f>IFERROR(VLOOKUP(AG270,AKT!$E$4:$G$350,3,FALSE),"")</f>
        <v>0942</v>
      </c>
    </row>
    <row r="271" spans="1:34">
      <c r="A271" s="44"/>
      <c r="B271" s="39" t="str">
        <f t="shared" si="40"/>
        <v/>
      </c>
      <c r="C271" s="44"/>
      <c r="D271" s="39" t="str">
        <f t="shared" si="41"/>
        <v/>
      </c>
      <c r="E271" s="75"/>
      <c r="F271" s="39" t="str">
        <f t="shared" si="42"/>
        <v/>
      </c>
      <c r="G271" s="39" t="str">
        <f t="shared" si="43"/>
        <v/>
      </c>
      <c r="H271" s="74"/>
      <c r="I271" s="74"/>
      <c r="J271" s="74"/>
      <c r="K271" s="84"/>
      <c r="L271" s="83"/>
      <c r="M271" s="83"/>
      <c r="N271" s="84"/>
      <c r="O271" s="135"/>
      <c r="P271" s="43"/>
      <c r="Q271" t="str">
        <f>IF(C271="","",'OPĆI DIO'!$C$1)</f>
        <v/>
      </c>
      <c r="R271" t="str">
        <f t="shared" si="44"/>
        <v/>
      </c>
      <c r="S271" t="str">
        <f t="shared" si="45"/>
        <v/>
      </c>
      <c r="T271" t="str">
        <f t="shared" si="46"/>
        <v/>
      </c>
      <c r="U271" t="str">
        <f t="shared" si="47"/>
        <v/>
      </c>
      <c r="AE271" t="s">
        <v>1891</v>
      </c>
      <c r="AF271" t="s">
        <v>1892</v>
      </c>
      <c r="AG271" t="str">
        <f t="shared" si="48"/>
        <v>A679072</v>
      </c>
      <c r="AH271" t="str">
        <f>IFERROR(VLOOKUP(AG271,AKT!$E$4:$G$350,3,FALSE),"")</f>
        <v>0942</v>
      </c>
    </row>
    <row r="272" spans="1:34">
      <c r="A272" s="44"/>
      <c r="B272" s="39" t="str">
        <f t="shared" si="40"/>
        <v/>
      </c>
      <c r="C272" s="44"/>
      <c r="D272" s="39" t="str">
        <f t="shared" si="41"/>
        <v/>
      </c>
      <c r="E272" s="75"/>
      <c r="F272" s="39" t="str">
        <f t="shared" si="42"/>
        <v/>
      </c>
      <c r="G272" s="39" t="str">
        <f t="shared" si="43"/>
        <v/>
      </c>
      <c r="H272" s="74"/>
      <c r="I272" s="74"/>
      <c r="J272" s="74"/>
      <c r="K272" s="84"/>
      <c r="L272" s="83"/>
      <c r="M272" s="83"/>
      <c r="N272" s="84"/>
      <c r="O272" s="135"/>
      <c r="P272" s="43"/>
      <c r="Q272" t="str">
        <f>IF(C272="","",'OPĆI DIO'!$C$1)</f>
        <v/>
      </c>
      <c r="R272" t="str">
        <f t="shared" si="44"/>
        <v/>
      </c>
      <c r="S272" t="str">
        <f t="shared" si="45"/>
        <v/>
      </c>
      <c r="T272" t="str">
        <f t="shared" si="46"/>
        <v/>
      </c>
      <c r="U272" t="str">
        <f t="shared" si="47"/>
        <v/>
      </c>
      <c r="AE272" t="s">
        <v>1893</v>
      </c>
      <c r="AF272" t="s">
        <v>1894</v>
      </c>
      <c r="AG272" t="str">
        <f t="shared" si="48"/>
        <v>A679072</v>
      </c>
      <c r="AH272" t="str">
        <f>IFERROR(VLOOKUP(AG272,AKT!$E$4:$G$350,3,FALSE),"")</f>
        <v>0942</v>
      </c>
    </row>
    <row r="273" spans="1:34">
      <c r="A273" s="44"/>
      <c r="B273" s="39" t="str">
        <f t="shared" si="40"/>
        <v/>
      </c>
      <c r="C273" s="44"/>
      <c r="D273" s="39" t="str">
        <f t="shared" si="41"/>
        <v/>
      </c>
      <c r="E273" s="75"/>
      <c r="F273" s="39" t="str">
        <f t="shared" si="42"/>
        <v/>
      </c>
      <c r="G273" s="39" t="str">
        <f t="shared" si="43"/>
        <v/>
      </c>
      <c r="H273" s="74"/>
      <c r="I273" s="74"/>
      <c r="J273" s="74"/>
      <c r="K273" s="84"/>
      <c r="L273" s="83"/>
      <c r="M273" s="83"/>
      <c r="N273" s="84"/>
      <c r="O273" s="135"/>
      <c r="P273" s="43"/>
      <c r="Q273" t="str">
        <f>IF(C273="","",'OPĆI DIO'!$C$1)</f>
        <v/>
      </c>
      <c r="R273" t="str">
        <f t="shared" si="44"/>
        <v/>
      </c>
      <c r="S273" t="str">
        <f t="shared" si="45"/>
        <v/>
      </c>
      <c r="T273" t="str">
        <f t="shared" si="46"/>
        <v/>
      </c>
      <c r="U273" t="str">
        <f t="shared" si="47"/>
        <v/>
      </c>
      <c r="AE273" t="s">
        <v>1895</v>
      </c>
      <c r="AF273" t="s">
        <v>1896</v>
      </c>
      <c r="AG273" t="str">
        <f t="shared" si="48"/>
        <v>A679072</v>
      </c>
      <c r="AH273" t="str">
        <f>IFERROR(VLOOKUP(AG273,AKT!$E$4:$G$350,3,FALSE),"")</f>
        <v>0942</v>
      </c>
    </row>
    <row r="274" spans="1:34">
      <c r="A274" s="44"/>
      <c r="B274" s="39" t="str">
        <f t="shared" si="40"/>
        <v/>
      </c>
      <c r="C274" s="44"/>
      <c r="D274" s="39" t="str">
        <f t="shared" si="41"/>
        <v/>
      </c>
      <c r="E274" s="75"/>
      <c r="F274" s="39" t="str">
        <f t="shared" si="42"/>
        <v/>
      </c>
      <c r="G274" s="39" t="str">
        <f t="shared" si="43"/>
        <v/>
      </c>
      <c r="H274" s="74"/>
      <c r="I274" s="74"/>
      <c r="J274" s="74"/>
      <c r="K274" s="84"/>
      <c r="L274" s="83"/>
      <c r="M274" s="83"/>
      <c r="N274" s="84"/>
      <c r="O274" s="135"/>
      <c r="P274" s="43"/>
      <c r="Q274" t="str">
        <f>IF(C274="","",'OPĆI DIO'!$C$1)</f>
        <v/>
      </c>
      <c r="R274" t="str">
        <f t="shared" si="44"/>
        <v/>
      </c>
      <c r="S274" t="str">
        <f t="shared" si="45"/>
        <v/>
      </c>
      <c r="T274" t="str">
        <f t="shared" si="46"/>
        <v/>
      </c>
      <c r="U274" t="str">
        <f t="shared" si="47"/>
        <v/>
      </c>
      <c r="AE274" t="s">
        <v>1897</v>
      </c>
      <c r="AF274" t="s">
        <v>1746</v>
      </c>
      <c r="AG274" t="str">
        <f t="shared" si="48"/>
        <v>A679072</v>
      </c>
      <c r="AH274" t="str">
        <f>IFERROR(VLOOKUP(AG274,AKT!$E$4:$G$350,3,FALSE),"")</f>
        <v>0942</v>
      </c>
    </row>
    <row r="275" spans="1:34">
      <c r="A275" s="44"/>
      <c r="B275" s="39" t="str">
        <f t="shared" si="40"/>
        <v/>
      </c>
      <c r="C275" s="44"/>
      <c r="D275" s="39" t="str">
        <f t="shared" si="41"/>
        <v/>
      </c>
      <c r="E275" s="75"/>
      <c r="F275" s="39" t="str">
        <f t="shared" si="42"/>
        <v/>
      </c>
      <c r="G275" s="39" t="str">
        <f t="shared" si="43"/>
        <v/>
      </c>
      <c r="H275" s="74"/>
      <c r="I275" s="74"/>
      <c r="J275" s="74"/>
      <c r="K275" s="84"/>
      <c r="L275" s="83"/>
      <c r="M275" s="83"/>
      <c r="N275" s="84"/>
      <c r="O275" s="135"/>
      <c r="P275" s="43"/>
      <c r="Q275" t="str">
        <f>IF(C275="","",'OPĆI DIO'!$C$1)</f>
        <v/>
      </c>
      <c r="R275" t="str">
        <f t="shared" si="44"/>
        <v/>
      </c>
      <c r="S275" t="str">
        <f t="shared" si="45"/>
        <v/>
      </c>
      <c r="T275" t="str">
        <f t="shared" si="46"/>
        <v/>
      </c>
      <c r="U275" t="str">
        <f t="shared" si="47"/>
        <v/>
      </c>
      <c r="AE275" t="s">
        <v>1898</v>
      </c>
      <c r="AF275" t="s">
        <v>1899</v>
      </c>
      <c r="AG275" t="str">
        <f t="shared" si="48"/>
        <v>A679072</v>
      </c>
      <c r="AH275" t="str">
        <f>IFERROR(VLOOKUP(AG275,AKT!$E$4:$G$350,3,FALSE),"")</f>
        <v>0942</v>
      </c>
    </row>
    <row r="276" spans="1:34">
      <c r="A276" s="44"/>
      <c r="B276" s="39" t="str">
        <f t="shared" si="40"/>
        <v/>
      </c>
      <c r="C276" s="44"/>
      <c r="D276" s="39" t="str">
        <f t="shared" si="41"/>
        <v/>
      </c>
      <c r="E276" s="75"/>
      <c r="F276" s="39" t="str">
        <f t="shared" si="42"/>
        <v/>
      </c>
      <c r="G276" s="39" t="str">
        <f t="shared" si="43"/>
        <v/>
      </c>
      <c r="H276" s="74"/>
      <c r="I276" s="74"/>
      <c r="J276" s="74"/>
      <c r="K276" s="84"/>
      <c r="L276" s="83"/>
      <c r="M276" s="83"/>
      <c r="N276" s="84"/>
      <c r="O276" s="135"/>
      <c r="P276" s="43"/>
      <c r="Q276" t="str">
        <f>IF(C276="","",'OPĆI DIO'!$C$1)</f>
        <v/>
      </c>
      <c r="R276" t="str">
        <f t="shared" si="44"/>
        <v/>
      </c>
      <c r="S276" t="str">
        <f t="shared" si="45"/>
        <v/>
      </c>
      <c r="T276" t="str">
        <f t="shared" si="46"/>
        <v/>
      </c>
      <c r="U276" t="str">
        <f t="shared" si="47"/>
        <v/>
      </c>
      <c r="AE276" t="s">
        <v>1900</v>
      </c>
      <c r="AF276" t="s">
        <v>1901</v>
      </c>
      <c r="AG276" t="str">
        <f t="shared" si="48"/>
        <v>A679072</v>
      </c>
      <c r="AH276" t="str">
        <f>IFERROR(VLOOKUP(AG276,AKT!$E$4:$G$350,3,FALSE),"")</f>
        <v>0942</v>
      </c>
    </row>
    <row r="277" spans="1:34">
      <c r="A277" s="44"/>
      <c r="B277" s="39" t="str">
        <f t="shared" si="40"/>
        <v/>
      </c>
      <c r="C277" s="44"/>
      <c r="D277" s="39" t="str">
        <f t="shared" si="41"/>
        <v/>
      </c>
      <c r="E277" s="75"/>
      <c r="F277" s="39" t="str">
        <f t="shared" si="42"/>
        <v/>
      </c>
      <c r="G277" s="39" t="str">
        <f t="shared" si="43"/>
        <v/>
      </c>
      <c r="H277" s="74"/>
      <c r="I277" s="74"/>
      <c r="J277" s="74"/>
      <c r="K277" s="84"/>
      <c r="L277" s="83"/>
      <c r="M277" s="83"/>
      <c r="N277" s="84"/>
      <c r="O277" s="135"/>
      <c r="P277" s="43"/>
      <c r="Q277" t="str">
        <f>IF(C277="","",'OPĆI DIO'!$C$1)</f>
        <v/>
      </c>
      <c r="R277" t="str">
        <f t="shared" si="44"/>
        <v/>
      </c>
      <c r="S277" t="str">
        <f t="shared" si="45"/>
        <v/>
      </c>
      <c r="T277" t="str">
        <f t="shared" si="46"/>
        <v/>
      </c>
      <c r="U277" t="str">
        <f t="shared" si="47"/>
        <v/>
      </c>
      <c r="AE277" t="s">
        <v>4863</v>
      </c>
      <c r="AF277" t="s">
        <v>4864</v>
      </c>
      <c r="AG277" t="str">
        <f t="shared" si="48"/>
        <v>A679072</v>
      </c>
      <c r="AH277" t="str">
        <f>IFERROR(VLOOKUP(AG277,AKT!$E$4:$G$350,3,FALSE),"")</f>
        <v>0942</v>
      </c>
    </row>
    <row r="278" spans="1:34">
      <c r="A278" s="44"/>
      <c r="B278" s="39" t="str">
        <f t="shared" si="40"/>
        <v/>
      </c>
      <c r="C278" s="44"/>
      <c r="D278" s="39" t="str">
        <f t="shared" si="41"/>
        <v/>
      </c>
      <c r="E278" s="75"/>
      <c r="F278" s="39" t="str">
        <f t="shared" si="42"/>
        <v/>
      </c>
      <c r="G278" s="39" t="str">
        <f t="shared" si="43"/>
        <v/>
      </c>
      <c r="H278" s="74"/>
      <c r="I278" s="74"/>
      <c r="J278" s="74"/>
      <c r="K278" s="84"/>
      <c r="L278" s="83"/>
      <c r="M278" s="83"/>
      <c r="N278" s="84"/>
      <c r="O278" s="135"/>
      <c r="P278" s="43"/>
      <c r="Q278" t="str">
        <f>IF(C278="","",'OPĆI DIO'!$C$1)</f>
        <v/>
      </c>
      <c r="R278" t="str">
        <f t="shared" si="44"/>
        <v/>
      </c>
      <c r="S278" t="str">
        <f t="shared" si="45"/>
        <v/>
      </c>
      <c r="T278" t="str">
        <f t="shared" si="46"/>
        <v/>
      </c>
      <c r="U278" t="str">
        <f t="shared" si="47"/>
        <v/>
      </c>
      <c r="AE278" t="s">
        <v>4865</v>
      </c>
      <c r="AF278" t="s">
        <v>4866</v>
      </c>
      <c r="AG278" t="str">
        <f t="shared" si="48"/>
        <v>A679072</v>
      </c>
      <c r="AH278" t="str">
        <f>IFERROR(VLOOKUP(AG278,AKT!$E$4:$G$350,3,FALSE),"")</f>
        <v>0942</v>
      </c>
    </row>
    <row r="279" spans="1:34">
      <c r="A279" s="44"/>
      <c r="B279" s="39" t="str">
        <f t="shared" si="40"/>
        <v/>
      </c>
      <c r="C279" s="44"/>
      <c r="D279" s="39" t="str">
        <f t="shared" si="41"/>
        <v/>
      </c>
      <c r="E279" s="75"/>
      <c r="F279" s="39" t="str">
        <f t="shared" si="42"/>
        <v/>
      </c>
      <c r="G279" s="39" t="str">
        <f t="shared" si="43"/>
        <v/>
      </c>
      <c r="H279" s="74"/>
      <c r="I279" s="74"/>
      <c r="J279" s="74"/>
      <c r="K279" s="84"/>
      <c r="L279" s="83"/>
      <c r="M279" s="83"/>
      <c r="N279" s="84"/>
      <c r="O279" s="135"/>
      <c r="P279" s="43"/>
      <c r="Q279" t="str">
        <f>IF(C279="","",'OPĆI DIO'!$C$1)</f>
        <v/>
      </c>
      <c r="R279" t="str">
        <f t="shared" si="44"/>
        <v/>
      </c>
      <c r="S279" t="str">
        <f t="shared" si="45"/>
        <v/>
      </c>
      <c r="T279" t="str">
        <f t="shared" si="46"/>
        <v/>
      </c>
      <c r="U279" t="str">
        <f t="shared" si="47"/>
        <v/>
      </c>
      <c r="AE279" t="s">
        <v>1902</v>
      </c>
      <c r="AF279" t="s">
        <v>1903</v>
      </c>
      <c r="AG279" t="str">
        <f t="shared" si="48"/>
        <v>A679072</v>
      </c>
      <c r="AH279" t="str">
        <f>IFERROR(VLOOKUP(AG279,AKT!$E$4:$G$350,3,FALSE),"")</f>
        <v>0942</v>
      </c>
    </row>
    <row r="280" spans="1:34">
      <c r="A280" s="44"/>
      <c r="B280" s="39" t="str">
        <f t="shared" si="40"/>
        <v/>
      </c>
      <c r="C280" s="44"/>
      <c r="D280" s="39" t="str">
        <f t="shared" si="41"/>
        <v/>
      </c>
      <c r="E280" s="75"/>
      <c r="F280" s="39" t="str">
        <f t="shared" si="42"/>
        <v/>
      </c>
      <c r="G280" s="39" t="str">
        <f t="shared" si="43"/>
        <v/>
      </c>
      <c r="H280" s="74"/>
      <c r="I280" s="74"/>
      <c r="J280" s="74"/>
      <c r="K280" s="84"/>
      <c r="L280" s="83"/>
      <c r="M280" s="83"/>
      <c r="N280" s="84"/>
      <c r="O280" s="135"/>
      <c r="P280" s="43"/>
      <c r="Q280" t="str">
        <f>IF(C280="","",'OPĆI DIO'!$C$1)</f>
        <v/>
      </c>
      <c r="R280" t="str">
        <f t="shared" si="44"/>
        <v/>
      </c>
      <c r="S280" t="str">
        <f t="shared" si="45"/>
        <v/>
      </c>
      <c r="T280" t="str">
        <f t="shared" si="46"/>
        <v/>
      </c>
      <c r="U280" t="str">
        <f t="shared" si="47"/>
        <v/>
      </c>
      <c r="AE280" t="s">
        <v>1904</v>
      </c>
      <c r="AF280" t="s">
        <v>1905</v>
      </c>
      <c r="AG280" t="str">
        <f t="shared" si="48"/>
        <v>A679072</v>
      </c>
      <c r="AH280" t="str">
        <f>IFERROR(VLOOKUP(AG280,AKT!$E$4:$G$350,3,FALSE),"")</f>
        <v>0942</v>
      </c>
    </row>
    <row r="281" spans="1:34">
      <c r="A281" s="44"/>
      <c r="B281" s="39" t="str">
        <f t="shared" si="40"/>
        <v/>
      </c>
      <c r="C281" s="44"/>
      <c r="D281" s="39" t="str">
        <f t="shared" si="41"/>
        <v/>
      </c>
      <c r="E281" s="75"/>
      <c r="F281" s="39" t="str">
        <f t="shared" si="42"/>
        <v/>
      </c>
      <c r="G281" s="39" t="str">
        <f t="shared" si="43"/>
        <v/>
      </c>
      <c r="H281" s="74"/>
      <c r="I281" s="74"/>
      <c r="J281" s="74"/>
      <c r="K281" s="84"/>
      <c r="L281" s="83"/>
      <c r="M281" s="83"/>
      <c r="N281" s="84"/>
      <c r="O281" s="135"/>
      <c r="P281" s="43"/>
      <c r="Q281" t="str">
        <f>IF(C281="","",'OPĆI DIO'!$C$1)</f>
        <v/>
      </c>
      <c r="R281" t="str">
        <f t="shared" si="44"/>
        <v/>
      </c>
      <c r="S281" t="str">
        <f t="shared" si="45"/>
        <v/>
      </c>
      <c r="T281" t="str">
        <f t="shared" si="46"/>
        <v/>
      </c>
      <c r="U281" t="str">
        <f t="shared" si="47"/>
        <v/>
      </c>
      <c r="AE281" t="s">
        <v>1906</v>
      </c>
      <c r="AF281" t="s">
        <v>1907</v>
      </c>
      <c r="AG281" t="str">
        <f t="shared" si="48"/>
        <v>A679072</v>
      </c>
      <c r="AH281" t="str">
        <f>IFERROR(VLOOKUP(AG281,AKT!$E$4:$G$350,3,FALSE),"")</f>
        <v>0942</v>
      </c>
    </row>
    <row r="282" spans="1:34">
      <c r="A282" s="44"/>
      <c r="B282" s="39" t="str">
        <f t="shared" si="40"/>
        <v/>
      </c>
      <c r="C282" s="44"/>
      <c r="D282" s="39" t="str">
        <f t="shared" si="41"/>
        <v/>
      </c>
      <c r="E282" s="75"/>
      <c r="F282" s="39" t="str">
        <f t="shared" si="42"/>
        <v/>
      </c>
      <c r="G282" s="39" t="str">
        <f t="shared" si="43"/>
        <v/>
      </c>
      <c r="H282" s="74"/>
      <c r="I282" s="74"/>
      <c r="J282" s="74"/>
      <c r="K282" s="84"/>
      <c r="L282" s="83"/>
      <c r="M282" s="83"/>
      <c r="N282" s="84"/>
      <c r="O282" s="135"/>
      <c r="P282" s="43"/>
      <c r="Q282" t="str">
        <f>IF(C282="","",'OPĆI DIO'!$C$1)</f>
        <v/>
      </c>
      <c r="R282" t="str">
        <f t="shared" si="44"/>
        <v/>
      </c>
      <c r="S282" t="str">
        <f t="shared" si="45"/>
        <v/>
      </c>
      <c r="T282" t="str">
        <f t="shared" si="46"/>
        <v/>
      </c>
      <c r="U282" t="str">
        <f t="shared" si="47"/>
        <v/>
      </c>
      <c r="AE282" t="s">
        <v>4867</v>
      </c>
      <c r="AF282" t="s">
        <v>4868</v>
      </c>
      <c r="AG282" t="str">
        <f t="shared" si="48"/>
        <v>A679072</v>
      </c>
      <c r="AH282" t="str">
        <f>IFERROR(VLOOKUP(AG282,AKT!$E$4:$G$350,3,FALSE),"")</f>
        <v>0942</v>
      </c>
    </row>
    <row r="283" spans="1:34">
      <c r="A283" s="44"/>
      <c r="B283" s="39" t="str">
        <f t="shared" si="40"/>
        <v/>
      </c>
      <c r="C283" s="44"/>
      <c r="D283" s="39" t="str">
        <f t="shared" si="41"/>
        <v/>
      </c>
      <c r="E283" s="75"/>
      <c r="F283" s="39" t="str">
        <f t="shared" si="42"/>
        <v/>
      </c>
      <c r="G283" s="39" t="str">
        <f t="shared" si="43"/>
        <v/>
      </c>
      <c r="H283" s="74"/>
      <c r="I283" s="74"/>
      <c r="J283" s="74"/>
      <c r="K283" s="84"/>
      <c r="L283" s="83"/>
      <c r="M283" s="83"/>
      <c r="N283" s="84"/>
      <c r="O283" s="135"/>
      <c r="P283" s="43"/>
      <c r="Q283" t="str">
        <f>IF(C283="","",'OPĆI DIO'!$C$1)</f>
        <v/>
      </c>
      <c r="R283" t="str">
        <f t="shared" si="44"/>
        <v/>
      </c>
      <c r="S283" t="str">
        <f t="shared" si="45"/>
        <v/>
      </c>
      <c r="T283" t="str">
        <f t="shared" si="46"/>
        <v/>
      </c>
      <c r="U283" t="str">
        <f t="shared" si="47"/>
        <v/>
      </c>
      <c r="AE283" t="s">
        <v>4869</v>
      </c>
      <c r="AF283" t="s">
        <v>4870</v>
      </c>
      <c r="AG283" t="str">
        <f t="shared" si="48"/>
        <v>A679072</v>
      </c>
      <c r="AH283" t="str">
        <f>IFERROR(VLOOKUP(AG283,AKT!$E$4:$G$350,3,FALSE),"")</f>
        <v>0942</v>
      </c>
    </row>
    <row r="284" spans="1:34">
      <c r="A284" s="44"/>
      <c r="B284" s="39" t="str">
        <f t="shared" si="40"/>
        <v/>
      </c>
      <c r="C284" s="44"/>
      <c r="D284" s="39" t="str">
        <f t="shared" si="41"/>
        <v/>
      </c>
      <c r="E284" s="75"/>
      <c r="F284" s="39" t="str">
        <f t="shared" si="42"/>
        <v/>
      </c>
      <c r="G284" s="39" t="str">
        <f t="shared" si="43"/>
        <v/>
      </c>
      <c r="H284" s="74"/>
      <c r="I284" s="74"/>
      <c r="J284" s="74"/>
      <c r="K284" s="84"/>
      <c r="L284" s="83"/>
      <c r="M284" s="83"/>
      <c r="N284" s="84"/>
      <c r="O284" s="135"/>
      <c r="P284" s="43"/>
      <c r="Q284" t="str">
        <f>IF(C284="","",'OPĆI DIO'!$C$1)</f>
        <v/>
      </c>
      <c r="R284" t="str">
        <f t="shared" si="44"/>
        <v/>
      </c>
      <c r="S284" t="str">
        <f t="shared" si="45"/>
        <v/>
      </c>
      <c r="T284" t="str">
        <f t="shared" si="46"/>
        <v/>
      </c>
      <c r="U284" t="str">
        <f t="shared" si="47"/>
        <v/>
      </c>
      <c r="AE284" t="s">
        <v>1908</v>
      </c>
      <c r="AF284" t="s">
        <v>1909</v>
      </c>
      <c r="AG284" t="str">
        <f t="shared" si="48"/>
        <v>A679072</v>
      </c>
      <c r="AH284" t="str">
        <f>IFERROR(VLOOKUP(AG284,AKT!$E$4:$G$350,3,FALSE),"")</f>
        <v>0942</v>
      </c>
    </row>
    <row r="285" spans="1:34">
      <c r="A285" s="44"/>
      <c r="B285" s="39" t="str">
        <f t="shared" si="40"/>
        <v/>
      </c>
      <c r="C285" s="44"/>
      <c r="D285" s="39" t="str">
        <f t="shared" si="41"/>
        <v/>
      </c>
      <c r="E285" s="75"/>
      <c r="F285" s="39" t="str">
        <f t="shared" si="42"/>
        <v/>
      </c>
      <c r="G285" s="39" t="str">
        <f t="shared" si="43"/>
        <v/>
      </c>
      <c r="H285" s="74"/>
      <c r="I285" s="74"/>
      <c r="J285" s="74"/>
      <c r="K285" s="84"/>
      <c r="L285" s="83"/>
      <c r="M285" s="83"/>
      <c r="N285" s="84"/>
      <c r="O285" s="135"/>
      <c r="P285" s="43"/>
      <c r="Q285" t="str">
        <f>IF(C285="","",'OPĆI DIO'!$C$1)</f>
        <v/>
      </c>
      <c r="R285" t="str">
        <f t="shared" si="44"/>
        <v/>
      </c>
      <c r="S285" t="str">
        <f t="shared" si="45"/>
        <v/>
      </c>
      <c r="T285" t="str">
        <f t="shared" si="46"/>
        <v/>
      </c>
      <c r="U285" t="str">
        <f t="shared" si="47"/>
        <v/>
      </c>
      <c r="AE285" t="s">
        <v>1910</v>
      </c>
      <c r="AF285" t="s">
        <v>1911</v>
      </c>
      <c r="AG285" t="str">
        <f t="shared" si="48"/>
        <v>A679072</v>
      </c>
      <c r="AH285" t="str">
        <f>IFERROR(VLOOKUP(AG285,AKT!$E$4:$G$350,3,FALSE),"")</f>
        <v>0942</v>
      </c>
    </row>
    <row r="286" spans="1:34">
      <c r="A286" s="44"/>
      <c r="B286" s="39" t="str">
        <f t="shared" si="40"/>
        <v/>
      </c>
      <c r="C286" s="44"/>
      <c r="D286" s="39" t="str">
        <f t="shared" si="41"/>
        <v/>
      </c>
      <c r="E286" s="75"/>
      <c r="F286" s="39" t="str">
        <f t="shared" si="42"/>
        <v/>
      </c>
      <c r="G286" s="39" t="str">
        <f t="shared" si="43"/>
        <v/>
      </c>
      <c r="H286" s="74"/>
      <c r="I286" s="74"/>
      <c r="J286" s="74"/>
      <c r="K286" s="84"/>
      <c r="L286" s="83"/>
      <c r="M286" s="83"/>
      <c r="N286" s="84"/>
      <c r="O286" s="135"/>
      <c r="P286" s="43"/>
      <c r="Q286" t="str">
        <f>IF(C286="","",'OPĆI DIO'!$C$1)</f>
        <v/>
      </c>
      <c r="R286" t="str">
        <f t="shared" si="44"/>
        <v/>
      </c>
      <c r="S286" t="str">
        <f t="shared" si="45"/>
        <v/>
      </c>
      <c r="T286" t="str">
        <f t="shared" si="46"/>
        <v/>
      </c>
      <c r="U286" t="str">
        <f t="shared" si="47"/>
        <v/>
      </c>
      <c r="AE286" t="s">
        <v>1912</v>
      </c>
      <c r="AF286" t="s">
        <v>1913</v>
      </c>
      <c r="AG286" t="str">
        <f t="shared" si="48"/>
        <v>A679072</v>
      </c>
      <c r="AH286" t="str">
        <f>IFERROR(VLOOKUP(AG286,AKT!$E$4:$G$350,3,FALSE),"")</f>
        <v>0942</v>
      </c>
    </row>
    <row r="287" spans="1:34">
      <c r="A287" s="44"/>
      <c r="B287" s="39" t="str">
        <f t="shared" si="40"/>
        <v/>
      </c>
      <c r="C287" s="44"/>
      <c r="D287" s="39" t="str">
        <f t="shared" si="41"/>
        <v/>
      </c>
      <c r="E287" s="75"/>
      <c r="F287" s="39" t="str">
        <f t="shared" si="42"/>
        <v/>
      </c>
      <c r="G287" s="39" t="str">
        <f t="shared" si="43"/>
        <v/>
      </c>
      <c r="H287" s="74"/>
      <c r="I287" s="74"/>
      <c r="J287" s="74"/>
      <c r="K287" s="84"/>
      <c r="L287" s="83"/>
      <c r="M287" s="83"/>
      <c r="N287" s="84"/>
      <c r="O287" s="135"/>
      <c r="P287" s="43"/>
      <c r="Q287" t="str">
        <f>IF(C287="","",'OPĆI DIO'!$C$1)</f>
        <v/>
      </c>
      <c r="R287" t="str">
        <f t="shared" si="44"/>
        <v/>
      </c>
      <c r="S287" t="str">
        <f t="shared" si="45"/>
        <v/>
      </c>
      <c r="T287" t="str">
        <f t="shared" si="46"/>
        <v/>
      </c>
      <c r="U287" t="str">
        <f t="shared" si="47"/>
        <v/>
      </c>
      <c r="AE287" t="s">
        <v>4871</v>
      </c>
      <c r="AF287" t="s">
        <v>4872</v>
      </c>
      <c r="AG287" t="str">
        <f t="shared" si="48"/>
        <v>A679072</v>
      </c>
      <c r="AH287" t="str">
        <f>IFERROR(VLOOKUP(AG287,AKT!$E$4:$G$350,3,FALSE),"")</f>
        <v>0942</v>
      </c>
    </row>
    <row r="288" spans="1:34">
      <c r="A288" s="44"/>
      <c r="B288" s="39" t="str">
        <f t="shared" si="40"/>
        <v/>
      </c>
      <c r="C288" s="44"/>
      <c r="D288" s="39" t="str">
        <f t="shared" si="41"/>
        <v/>
      </c>
      <c r="E288" s="75"/>
      <c r="F288" s="39" t="str">
        <f t="shared" si="42"/>
        <v/>
      </c>
      <c r="G288" s="39" t="str">
        <f t="shared" si="43"/>
        <v/>
      </c>
      <c r="H288" s="74"/>
      <c r="I288" s="74"/>
      <c r="J288" s="74"/>
      <c r="K288" s="84"/>
      <c r="L288" s="83"/>
      <c r="M288" s="83"/>
      <c r="N288" s="84"/>
      <c r="O288" s="135"/>
      <c r="P288" s="43"/>
      <c r="Q288" t="str">
        <f>IF(C288="","",'OPĆI DIO'!$C$1)</f>
        <v/>
      </c>
      <c r="R288" t="str">
        <f t="shared" si="44"/>
        <v/>
      </c>
      <c r="S288" t="str">
        <f t="shared" si="45"/>
        <v/>
      </c>
      <c r="T288" t="str">
        <f t="shared" si="46"/>
        <v/>
      </c>
      <c r="U288" t="str">
        <f t="shared" si="47"/>
        <v/>
      </c>
      <c r="AE288" t="s">
        <v>1914</v>
      </c>
      <c r="AF288" t="s">
        <v>1915</v>
      </c>
      <c r="AG288" t="str">
        <f t="shared" si="48"/>
        <v>A679072</v>
      </c>
      <c r="AH288" t="str">
        <f>IFERROR(VLOOKUP(AG288,AKT!$E$4:$G$350,3,FALSE),"")</f>
        <v>0942</v>
      </c>
    </row>
    <row r="289" spans="1:34">
      <c r="A289" s="44"/>
      <c r="B289" s="39" t="str">
        <f t="shared" si="40"/>
        <v/>
      </c>
      <c r="C289" s="44"/>
      <c r="D289" s="39" t="str">
        <f t="shared" si="41"/>
        <v/>
      </c>
      <c r="E289" s="75"/>
      <c r="F289" s="39" t="str">
        <f t="shared" si="42"/>
        <v/>
      </c>
      <c r="G289" s="39" t="str">
        <f t="shared" si="43"/>
        <v/>
      </c>
      <c r="H289" s="74"/>
      <c r="I289" s="74"/>
      <c r="J289" s="74"/>
      <c r="K289" s="84"/>
      <c r="L289" s="83"/>
      <c r="M289" s="83"/>
      <c r="N289" s="84"/>
      <c r="O289" s="135"/>
      <c r="P289" s="43"/>
      <c r="Q289" t="str">
        <f>IF(C289="","",'OPĆI DIO'!$C$1)</f>
        <v/>
      </c>
      <c r="R289" t="str">
        <f t="shared" si="44"/>
        <v/>
      </c>
      <c r="S289" t="str">
        <f t="shared" si="45"/>
        <v/>
      </c>
      <c r="T289" t="str">
        <f t="shared" si="46"/>
        <v/>
      </c>
      <c r="U289" t="str">
        <f t="shared" si="47"/>
        <v/>
      </c>
      <c r="AE289" t="s">
        <v>3132</v>
      </c>
      <c r="AF289" t="s">
        <v>3133</v>
      </c>
      <c r="AG289" t="str">
        <f t="shared" si="48"/>
        <v>A679072</v>
      </c>
      <c r="AH289" t="str">
        <f>IFERROR(VLOOKUP(AG289,AKT!$E$4:$G$350,3,FALSE),"")</f>
        <v>0942</v>
      </c>
    </row>
    <row r="290" spans="1:34">
      <c r="A290" s="44"/>
      <c r="B290" s="39" t="str">
        <f t="shared" si="40"/>
        <v/>
      </c>
      <c r="C290" s="44"/>
      <c r="D290" s="39" t="str">
        <f t="shared" si="41"/>
        <v/>
      </c>
      <c r="E290" s="75"/>
      <c r="F290" s="39" t="str">
        <f t="shared" si="42"/>
        <v/>
      </c>
      <c r="G290" s="39" t="str">
        <f t="shared" si="43"/>
        <v/>
      </c>
      <c r="H290" s="74"/>
      <c r="I290" s="74"/>
      <c r="J290" s="74"/>
      <c r="K290" s="84"/>
      <c r="L290" s="83"/>
      <c r="M290" s="83"/>
      <c r="N290" s="84"/>
      <c r="O290" s="135"/>
      <c r="P290" s="43"/>
      <c r="Q290" t="str">
        <f>IF(C290="","",'OPĆI DIO'!$C$1)</f>
        <v/>
      </c>
      <c r="R290" t="str">
        <f t="shared" si="44"/>
        <v/>
      </c>
      <c r="S290" t="str">
        <f t="shared" si="45"/>
        <v/>
      </c>
      <c r="T290" t="str">
        <f t="shared" si="46"/>
        <v/>
      </c>
      <c r="U290" t="str">
        <f t="shared" si="47"/>
        <v/>
      </c>
      <c r="AE290" t="s">
        <v>3134</v>
      </c>
      <c r="AF290" t="s">
        <v>3135</v>
      </c>
      <c r="AG290" t="str">
        <f t="shared" si="48"/>
        <v>A679072</v>
      </c>
      <c r="AH290" t="str">
        <f>IFERROR(VLOOKUP(AG290,AKT!$E$4:$G$350,3,FALSE),"")</f>
        <v>0942</v>
      </c>
    </row>
    <row r="291" spans="1:34">
      <c r="A291" s="44"/>
      <c r="B291" s="39" t="str">
        <f t="shared" si="40"/>
        <v/>
      </c>
      <c r="C291" s="44"/>
      <c r="D291" s="39" t="str">
        <f t="shared" si="41"/>
        <v/>
      </c>
      <c r="E291" s="75"/>
      <c r="F291" s="39" t="str">
        <f t="shared" si="42"/>
        <v/>
      </c>
      <c r="G291" s="39" t="str">
        <f t="shared" si="43"/>
        <v/>
      </c>
      <c r="H291" s="74"/>
      <c r="I291" s="74"/>
      <c r="J291" s="74"/>
      <c r="K291" s="84"/>
      <c r="L291" s="83"/>
      <c r="M291" s="83"/>
      <c r="N291" s="84"/>
      <c r="O291" s="135"/>
      <c r="P291" s="43"/>
      <c r="Q291" t="str">
        <f>IF(C291="","",'OPĆI DIO'!$C$1)</f>
        <v/>
      </c>
      <c r="R291" t="str">
        <f t="shared" si="44"/>
        <v/>
      </c>
      <c r="S291" t="str">
        <f t="shared" si="45"/>
        <v/>
      </c>
      <c r="T291" t="str">
        <f t="shared" si="46"/>
        <v/>
      </c>
      <c r="U291" t="str">
        <f t="shared" si="47"/>
        <v/>
      </c>
      <c r="AE291" t="s">
        <v>3136</v>
      </c>
      <c r="AF291" t="s">
        <v>3137</v>
      </c>
      <c r="AG291" t="str">
        <f t="shared" si="48"/>
        <v>A679072</v>
      </c>
      <c r="AH291" t="str">
        <f>IFERROR(VLOOKUP(AG291,AKT!$E$4:$G$350,3,FALSE),"")</f>
        <v>0942</v>
      </c>
    </row>
    <row r="292" spans="1:34">
      <c r="A292" s="44"/>
      <c r="B292" s="39" t="str">
        <f t="shared" si="40"/>
        <v/>
      </c>
      <c r="C292" s="44"/>
      <c r="D292" s="39" t="str">
        <f t="shared" si="41"/>
        <v/>
      </c>
      <c r="E292" s="75"/>
      <c r="F292" s="39" t="str">
        <f t="shared" si="42"/>
        <v/>
      </c>
      <c r="G292" s="39" t="str">
        <f t="shared" si="43"/>
        <v/>
      </c>
      <c r="H292" s="74"/>
      <c r="I292" s="74"/>
      <c r="J292" s="74"/>
      <c r="K292" s="84"/>
      <c r="L292" s="83"/>
      <c r="M292" s="83"/>
      <c r="N292" s="84"/>
      <c r="O292" s="135"/>
      <c r="P292" s="43"/>
      <c r="Q292" t="str">
        <f>IF(C292="","",'OPĆI DIO'!$C$1)</f>
        <v/>
      </c>
      <c r="R292" t="str">
        <f t="shared" si="44"/>
        <v/>
      </c>
      <c r="S292" t="str">
        <f t="shared" si="45"/>
        <v/>
      </c>
      <c r="T292" t="str">
        <f t="shared" si="46"/>
        <v/>
      </c>
      <c r="U292" t="str">
        <f t="shared" si="47"/>
        <v/>
      </c>
      <c r="AE292" t="s">
        <v>3138</v>
      </c>
      <c r="AF292" t="s">
        <v>3139</v>
      </c>
      <c r="AG292" t="str">
        <f t="shared" si="48"/>
        <v>A679072</v>
      </c>
      <c r="AH292" t="str">
        <f>IFERROR(VLOOKUP(AG292,AKT!$E$4:$G$350,3,FALSE),"")</f>
        <v>0942</v>
      </c>
    </row>
    <row r="293" spans="1:34">
      <c r="A293" s="44"/>
      <c r="B293" s="39" t="str">
        <f t="shared" si="40"/>
        <v/>
      </c>
      <c r="C293" s="44"/>
      <c r="D293" s="39" t="str">
        <f t="shared" si="41"/>
        <v/>
      </c>
      <c r="E293" s="75"/>
      <c r="F293" s="39" t="str">
        <f t="shared" si="42"/>
        <v/>
      </c>
      <c r="G293" s="39" t="str">
        <f t="shared" si="43"/>
        <v/>
      </c>
      <c r="H293" s="74"/>
      <c r="I293" s="74"/>
      <c r="J293" s="74"/>
      <c r="K293" s="84"/>
      <c r="L293" s="83"/>
      <c r="M293" s="83"/>
      <c r="N293" s="84"/>
      <c r="O293" s="135"/>
      <c r="P293" s="43"/>
      <c r="Q293" t="str">
        <f>IF(C293="","",'OPĆI DIO'!$C$1)</f>
        <v/>
      </c>
      <c r="R293" t="str">
        <f t="shared" si="44"/>
        <v/>
      </c>
      <c r="S293" t="str">
        <f t="shared" si="45"/>
        <v/>
      </c>
      <c r="T293" t="str">
        <f t="shared" si="46"/>
        <v/>
      </c>
      <c r="U293" t="str">
        <f t="shared" si="47"/>
        <v/>
      </c>
      <c r="AE293" t="s">
        <v>3140</v>
      </c>
      <c r="AF293" t="s">
        <v>3141</v>
      </c>
      <c r="AG293" t="str">
        <f t="shared" si="48"/>
        <v>A679072</v>
      </c>
      <c r="AH293" t="str">
        <f>IFERROR(VLOOKUP(AG293,AKT!$E$4:$G$350,3,FALSE),"")</f>
        <v>0942</v>
      </c>
    </row>
    <row r="294" spans="1:34">
      <c r="A294" s="44"/>
      <c r="B294" s="39" t="str">
        <f t="shared" si="40"/>
        <v/>
      </c>
      <c r="C294" s="44"/>
      <c r="D294" s="39" t="str">
        <f t="shared" si="41"/>
        <v/>
      </c>
      <c r="E294" s="75"/>
      <c r="F294" s="39" t="str">
        <f t="shared" si="42"/>
        <v/>
      </c>
      <c r="G294" s="39" t="str">
        <f t="shared" si="43"/>
        <v/>
      </c>
      <c r="H294" s="74"/>
      <c r="I294" s="74"/>
      <c r="J294" s="74"/>
      <c r="K294" s="84"/>
      <c r="L294" s="83"/>
      <c r="M294" s="83"/>
      <c r="N294" s="84"/>
      <c r="O294" s="135"/>
      <c r="P294" s="43"/>
      <c r="Q294" t="str">
        <f>IF(C294="","",'OPĆI DIO'!$C$1)</f>
        <v/>
      </c>
      <c r="R294" t="str">
        <f t="shared" si="44"/>
        <v/>
      </c>
      <c r="S294" t="str">
        <f t="shared" si="45"/>
        <v/>
      </c>
      <c r="T294" t="str">
        <f t="shared" si="46"/>
        <v/>
      </c>
      <c r="U294" t="str">
        <f t="shared" si="47"/>
        <v/>
      </c>
      <c r="AE294" t="s">
        <v>3142</v>
      </c>
      <c r="AF294" t="s">
        <v>3143</v>
      </c>
      <c r="AG294" t="str">
        <f t="shared" si="48"/>
        <v>A679072</v>
      </c>
      <c r="AH294" t="str">
        <f>IFERROR(VLOOKUP(AG294,AKT!$E$4:$G$350,3,FALSE),"")</f>
        <v>0942</v>
      </c>
    </row>
    <row r="295" spans="1:34">
      <c r="A295" s="44"/>
      <c r="B295" s="39" t="str">
        <f t="shared" si="40"/>
        <v/>
      </c>
      <c r="C295" s="44"/>
      <c r="D295" s="39" t="str">
        <f t="shared" si="41"/>
        <v/>
      </c>
      <c r="E295" s="75"/>
      <c r="F295" s="39" t="str">
        <f t="shared" si="42"/>
        <v/>
      </c>
      <c r="G295" s="39" t="str">
        <f t="shared" si="43"/>
        <v/>
      </c>
      <c r="H295" s="74"/>
      <c r="I295" s="74"/>
      <c r="J295" s="74"/>
      <c r="K295" s="84"/>
      <c r="L295" s="83"/>
      <c r="M295" s="83"/>
      <c r="N295" s="84"/>
      <c r="O295" s="135"/>
      <c r="P295" s="43"/>
      <c r="Q295" t="str">
        <f>IF(C295="","",'OPĆI DIO'!$C$1)</f>
        <v/>
      </c>
      <c r="R295" t="str">
        <f t="shared" si="44"/>
        <v/>
      </c>
      <c r="S295" t="str">
        <f t="shared" si="45"/>
        <v/>
      </c>
      <c r="T295" t="str">
        <f t="shared" si="46"/>
        <v/>
      </c>
      <c r="U295" t="str">
        <f t="shared" si="47"/>
        <v/>
      </c>
      <c r="AE295" t="s">
        <v>3144</v>
      </c>
      <c r="AF295" t="s">
        <v>3145</v>
      </c>
      <c r="AG295" t="str">
        <f t="shared" si="48"/>
        <v>A679072</v>
      </c>
      <c r="AH295" t="str">
        <f>IFERROR(VLOOKUP(AG295,AKT!$E$4:$G$350,3,FALSE),"")</f>
        <v>0942</v>
      </c>
    </row>
    <row r="296" spans="1:34">
      <c r="A296" s="44"/>
      <c r="B296" s="39" t="str">
        <f t="shared" si="40"/>
        <v/>
      </c>
      <c r="C296" s="44"/>
      <c r="D296" s="39" t="str">
        <f t="shared" si="41"/>
        <v/>
      </c>
      <c r="E296" s="75"/>
      <c r="F296" s="39" t="str">
        <f t="shared" si="42"/>
        <v/>
      </c>
      <c r="G296" s="39" t="str">
        <f t="shared" si="43"/>
        <v/>
      </c>
      <c r="H296" s="74"/>
      <c r="I296" s="74"/>
      <c r="J296" s="74"/>
      <c r="K296" s="84"/>
      <c r="L296" s="83"/>
      <c r="M296" s="83"/>
      <c r="N296" s="84"/>
      <c r="O296" s="135"/>
      <c r="P296" s="43"/>
      <c r="Q296" t="str">
        <f>IF(C296="","",'OPĆI DIO'!$C$1)</f>
        <v/>
      </c>
      <c r="R296" t="str">
        <f t="shared" si="44"/>
        <v/>
      </c>
      <c r="S296" t="str">
        <f t="shared" si="45"/>
        <v/>
      </c>
      <c r="T296" t="str">
        <f t="shared" si="46"/>
        <v/>
      </c>
      <c r="U296" t="str">
        <f t="shared" si="47"/>
        <v/>
      </c>
      <c r="AE296" t="s">
        <v>3146</v>
      </c>
      <c r="AF296" t="s">
        <v>3147</v>
      </c>
      <c r="AG296" t="str">
        <f t="shared" si="48"/>
        <v>A679072</v>
      </c>
      <c r="AH296" t="str">
        <f>IFERROR(VLOOKUP(AG296,AKT!$E$4:$G$350,3,FALSE),"")</f>
        <v>0942</v>
      </c>
    </row>
    <row r="297" spans="1:34">
      <c r="A297" s="44"/>
      <c r="B297" s="39" t="str">
        <f t="shared" si="40"/>
        <v/>
      </c>
      <c r="C297" s="44"/>
      <c r="D297" s="39" t="str">
        <f t="shared" si="41"/>
        <v/>
      </c>
      <c r="E297" s="75"/>
      <c r="F297" s="39" t="str">
        <f t="shared" si="42"/>
        <v/>
      </c>
      <c r="G297" s="39" t="str">
        <f t="shared" si="43"/>
        <v/>
      </c>
      <c r="H297" s="74"/>
      <c r="I297" s="74"/>
      <c r="J297" s="74"/>
      <c r="K297" s="84"/>
      <c r="L297" s="83"/>
      <c r="M297" s="83"/>
      <c r="N297" s="84"/>
      <c r="O297" s="135"/>
      <c r="P297" s="43"/>
      <c r="Q297" t="str">
        <f>IF(C297="","",'OPĆI DIO'!$C$1)</f>
        <v/>
      </c>
      <c r="R297" t="str">
        <f t="shared" si="44"/>
        <v/>
      </c>
      <c r="S297" t="str">
        <f t="shared" si="45"/>
        <v/>
      </c>
      <c r="T297" t="str">
        <f t="shared" si="46"/>
        <v/>
      </c>
      <c r="U297" t="str">
        <f t="shared" si="47"/>
        <v/>
      </c>
      <c r="AE297" t="s">
        <v>3148</v>
      </c>
      <c r="AF297" t="s">
        <v>3149</v>
      </c>
      <c r="AG297" t="str">
        <f t="shared" si="48"/>
        <v>A679072</v>
      </c>
      <c r="AH297" t="str">
        <f>IFERROR(VLOOKUP(AG297,AKT!$E$4:$G$350,3,FALSE),"")</f>
        <v>0942</v>
      </c>
    </row>
    <row r="298" spans="1:34">
      <c r="A298" s="44"/>
      <c r="B298" s="39" t="str">
        <f t="shared" si="40"/>
        <v/>
      </c>
      <c r="C298" s="44"/>
      <c r="D298" s="39" t="str">
        <f t="shared" si="41"/>
        <v/>
      </c>
      <c r="E298" s="75"/>
      <c r="F298" s="39" t="str">
        <f t="shared" si="42"/>
        <v/>
      </c>
      <c r="G298" s="39" t="str">
        <f t="shared" si="43"/>
        <v/>
      </c>
      <c r="H298" s="74"/>
      <c r="I298" s="74"/>
      <c r="J298" s="74"/>
      <c r="K298" s="84"/>
      <c r="L298" s="83"/>
      <c r="M298" s="83"/>
      <c r="N298" s="84"/>
      <c r="O298" s="135"/>
      <c r="P298" s="43"/>
      <c r="Q298" t="str">
        <f>IF(C298="","",'OPĆI DIO'!$C$1)</f>
        <v/>
      </c>
      <c r="R298" t="str">
        <f t="shared" si="44"/>
        <v/>
      </c>
      <c r="S298" t="str">
        <f t="shared" si="45"/>
        <v/>
      </c>
      <c r="T298" t="str">
        <f t="shared" si="46"/>
        <v/>
      </c>
      <c r="U298" t="str">
        <f t="shared" si="47"/>
        <v/>
      </c>
      <c r="AE298" t="s">
        <v>3150</v>
      </c>
      <c r="AF298" t="s">
        <v>3151</v>
      </c>
      <c r="AG298" t="str">
        <f t="shared" si="48"/>
        <v>A679072</v>
      </c>
      <c r="AH298" t="str">
        <f>IFERROR(VLOOKUP(AG298,AKT!$E$4:$G$350,3,FALSE),"")</f>
        <v>0942</v>
      </c>
    </row>
    <row r="299" spans="1:34">
      <c r="A299" s="44"/>
      <c r="B299" s="39" t="str">
        <f t="shared" si="40"/>
        <v/>
      </c>
      <c r="C299" s="44"/>
      <c r="D299" s="39" t="str">
        <f t="shared" si="41"/>
        <v/>
      </c>
      <c r="E299" s="75"/>
      <c r="F299" s="39" t="str">
        <f t="shared" si="42"/>
        <v/>
      </c>
      <c r="G299" s="39" t="str">
        <f t="shared" si="43"/>
        <v/>
      </c>
      <c r="H299" s="74"/>
      <c r="I299" s="74"/>
      <c r="J299" s="74"/>
      <c r="K299" s="84"/>
      <c r="L299" s="83"/>
      <c r="M299" s="83"/>
      <c r="N299" s="84"/>
      <c r="O299" s="135"/>
      <c r="P299" s="43"/>
      <c r="Q299" t="str">
        <f>IF(C299="","",'OPĆI DIO'!$C$1)</f>
        <v/>
      </c>
      <c r="R299" t="str">
        <f t="shared" si="44"/>
        <v/>
      </c>
      <c r="S299" t="str">
        <f t="shared" si="45"/>
        <v/>
      </c>
      <c r="T299" t="str">
        <f t="shared" si="46"/>
        <v/>
      </c>
      <c r="U299" t="str">
        <f t="shared" si="47"/>
        <v/>
      </c>
      <c r="AE299" t="s">
        <v>3152</v>
      </c>
      <c r="AF299" t="s">
        <v>3153</v>
      </c>
      <c r="AG299" t="str">
        <f t="shared" si="48"/>
        <v>A679072</v>
      </c>
      <c r="AH299" t="str">
        <f>IFERROR(VLOOKUP(AG299,AKT!$E$4:$G$350,3,FALSE),"")</f>
        <v>0942</v>
      </c>
    </row>
    <row r="300" spans="1:34">
      <c r="A300" s="44"/>
      <c r="B300" s="39" t="str">
        <f t="shared" si="40"/>
        <v/>
      </c>
      <c r="C300" s="44"/>
      <c r="D300" s="39" t="str">
        <f t="shared" si="41"/>
        <v/>
      </c>
      <c r="E300" s="75"/>
      <c r="F300" s="39" t="str">
        <f t="shared" si="42"/>
        <v/>
      </c>
      <c r="G300" s="39" t="str">
        <f t="shared" si="43"/>
        <v/>
      </c>
      <c r="H300" s="74"/>
      <c r="I300" s="74"/>
      <c r="J300" s="74"/>
      <c r="K300" s="84"/>
      <c r="L300" s="83"/>
      <c r="M300" s="83"/>
      <c r="N300" s="84"/>
      <c r="O300" s="135"/>
      <c r="P300" s="43"/>
      <c r="Q300" t="str">
        <f>IF(C300="","",'OPĆI DIO'!$C$1)</f>
        <v/>
      </c>
      <c r="R300" t="str">
        <f t="shared" si="44"/>
        <v/>
      </c>
      <c r="S300" t="str">
        <f t="shared" si="45"/>
        <v/>
      </c>
      <c r="T300" t="str">
        <f t="shared" si="46"/>
        <v/>
      </c>
      <c r="U300" t="str">
        <f t="shared" si="47"/>
        <v/>
      </c>
      <c r="AE300" t="s">
        <v>3154</v>
      </c>
      <c r="AF300" t="s">
        <v>3155</v>
      </c>
      <c r="AG300" t="str">
        <f t="shared" si="48"/>
        <v>A679072</v>
      </c>
      <c r="AH300" t="str">
        <f>IFERROR(VLOOKUP(AG300,AKT!$E$4:$G$350,3,FALSE),"")</f>
        <v>0942</v>
      </c>
    </row>
    <row r="301" spans="1:34">
      <c r="A301" s="44"/>
      <c r="B301" s="39" t="str">
        <f t="shared" si="40"/>
        <v/>
      </c>
      <c r="C301" s="44"/>
      <c r="D301" s="39" t="str">
        <f t="shared" si="41"/>
        <v/>
      </c>
      <c r="E301" s="75"/>
      <c r="F301" s="39" t="str">
        <f t="shared" si="42"/>
        <v/>
      </c>
      <c r="G301" s="39" t="str">
        <f t="shared" si="43"/>
        <v/>
      </c>
      <c r="H301" s="74"/>
      <c r="I301" s="74"/>
      <c r="J301" s="74"/>
      <c r="K301" s="84"/>
      <c r="L301" s="83"/>
      <c r="M301" s="83"/>
      <c r="N301" s="84"/>
      <c r="O301" s="135"/>
      <c r="P301" s="43"/>
      <c r="Q301" t="str">
        <f>IF(C301="","",'OPĆI DIO'!$C$1)</f>
        <v/>
      </c>
      <c r="R301" t="str">
        <f t="shared" si="44"/>
        <v/>
      </c>
      <c r="S301" t="str">
        <f t="shared" si="45"/>
        <v/>
      </c>
      <c r="T301" t="str">
        <f t="shared" si="46"/>
        <v/>
      </c>
      <c r="U301" t="str">
        <f t="shared" si="47"/>
        <v/>
      </c>
      <c r="AE301" t="s">
        <v>3156</v>
      </c>
      <c r="AF301" t="s">
        <v>3157</v>
      </c>
      <c r="AG301" t="str">
        <f t="shared" si="48"/>
        <v>A679072</v>
      </c>
      <c r="AH301" t="str">
        <f>IFERROR(VLOOKUP(AG301,AKT!$E$4:$G$350,3,FALSE),"")</f>
        <v>0942</v>
      </c>
    </row>
    <row r="302" spans="1:34">
      <c r="A302" s="44"/>
      <c r="B302" s="39" t="str">
        <f t="shared" si="40"/>
        <v/>
      </c>
      <c r="C302" s="44"/>
      <c r="D302" s="39" t="str">
        <f t="shared" si="41"/>
        <v/>
      </c>
      <c r="E302" s="75"/>
      <c r="F302" s="39" t="str">
        <f t="shared" si="42"/>
        <v/>
      </c>
      <c r="G302" s="39" t="str">
        <f t="shared" si="43"/>
        <v/>
      </c>
      <c r="H302" s="74"/>
      <c r="I302" s="74"/>
      <c r="J302" s="74"/>
      <c r="K302" s="84"/>
      <c r="L302" s="83"/>
      <c r="M302" s="83"/>
      <c r="N302" s="84"/>
      <c r="O302" s="135"/>
      <c r="P302" s="43"/>
      <c r="Q302" t="str">
        <f>IF(C302="","",'OPĆI DIO'!$C$1)</f>
        <v/>
      </c>
      <c r="R302" t="str">
        <f t="shared" si="44"/>
        <v/>
      </c>
      <c r="S302" t="str">
        <f t="shared" si="45"/>
        <v/>
      </c>
      <c r="T302" t="str">
        <f t="shared" si="46"/>
        <v/>
      </c>
      <c r="U302" t="str">
        <f t="shared" si="47"/>
        <v/>
      </c>
      <c r="AE302" t="s">
        <v>3158</v>
      </c>
      <c r="AF302" t="s">
        <v>3159</v>
      </c>
      <c r="AG302" t="str">
        <f t="shared" si="48"/>
        <v>A679072</v>
      </c>
      <c r="AH302" t="str">
        <f>IFERROR(VLOOKUP(AG302,AKT!$E$4:$G$350,3,FALSE),"")</f>
        <v>0942</v>
      </c>
    </row>
    <row r="303" spans="1:34">
      <c r="A303" s="44"/>
      <c r="B303" s="39" t="str">
        <f t="shared" si="40"/>
        <v/>
      </c>
      <c r="C303" s="44"/>
      <c r="D303" s="39" t="str">
        <f t="shared" si="41"/>
        <v/>
      </c>
      <c r="E303" s="75"/>
      <c r="F303" s="39" t="str">
        <f t="shared" si="42"/>
        <v/>
      </c>
      <c r="G303" s="39" t="str">
        <f t="shared" si="43"/>
        <v/>
      </c>
      <c r="H303" s="74"/>
      <c r="I303" s="74"/>
      <c r="J303" s="74"/>
      <c r="K303" s="84"/>
      <c r="L303" s="83"/>
      <c r="M303" s="83"/>
      <c r="N303" s="84"/>
      <c r="O303" s="135"/>
      <c r="P303" s="43"/>
      <c r="Q303" t="str">
        <f>IF(C303="","",'OPĆI DIO'!$C$1)</f>
        <v/>
      </c>
      <c r="R303" t="str">
        <f t="shared" si="44"/>
        <v/>
      </c>
      <c r="S303" t="str">
        <f t="shared" si="45"/>
        <v/>
      </c>
      <c r="T303" t="str">
        <f t="shared" si="46"/>
        <v/>
      </c>
      <c r="U303" t="str">
        <f t="shared" si="47"/>
        <v/>
      </c>
      <c r="AE303" t="s">
        <v>3160</v>
      </c>
      <c r="AF303" t="s">
        <v>3161</v>
      </c>
      <c r="AG303" t="str">
        <f t="shared" si="48"/>
        <v>A679072</v>
      </c>
      <c r="AH303" t="str">
        <f>IFERROR(VLOOKUP(AG303,AKT!$E$4:$G$350,3,FALSE),"")</f>
        <v>0942</v>
      </c>
    </row>
    <row r="304" spans="1:34">
      <c r="A304" s="44"/>
      <c r="B304" s="39" t="str">
        <f t="shared" si="40"/>
        <v/>
      </c>
      <c r="C304" s="44"/>
      <c r="D304" s="39" t="str">
        <f t="shared" si="41"/>
        <v/>
      </c>
      <c r="E304" s="75"/>
      <c r="F304" s="39" t="str">
        <f t="shared" si="42"/>
        <v/>
      </c>
      <c r="G304" s="39" t="str">
        <f t="shared" si="43"/>
        <v/>
      </c>
      <c r="H304" s="74"/>
      <c r="I304" s="74"/>
      <c r="J304" s="74"/>
      <c r="K304" s="84"/>
      <c r="L304" s="83"/>
      <c r="M304" s="83"/>
      <c r="N304" s="84"/>
      <c r="O304" s="135"/>
      <c r="P304" s="43"/>
      <c r="Q304" t="str">
        <f>IF(C304="","",'OPĆI DIO'!$C$1)</f>
        <v/>
      </c>
      <c r="R304" t="str">
        <f t="shared" si="44"/>
        <v/>
      </c>
      <c r="S304" t="str">
        <f t="shared" si="45"/>
        <v/>
      </c>
      <c r="T304" t="str">
        <f t="shared" si="46"/>
        <v/>
      </c>
      <c r="U304" t="str">
        <f t="shared" si="47"/>
        <v/>
      </c>
      <c r="AE304" t="s">
        <v>3162</v>
      </c>
      <c r="AF304" t="s">
        <v>3163</v>
      </c>
      <c r="AG304" t="str">
        <f t="shared" si="48"/>
        <v>A679072</v>
      </c>
      <c r="AH304" t="str">
        <f>IFERROR(VLOOKUP(AG304,AKT!$E$4:$G$350,3,FALSE),"")</f>
        <v>0942</v>
      </c>
    </row>
    <row r="305" spans="1:34">
      <c r="A305" s="44"/>
      <c r="B305" s="39" t="str">
        <f t="shared" si="40"/>
        <v/>
      </c>
      <c r="C305" s="44"/>
      <c r="D305" s="39" t="str">
        <f t="shared" si="41"/>
        <v/>
      </c>
      <c r="E305" s="75"/>
      <c r="F305" s="39" t="str">
        <f t="shared" si="42"/>
        <v/>
      </c>
      <c r="G305" s="39" t="str">
        <f t="shared" si="43"/>
        <v/>
      </c>
      <c r="H305" s="74"/>
      <c r="I305" s="74"/>
      <c r="J305" s="74"/>
      <c r="K305" s="84"/>
      <c r="L305" s="83"/>
      <c r="M305" s="83"/>
      <c r="N305" s="84"/>
      <c r="O305" s="135"/>
      <c r="P305" s="43"/>
      <c r="Q305" t="str">
        <f>IF(C305="","",'OPĆI DIO'!$C$1)</f>
        <v/>
      </c>
      <c r="R305" t="str">
        <f t="shared" si="44"/>
        <v/>
      </c>
      <c r="S305" t="str">
        <f t="shared" si="45"/>
        <v/>
      </c>
      <c r="T305" t="str">
        <f t="shared" si="46"/>
        <v/>
      </c>
      <c r="U305" t="str">
        <f t="shared" si="47"/>
        <v/>
      </c>
      <c r="AE305" t="s">
        <v>3164</v>
      </c>
      <c r="AF305" t="s">
        <v>3165</v>
      </c>
      <c r="AG305" t="str">
        <f t="shared" si="48"/>
        <v>A679072</v>
      </c>
      <c r="AH305" t="str">
        <f>IFERROR(VLOOKUP(AG305,AKT!$E$4:$G$350,3,FALSE),"")</f>
        <v>0942</v>
      </c>
    </row>
    <row r="306" spans="1:34">
      <c r="A306" s="44"/>
      <c r="B306" s="39" t="str">
        <f t="shared" si="40"/>
        <v/>
      </c>
      <c r="C306" s="44"/>
      <c r="D306" s="39" t="str">
        <f t="shared" si="41"/>
        <v/>
      </c>
      <c r="E306" s="75"/>
      <c r="F306" s="39" t="str">
        <f t="shared" si="42"/>
        <v/>
      </c>
      <c r="G306" s="39" t="str">
        <f t="shared" si="43"/>
        <v/>
      </c>
      <c r="H306" s="74"/>
      <c r="I306" s="74"/>
      <c r="J306" s="74"/>
      <c r="K306" s="84"/>
      <c r="L306" s="83"/>
      <c r="M306" s="83"/>
      <c r="N306" s="84"/>
      <c r="O306" s="135"/>
      <c r="P306" s="43"/>
      <c r="Q306" t="str">
        <f>IF(C306="","",'OPĆI DIO'!$C$1)</f>
        <v/>
      </c>
      <c r="R306" t="str">
        <f t="shared" si="44"/>
        <v/>
      </c>
      <c r="S306" t="str">
        <f t="shared" si="45"/>
        <v/>
      </c>
      <c r="T306" t="str">
        <f t="shared" si="46"/>
        <v/>
      </c>
      <c r="U306" t="str">
        <f t="shared" si="47"/>
        <v/>
      </c>
      <c r="AE306" t="s">
        <v>3166</v>
      </c>
      <c r="AF306" t="s">
        <v>3167</v>
      </c>
      <c r="AG306" t="str">
        <f t="shared" si="48"/>
        <v>A679072</v>
      </c>
      <c r="AH306" t="str">
        <f>IFERROR(VLOOKUP(AG306,AKT!$E$4:$G$350,3,FALSE),"")</f>
        <v>0942</v>
      </c>
    </row>
    <row r="307" spans="1:34">
      <c r="A307" s="44"/>
      <c r="B307" s="39" t="str">
        <f t="shared" si="40"/>
        <v/>
      </c>
      <c r="C307" s="44"/>
      <c r="D307" s="39" t="str">
        <f t="shared" si="41"/>
        <v/>
      </c>
      <c r="E307" s="75"/>
      <c r="F307" s="39" t="str">
        <f t="shared" si="42"/>
        <v/>
      </c>
      <c r="G307" s="39" t="str">
        <f t="shared" si="43"/>
        <v/>
      </c>
      <c r="H307" s="74"/>
      <c r="I307" s="74"/>
      <c r="J307" s="74"/>
      <c r="K307" s="84"/>
      <c r="L307" s="83"/>
      <c r="M307" s="83"/>
      <c r="N307" s="84"/>
      <c r="O307" s="135"/>
      <c r="P307" s="43"/>
      <c r="Q307" t="str">
        <f>IF(C307="","",'OPĆI DIO'!$C$1)</f>
        <v/>
      </c>
      <c r="R307" t="str">
        <f t="shared" si="44"/>
        <v/>
      </c>
      <c r="S307" t="str">
        <f t="shared" si="45"/>
        <v/>
      </c>
      <c r="T307" t="str">
        <f t="shared" si="46"/>
        <v/>
      </c>
      <c r="U307" t="str">
        <f t="shared" si="47"/>
        <v/>
      </c>
      <c r="AE307" t="s">
        <v>3168</v>
      </c>
      <c r="AF307" t="s">
        <v>3169</v>
      </c>
      <c r="AG307" t="str">
        <f t="shared" si="48"/>
        <v>A679072</v>
      </c>
      <c r="AH307" t="str">
        <f>IFERROR(VLOOKUP(AG307,AKT!$E$4:$G$350,3,FALSE),"")</f>
        <v>0942</v>
      </c>
    </row>
    <row r="308" spans="1:34">
      <c r="A308" s="44"/>
      <c r="B308" s="39" t="str">
        <f t="shared" si="40"/>
        <v/>
      </c>
      <c r="C308" s="44"/>
      <c r="D308" s="39" t="str">
        <f t="shared" si="41"/>
        <v/>
      </c>
      <c r="E308" s="75"/>
      <c r="F308" s="39" t="str">
        <f t="shared" si="42"/>
        <v/>
      </c>
      <c r="G308" s="39" t="str">
        <f t="shared" si="43"/>
        <v/>
      </c>
      <c r="H308" s="74"/>
      <c r="I308" s="74"/>
      <c r="J308" s="74"/>
      <c r="K308" s="84"/>
      <c r="L308" s="83"/>
      <c r="M308" s="83"/>
      <c r="N308" s="84"/>
      <c r="O308" s="135"/>
      <c r="P308" s="43"/>
      <c r="Q308" t="str">
        <f>IF(C308="","",'OPĆI DIO'!$C$1)</f>
        <v/>
      </c>
      <c r="R308" t="str">
        <f t="shared" si="44"/>
        <v/>
      </c>
      <c r="S308" t="str">
        <f t="shared" si="45"/>
        <v/>
      </c>
      <c r="T308" t="str">
        <f t="shared" si="46"/>
        <v/>
      </c>
      <c r="U308" t="str">
        <f t="shared" si="47"/>
        <v/>
      </c>
      <c r="AE308" t="s">
        <v>3170</v>
      </c>
      <c r="AF308" t="s">
        <v>3171</v>
      </c>
      <c r="AG308" t="str">
        <f t="shared" si="48"/>
        <v>A679072</v>
      </c>
      <c r="AH308" t="str">
        <f>IFERROR(VLOOKUP(AG308,AKT!$E$4:$G$350,3,FALSE),"")</f>
        <v>0942</v>
      </c>
    </row>
    <row r="309" spans="1:34">
      <c r="A309" s="44"/>
      <c r="B309" s="39" t="str">
        <f t="shared" si="40"/>
        <v/>
      </c>
      <c r="C309" s="44"/>
      <c r="D309" s="39" t="str">
        <f t="shared" si="41"/>
        <v/>
      </c>
      <c r="E309" s="75"/>
      <c r="F309" s="39" t="str">
        <f t="shared" si="42"/>
        <v/>
      </c>
      <c r="G309" s="39" t="str">
        <f t="shared" si="43"/>
        <v/>
      </c>
      <c r="H309" s="74"/>
      <c r="I309" s="74"/>
      <c r="J309" s="74"/>
      <c r="K309" s="84"/>
      <c r="L309" s="83"/>
      <c r="M309" s="83"/>
      <c r="N309" s="84"/>
      <c r="O309" s="135"/>
      <c r="P309" s="43"/>
      <c r="Q309" t="str">
        <f>IF(C309="","",'OPĆI DIO'!$C$1)</f>
        <v/>
      </c>
      <c r="R309" t="str">
        <f t="shared" si="44"/>
        <v/>
      </c>
      <c r="S309" t="str">
        <f t="shared" si="45"/>
        <v/>
      </c>
      <c r="T309" t="str">
        <f t="shared" si="46"/>
        <v/>
      </c>
      <c r="U309" t="str">
        <f t="shared" si="47"/>
        <v/>
      </c>
      <c r="AE309" t="s">
        <v>3172</v>
      </c>
      <c r="AF309" t="s">
        <v>3173</v>
      </c>
      <c r="AG309" t="str">
        <f t="shared" si="48"/>
        <v>A679072</v>
      </c>
      <c r="AH309" t="str">
        <f>IFERROR(VLOOKUP(AG309,AKT!$E$4:$G$350,3,FALSE),"")</f>
        <v>0942</v>
      </c>
    </row>
    <row r="310" spans="1:34">
      <c r="A310" s="44"/>
      <c r="B310" s="39" t="str">
        <f t="shared" si="40"/>
        <v/>
      </c>
      <c r="C310" s="44"/>
      <c r="D310" s="39" t="str">
        <f t="shared" si="41"/>
        <v/>
      </c>
      <c r="E310" s="75"/>
      <c r="F310" s="39" t="str">
        <f t="shared" si="42"/>
        <v/>
      </c>
      <c r="G310" s="39" t="str">
        <f t="shared" si="43"/>
        <v/>
      </c>
      <c r="H310" s="74"/>
      <c r="I310" s="74"/>
      <c r="J310" s="74"/>
      <c r="K310" s="84"/>
      <c r="L310" s="83"/>
      <c r="M310" s="83"/>
      <c r="N310" s="84"/>
      <c r="O310" s="135"/>
      <c r="P310" s="43"/>
      <c r="Q310" t="str">
        <f>IF(C310="","",'OPĆI DIO'!$C$1)</f>
        <v/>
      </c>
      <c r="R310" t="str">
        <f t="shared" si="44"/>
        <v/>
      </c>
      <c r="S310" t="str">
        <f t="shared" si="45"/>
        <v/>
      </c>
      <c r="T310" t="str">
        <f t="shared" si="46"/>
        <v/>
      </c>
      <c r="U310" t="str">
        <f t="shared" si="47"/>
        <v/>
      </c>
      <c r="AE310" t="s">
        <v>3174</v>
      </c>
      <c r="AF310" t="s">
        <v>3175</v>
      </c>
      <c r="AG310" t="str">
        <f t="shared" si="48"/>
        <v>A679072</v>
      </c>
      <c r="AH310" t="str">
        <f>IFERROR(VLOOKUP(AG310,AKT!$E$4:$G$350,3,FALSE),"")</f>
        <v>0942</v>
      </c>
    </row>
    <row r="311" spans="1:34">
      <c r="A311" s="44"/>
      <c r="B311" s="39" t="str">
        <f t="shared" si="40"/>
        <v/>
      </c>
      <c r="C311" s="44"/>
      <c r="D311" s="39" t="str">
        <f t="shared" si="41"/>
        <v/>
      </c>
      <c r="E311" s="75"/>
      <c r="F311" s="39" t="str">
        <f t="shared" si="42"/>
        <v/>
      </c>
      <c r="G311" s="39" t="str">
        <f t="shared" si="43"/>
        <v/>
      </c>
      <c r="H311" s="74"/>
      <c r="I311" s="74"/>
      <c r="J311" s="74"/>
      <c r="K311" s="84"/>
      <c r="L311" s="83"/>
      <c r="M311" s="83"/>
      <c r="N311" s="84"/>
      <c r="O311" s="135"/>
      <c r="P311" s="43"/>
      <c r="Q311" t="str">
        <f>IF(C311="","",'OPĆI DIO'!$C$1)</f>
        <v/>
      </c>
      <c r="R311" t="str">
        <f t="shared" si="44"/>
        <v/>
      </c>
      <c r="S311" t="str">
        <f t="shared" si="45"/>
        <v/>
      </c>
      <c r="T311" t="str">
        <f t="shared" si="46"/>
        <v/>
      </c>
      <c r="U311" t="str">
        <f t="shared" si="47"/>
        <v/>
      </c>
      <c r="AE311" t="s">
        <v>3176</v>
      </c>
      <c r="AF311" t="s">
        <v>3177</v>
      </c>
      <c r="AG311" t="str">
        <f t="shared" si="48"/>
        <v>A679072</v>
      </c>
      <c r="AH311" t="str">
        <f>IFERROR(VLOOKUP(AG311,AKT!$E$4:$G$350,3,FALSE),"")</f>
        <v>0942</v>
      </c>
    </row>
    <row r="312" spans="1:34">
      <c r="A312" s="44"/>
      <c r="B312" s="39" t="str">
        <f t="shared" si="40"/>
        <v/>
      </c>
      <c r="C312" s="44"/>
      <c r="D312" s="39" t="str">
        <f t="shared" si="41"/>
        <v/>
      </c>
      <c r="E312" s="75"/>
      <c r="F312" s="39" t="str">
        <f t="shared" si="42"/>
        <v/>
      </c>
      <c r="G312" s="39" t="str">
        <f t="shared" si="43"/>
        <v/>
      </c>
      <c r="H312" s="74"/>
      <c r="I312" s="74"/>
      <c r="J312" s="74"/>
      <c r="K312" s="84"/>
      <c r="L312" s="83"/>
      <c r="M312" s="83"/>
      <c r="N312" s="84"/>
      <c r="O312" s="135"/>
      <c r="P312" s="43"/>
      <c r="Q312" t="str">
        <f>IF(C312="","",'OPĆI DIO'!$C$1)</f>
        <v/>
      </c>
      <c r="R312" t="str">
        <f t="shared" si="44"/>
        <v/>
      </c>
      <c r="S312" t="str">
        <f t="shared" si="45"/>
        <v/>
      </c>
      <c r="T312" t="str">
        <f t="shared" si="46"/>
        <v/>
      </c>
      <c r="U312" t="str">
        <f t="shared" si="47"/>
        <v/>
      </c>
      <c r="AE312" t="s">
        <v>3178</v>
      </c>
      <c r="AF312" t="s">
        <v>3179</v>
      </c>
      <c r="AG312" t="str">
        <f t="shared" si="48"/>
        <v>A679072</v>
      </c>
      <c r="AH312" t="str">
        <f>IFERROR(VLOOKUP(AG312,AKT!$E$4:$G$350,3,FALSE),"")</f>
        <v>0942</v>
      </c>
    </row>
    <row r="313" spans="1:34">
      <c r="A313" s="44"/>
      <c r="B313" s="39" t="str">
        <f t="shared" si="40"/>
        <v/>
      </c>
      <c r="C313" s="44"/>
      <c r="D313" s="39" t="str">
        <f t="shared" si="41"/>
        <v/>
      </c>
      <c r="E313" s="75"/>
      <c r="F313" s="39" t="str">
        <f t="shared" si="42"/>
        <v/>
      </c>
      <c r="G313" s="39" t="str">
        <f t="shared" si="43"/>
        <v/>
      </c>
      <c r="H313" s="74"/>
      <c r="I313" s="74"/>
      <c r="J313" s="74"/>
      <c r="K313" s="84"/>
      <c r="L313" s="83"/>
      <c r="M313" s="83"/>
      <c r="N313" s="84"/>
      <c r="O313" s="135"/>
      <c r="P313" s="43"/>
      <c r="Q313" t="str">
        <f>IF(C313="","",'OPĆI DIO'!$C$1)</f>
        <v/>
      </c>
      <c r="R313" t="str">
        <f t="shared" si="44"/>
        <v/>
      </c>
      <c r="S313" t="str">
        <f t="shared" si="45"/>
        <v/>
      </c>
      <c r="T313" t="str">
        <f t="shared" si="46"/>
        <v/>
      </c>
      <c r="U313" t="str">
        <f t="shared" si="47"/>
        <v/>
      </c>
      <c r="AE313" t="s">
        <v>3180</v>
      </c>
      <c r="AF313" t="s">
        <v>3181</v>
      </c>
      <c r="AG313" t="str">
        <f t="shared" si="48"/>
        <v>A679072</v>
      </c>
      <c r="AH313" t="str">
        <f>IFERROR(VLOOKUP(AG313,AKT!$E$4:$G$350,3,FALSE),"")</f>
        <v>0942</v>
      </c>
    </row>
    <row r="314" spans="1:34">
      <c r="A314" s="44"/>
      <c r="B314" s="39" t="str">
        <f t="shared" si="40"/>
        <v/>
      </c>
      <c r="C314" s="44"/>
      <c r="D314" s="39" t="str">
        <f t="shared" si="41"/>
        <v/>
      </c>
      <c r="E314" s="75"/>
      <c r="F314" s="39" t="str">
        <f t="shared" si="42"/>
        <v/>
      </c>
      <c r="G314" s="39" t="str">
        <f t="shared" si="43"/>
        <v/>
      </c>
      <c r="H314" s="74"/>
      <c r="I314" s="74"/>
      <c r="J314" s="74"/>
      <c r="K314" s="84"/>
      <c r="L314" s="83"/>
      <c r="M314" s="83"/>
      <c r="N314" s="84"/>
      <c r="O314" s="135"/>
      <c r="P314" s="43"/>
      <c r="Q314" t="str">
        <f>IF(C314="","",'OPĆI DIO'!$C$1)</f>
        <v/>
      </c>
      <c r="R314" t="str">
        <f t="shared" si="44"/>
        <v/>
      </c>
      <c r="S314" t="str">
        <f t="shared" si="45"/>
        <v/>
      </c>
      <c r="T314" t="str">
        <f t="shared" si="46"/>
        <v/>
      </c>
      <c r="U314" t="str">
        <f t="shared" si="47"/>
        <v/>
      </c>
      <c r="AE314" t="s">
        <v>3182</v>
      </c>
      <c r="AF314" t="s">
        <v>3183</v>
      </c>
      <c r="AG314" t="str">
        <f t="shared" si="48"/>
        <v>A679072</v>
      </c>
      <c r="AH314" t="str">
        <f>IFERROR(VLOOKUP(AG314,AKT!$E$4:$G$350,3,FALSE),"")</f>
        <v>0942</v>
      </c>
    </row>
    <row r="315" spans="1:34">
      <c r="A315" s="44"/>
      <c r="B315" s="39" t="str">
        <f t="shared" si="40"/>
        <v/>
      </c>
      <c r="C315" s="44"/>
      <c r="D315" s="39" t="str">
        <f t="shared" si="41"/>
        <v/>
      </c>
      <c r="E315" s="75"/>
      <c r="F315" s="39" t="str">
        <f t="shared" si="42"/>
        <v/>
      </c>
      <c r="G315" s="39" t="str">
        <f t="shared" si="43"/>
        <v/>
      </c>
      <c r="H315" s="74"/>
      <c r="I315" s="74"/>
      <c r="J315" s="74"/>
      <c r="K315" s="84"/>
      <c r="L315" s="83"/>
      <c r="M315" s="83"/>
      <c r="N315" s="84"/>
      <c r="O315" s="135"/>
      <c r="P315" s="43"/>
      <c r="Q315" t="str">
        <f>IF(C315="","",'OPĆI DIO'!$C$1)</f>
        <v/>
      </c>
      <c r="R315" t="str">
        <f t="shared" si="44"/>
        <v/>
      </c>
      <c r="S315" t="str">
        <f t="shared" si="45"/>
        <v/>
      </c>
      <c r="T315" t="str">
        <f t="shared" si="46"/>
        <v/>
      </c>
      <c r="U315" t="str">
        <f t="shared" si="47"/>
        <v/>
      </c>
      <c r="AE315" t="s">
        <v>3184</v>
      </c>
      <c r="AF315" t="s">
        <v>3185</v>
      </c>
      <c r="AG315" t="str">
        <f t="shared" si="48"/>
        <v>A679072</v>
      </c>
      <c r="AH315" t="str">
        <f>IFERROR(VLOOKUP(AG315,AKT!$E$4:$G$350,3,FALSE),"")</f>
        <v>0942</v>
      </c>
    </row>
    <row r="316" spans="1:34">
      <c r="A316" s="44"/>
      <c r="B316" s="39" t="str">
        <f t="shared" si="40"/>
        <v/>
      </c>
      <c r="C316" s="44"/>
      <c r="D316" s="39" t="str">
        <f t="shared" si="41"/>
        <v/>
      </c>
      <c r="E316" s="75"/>
      <c r="F316" s="39" t="str">
        <f t="shared" si="42"/>
        <v/>
      </c>
      <c r="G316" s="39" t="str">
        <f t="shared" si="43"/>
        <v/>
      </c>
      <c r="H316" s="74"/>
      <c r="I316" s="74"/>
      <c r="J316" s="74"/>
      <c r="K316" s="84"/>
      <c r="L316" s="83"/>
      <c r="M316" s="83"/>
      <c r="N316" s="84"/>
      <c r="O316" s="135"/>
      <c r="P316" s="43"/>
      <c r="Q316" t="str">
        <f>IF(C316="","",'OPĆI DIO'!$C$1)</f>
        <v/>
      </c>
      <c r="R316" t="str">
        <f t="shared" si="44"/>
        <v/>
      </c>
      <c r="S316" t="str">
        <f t="shared" si="45"/>
        <v/>
      </c>
      <c r="T316" t="str">
        <f t="shared" si="46"/>
        <v/>
      </c>
      <c r="U316" t="str">
        <f t="shared" si="47"/>
        <v/>
      </c>
      <c r="AE316" t="s">
        <v>3186</v>
      </c>
      <c r="AF316" t="s">
        <v>3187</v>
      </c>
      <c r="AG316" t="str">
        <f t="shared" si="48"/>
        <v>A679072</v>
      </c>
      <c r="AH316" t="str">
        <f>IFERROR(VLOOKUP(AG316,AKT!$E$4:$G$350,3,FALSE),"")</f>
        <v>0942</v>
      </c>
    </row>
    <row r="317" spans="1:34">
      <c r="A317" s="44"/>
      <c r="B317" s="39" t="str">
        <f t="shared" si="40"/>
        <v/>
      </c>
      <c r="C317" s="44"/>
      <c r="D317" s="39" t="str">
        <f t="shared" si="41"/>
        <v/>
      </c>
      <c r="E317" s="75"/>
      <c r="F317" s="39" t="str">
        <f t="shared" si="42"/>
        <v/>
      </c>
      <c r="G317" s="39" t="str">
        <f t="shared" si="43"/>
        <v/>
      </c>
      <c r="H317" s="74"/>
      <c r="I317" s="74"/>
      <c r="J317" s="74"/>
      <c r="K317" s="84"/>
      <c r="L317" s="83"/>
      <c r="M317" s="83"/>
      <c r="N317" s="84"/>
      <c r="O317" s="135"/>
      <c r="P317" s="43"/>
      <c r="Q317" t="str">
        <f>IF(C317="","",'OPĆI DIO'!$C$1)</f>
        <v/>
      </c>
      <c r="R317" t="str">
        <f t="shared" si="44"/>
        <v/>
      </c>
      <c r="S317" t="str">
        <f t="shared" si="45"/>
        <v/>
      </c>
      <c r="T317" t="str">
        <f t="shared" si="46"/>
        <v/>
      </c>
      <c r="U317" t="str">
        <f t="shared" si="47"/>
        <v/>
      </c>
      <c r="AE317" t="s">
        <v>4873</v>
      </c>
      <c r="AF317" t="s">
        <v>3207</v>
      </c>
      <c r="AG317" t="str">
        <f t="shared" si="48"/>
        <v>A679072</v>
      </c>
      <c r="AH317" t="str">
        <f>IFERROR(VLOOKUP(AG317,AKT!$E$4:$G$350,3,FALSE),"")</f>
        <v>0942</v>
      </c>
    </row>
    <row r="318" spans="1:34">
      <c r="A318" s="44"/>
      <c r="B318" s="39" t="str">
        <f t="shared" si="40"/>
        <v/>
      </c>
      <c r="C318" s="44"/>
      <c r="D318" s="39" t="str">
        <f t="shared" si="41"/>
        <v/>
      </c>
      <c r="E318" s="75"/>
      <c r="F318" s="39" t="str">
        <f t="shared" si="42"/>
        <v/>
      </c>
      <c r="G318" s="39" t="str">
        <f t="shared" si="43"/>
        <v/>
      </c>
      <c r="H318" s="74"/>
      <c r="I318" s="74"/>
      <c r="J318" s="74"/>
      <c r="K318" s="84"/>
      <c r="L318" s="83"/>
      <c r="M318" s="83"/>
      <c r="N318" s="84"/>
      <c r="O318" s="135"/>
      <c r="P318" s="43"/>
      <c r="Q318" t="str">
        <f>IF(C318="","",'OPĆI DIO'!$C$1)</f>
        <v/>
      </c>
      <c r="R318" t="str">
        <f t="shared" si="44"/>
        <v/>
      </c>
      <c r="S318" t="str">
        <f t="shared" si="45"/>
        <v/>
      </c>
      <c r="T318" t="str">
        <f t="shared" si="46"/>
        <v/>
      </c>
      <c r="U318" t="str">
        <f t="shared" si="47"/>
        <v/>
      </c>
      <c r="AE318" t="s">
        <v>3188</v>
      </c>
      <c r="AF318" t="s">
        <v>3189</v>
      </c>
      <c r="AG318" t="str">
        <f t="shared" si="48"/>
        <v>A679072</v>
      </c>
      <c r="AH318" t="str">
        <f>IFERROR(VLOOKUP(AG318,AKT!$E$4:$G$350,3,FALSE),"")</f>
        <v>0942</v>
      </c>
    </row>
    <row r="319" spans="1:34">
      <c r="A319" s="44"/>
      <c r="B319" s="39" t="str">
        <f t="shared" si="40"/>
        <v/>
      </c>
      <c r="C319" s="44"/>
      <c r="D319" s="39" t="str">
        <f t="shared" si="41"/>
        <v/>
      </c>
      <c r="E319" s="75"/>
      <c r="F319" s="39" t="str">
        <f t="shared" si="42"/>
        <v/>
      </c>
      <c r="G319" s="39" t="str">
        <f t="shared" si="43"/>
        <v/>
      </c>
      <c r="H319" s="74"/>
      <c r="I319" s="74"/>
      <c r="J319" s="74"/>
      <c r="K319" s="84"/>
      <c r="L319" s="83"/>
      <c r="M319" s="83"/>
      <c r="N319" s="84"/>
      <c r="O319" s="135"/>
      <c r="P319" s="43"/>
      <c r="Q319" t="str">
        <f>IF(C319="","",'OPĆI DIO'!$C$1)</f>
        <v/>
      </c>
      <c r="R319" t="str">
        <f t="shared" si="44"/>
        <v/>
      </c>
      <c r="S319" t="str">
        <f t="shared" si="45"/>
        <v/>
      </c>
      <c r="T319" t="str">
        <f t="shared" si="46"/>
        <v/>
      </c>
      <c r="U319" t="str">
        <f t="shared" si="47"/>
        <v/>
      </c>
      <c r="AE319" t="s">
        <v>3190</v>
      </c>
      <c r="AF319" t="s">
        <v>3191</v>
      </c>
      <c r="AG319" t="str">
        <f t="shared" si="48"/>
        <v>A679072</v>
      </c>
      <c r="AH319" t="str">
        <f>IFERROR(VLOOKUP(AG319,AKT!$E$4:$G$350,3,FALSE),"")</f>
        <v>0942</v>
      </c>
    </row>
    <row r="320" spans="1:34">
      <c r="A320" s="44"/>
      <c r="B320" s="39" t="str">
        <f t="shared" si="40"/>
        <v/>
      </c>
      <c r="C320" s="44"/>
      <c r="D320" s="39" t="str">
        <f t="shared" si="41"/>
        <v/>
      </c>
      <c r="E320" s="75"/>
      <c r="F320" s="39" t="str">
        <f t="shared" si="42"/>
        <v/>
      </c>
      <c r="G320" s="39" t="str">
        <f t="shared" si="43"/>
        <v/>
      </c>
      <c r="H320" s="74"/>
      <c r="I320" s="74"/>
      <c r="J320" s="74"/>
      <c r="K320" s="84"/>
      <c r="L320" s="83"/>
      <c r="M320" s="83"/>
      <c r="N320" s="84"/>
      <c r="O320" s="135"/>
      <c r="P320" s="43"/>
      <c r="Q320" t="str">
        <f>IF(C320="","",'OPĆI DIO'!$C$1)</f>
        <v/>
      </c>
      <c r="R320" t="str">
        <f t="shared" si="44"/>
        <v/>
      </c>
      <c r="S320" t="str">
        <f t="shared" si="45"/>
        <v/>
      </c>
      <c r="T320" t="str">
        <f t="shared" si="46"/>
        <v/>
      </c>
      <c r="U320" t="str">
        <f t="shared" si="47"/>
        <v/>
      </c>
      <c r="AE320" t="s">
        <v>3192</v>
      </c>
      <c r="AF320" t="s">
        <v>3193</v>
      </c>
      <c r="AG320" t="str">
        <f t="shared" si="48"/>
        <v>A679072</v>
      </c>
      <c r="AH320" t="str">
        <f>IFERROR(VLOOKUP(AG320,AKT!$E$4:$G$350,3,FALSE),"")</f>
        <v>0942</v>
      </c>
    </row>
    <row r="321" spans="1:34">
      <c r="A321" s="44"/>
      <c r="B321" s="39" t="str">
        <f t="shared" si="40"/>
        <v/>
      </c>
      <c r="C321" s="44"/>
      <c r="D321" s="39" t="str">
        <f t="shared" si="41"/>
        <v/>
      </c>
      <c r="E321" s="75"/>
      <c r="F321" s="39" t="str">
        <f t="shared" si="42"/>
        <v/>
      </c>
      <c r="G321" s="39" t="str">
        <f t="shared" si="43"/>
        <v/>
      </c>
      <c r="H321" s="74"/>
      <c r="I321" s="74"/>
      <c r="J321" s="74"/>
      <c r="K321" s="84"/>
      <c r="L321" s="83"/>
      <c r="M321" s="83"/>
      <c r="N321" s="84"/>
      <c r="O321" s="135"/>
      <c r="P321" s="43"/>
      <c r="Q321" t="str">
        <f>IF(C321="","",'OPĆI DIO'!$C$1)</f>
        <v/>
      </c>
      <c r="R321" t="str">
        <f t="shared" si="44"/>
        <v/>
      </c>
      <c r="S321" t="str">
        <f t="shared" si="45"/>
        <v/>
      </c>
      <c r="T321" t="str">
        <f t="shared" si="46"/>
        <v/>
      </c>
      <c r="U321" t="str">
        <f t="shared" si="47"/>
        <v/>
      </c>
      <c r="AE321" t="s">
        <v>3194</v>
      </c>
      <c r="AF321" t="s">
        <v>3195</v>
      </c>
      <c r="AG321" t="str">
        <f t="shared" si="48"/>
        <v>A679072</v>
      </c>
      <c r="AH321" t="str">
        <f>IFERROR(VLOOKUP(AG321,AKT!$E$4:$G$350,3,FALSE),"")</f>
        <v>0942</v>
      </c>
    </row>
    <row r="322" spans="1:34">
      <c r="A322" s="44"/>
      <c r="B322" s="39" t="str">
        <f t="shared" si="40"/>
        <v/>
      </c>
      <c r="C322" s="44"/>
      <c r="D322" s="39" t="str">
        <f t="shared" si="41"/>
        <v/>
      </c>
      <c r="E322" s="75"/>
      <c r="F322" s="39" t="str">
        <f t="shared" si="42"/>
        <v/>
      </c>
      <c r="G322" s="39" t="str">
        <f t="shared" si="43"/>
        <v/>
      </c>
      <c r="H322" s="74"/>
      <c r="I322" s="74"/>
      <c r="J322" s="74"/>
      <c r="K322" s="84"/>
      <c r="L322" s="83"/>
      <c r="M322" s="83"/>
      <c r="N322" s="84"/>
      <c r="O322" s="135"/>
      <c r="P322" s="43"/>
      <c r="Q322" t="str">
        <f>IF(C322="","",'OPĆI DIO'!$C$1)</f>
        <v/>
      </c>
      <c r="R322" t="str">
        <f t="shared" si="44"/>
        <v/>
      </c>
      <c r="S322" t="str">
        <f t="shared" si="45"/>
        <v/>
      </c>
      <c r="T322" t="str">
        <f t="shared" si="46"/>
        <v/>
      </c>
      <c r="U322" t="str">
        <f t="shared" si="47"/>
        <v/>
      </c>
      <c r="AE322" t="s">
        <v>3196</v>
      </c>
      <c r="AF322" t="s">
        <v>3197</v>
      </c>
      <c r="AG322" t="str">
        <f t="shared" si="48"/>
        <v>A679072</v>
      </c>
      <c r="AH322" t="str">
        <f>IFERROR(VLOOKUP(AG322,AKT!$E$4:$G$350,3,FALSE),"")</f>
        <v>0942</v>
      </c>
    </row>
    <row r="323" spans="1:34">
      <c r="A323" s="44"/>
      <c r="B323" s="39" t="str">
        <f t="shared" si="40"/>
        <v/>
      </c>
      <c r="C323" s="44"/>
      <c r="D323" s="39" t="str">
        <f t="shared" si="41"/>
        <v/>
      </c>
      <c r="E323" s="75"/>
      <c r="F323" s="39" t="str">
        <f t="shared" si="42"/>
        <v/>
      </c>
      <c r="G323" s="39" t="str">
        <f t="shared" si="43"/>
        <v/>
      </c>
      <c r="H323" s="74"/>
      <c r="I323" s="74"/>
      <c r="J323" s="74"/>
      <c r="K323" s="84"/>
      <c r="L323" s="83"/>
      <c r="M323" s="83"/>
      <c r="N323" s="84"/>
      <c r="O323" s="135"/>
      <c r="P323" s="43"/>
      <c r="Q323" t="str">
        <f>IF(C323="","",'OPĆI DIO'!$C$1)</f>
        <v/>
      </c>
      <c r="R323" t="str">
        <f t="shared" si="44"/>
        <v/>
      </c>
      <c r="S323" t="str">
        <f t="shared" si="45"/>
        <v/>
      </c>
      <c r="T323" t="str">
        <f t="shared" si="46"/>
        <v/>
      </c>
      <c r="U323" t="str">
        <f t="shared" si="47"/>
        <v/>
      </c>
      <c r="AE323" t="s">
        <v>3198</v>
      </c>
      <c r="AF323" t="s">
        <v>3199</v>
      </c>
      <c r="AG323" t="str">
        <f t="shared" si="48"/>
        <v>A679072</v>
      </c>
      <c r="AH323" t="str">
        <f>IFERROR(VLOOKUP(AG323,AKT!$E$4:$G$350,3,FALSE),"")</f>
        <v>0942</v>
      </c>
    </row>
    <row r="324" spans="1:34">
      <c r="A324" s="44"/>
      <c r="B324" s="39" t="str">
        <f t="shared" ref="B324:B387" si="49">IFERROR(VLOOKUP(A324,$V$6:$W$23,2,FALSE),"")</f>
        <v/>
      </c>
      <c r="C324" s="44"/>
      <c r="D324" s="39" t="str">
        <f t="shared" ref="D324:D387" si="50">IFERROR(VLOOKUP(C324,$Y$5:$AA$129,2,FALSE),"")</f>
        <v/>
      </c>
      <c r="E324" s="75"/>
      <c r="F324" s="39" t="str">
        <f t="shared" ref="F324:F387" si="51">IFERROR(VLOOKUP(E324,$AE$6:$AF$1763,2,FALSE),"")</f>
        <v/>
      </c>
      <c r="G324" s="39" t="str">
        <f t="shared" ref="G324:G387" si="52">IFERROR(VLOOKUP(E324,$AE$6:$AH$1763,4,FALSE),"")</f>
        <v/>
      </c>
      <c r="H324" s="74"/>
      <c r="I324" s="74"/>
      <c r="J324" s="74"/>
      <c r="K324" s="84"/>
      <c r="L324" s="83"/>
      <c r="M324" s="83"/>
      <c r="N324" s="84"/>
      <c r="O324" s="135"/>
      <c r="P324" s="43"/>
      <c r="Q324" t="str">
        <f>IF(C324="","",'OPĆI DIO'!$C$1)</f>
        <v/>
      </c>
      <c r="R324" t="str">
        <f t="shared" ref="R324:R387" si="53">LEFT(C324,3)</f>
        <v/>
      </c>
      <c r="S324" t="str">
        <f t="shared" ref="S324:S387" si="54">LEFT(C324,2)</f>
        <v/>
      </c>
      <c r="T324" t="str">
        <f t="shared" ref="T324:T387" si="55">IF(U324="5",0,MID(G324,2,2))</f>
        <v/>
      </c>
      <c r="U324" t="str">
        <f t="shared" ref="U324:U387" si="56">LEFT(C324,1)</f>
        <v/>
      </c>
      <c r="AE324" t="s">
        <v>3200</v>
      </c>
      <c r="AF324" t="s">
        <v>3201</v>
      </c>
      <c r="AG324" t="str">
        <f t="shared" si="48"/>
        <v>A679072</v>
      </c>
      <c r="AH324" t="str">
        <f>IFERROR(VLOOKUP(AG324,AKT!$E$4:$G$350,3,FALSE),"")</f>
        <v>0942</v>
      </c>
    </row>
    <row r="325" spans="1:34">
      <c r="A325" s="44"/>
      <c r="B325" s="39" t="str">
        <f t="shared" si="49"/>
        <v/>
      </c>
      <c r="C325" s="44"/>
      <c r="D325" s="39" t="str">
        <f t="shared" si="50"/>
        <v/>
      </c>
      <c r="E325" s="75"/>
      <c r="F325" s="39" t="str">
        <f t="shared" si="51"/>
        <v/>
      </c>
      <c r="G325" s="39" t="str">
        <f t="shared" si="52"/>
        <v/>
      </c>
      <c r="H325" s="74"/>
      <c r="I325" s="74"/>
      <c r="J325" s="74"/>
      <c r="K325" s="84"/>
      <c r="L325" s="83"/>
      <c r="M325" s="83"/>
      <c r="N325" s="84"/>
      <c r="O325" s="135"/>
      <c r="P325" s="43"/>
      <c r="Q325" t="str">
        <f>IF(C325="","",'OPĆI DIO'!$C$1)</f>
        <v/>
      </c>
      <c r="R325" t="str">
        <f t="shared" si="53"/>
        <v/>
      </c>
      <c r="S325" t="str">
        <f t="shared" si="54"/>
        <v/>
      </c>
      <c r="T325" t="str">
        <f t="shared" si="55"/>
        <v/>
      </c>
      <c r="U325" t="str">
        <f t="shared" si="56"/>
        <v/>
      </c>
      <c r="AE325" t="s">
        <v>3202</v>
      </c>
      <c r="AF325" t="s">
        <v>3203</v>
      </c>
      <c r="AG325" t="str">
        <f t="shared" si="48"/>
        <v>A679072</v>
      </c>
      <c r="AH325" t="str">
        <f>IFERROR(VLOOKUP(AG325,AKT!$E$4:$G$350,3,FALSE),"")</f>
        <v>0942</v>
      </c>
    </row>
    <row r="326" spans="1:34">
      <c r="A326" s="44"/>
      <c r="B326" s="39" t="str">
        <f t="shared" si="49"/>
        <v/>
      </c>
      <c r="C326" s="44"/>
      <c r="D326" s="39" t="str">
        <f t="shared" si="50"/>
        <v/>
      </c>
      <c r="E326" s="75"/>
      <c r="F326" s="39" t="str">
        <f t="shared" si="51"/>
        <v/>
      </c>
      <c r="G326" s="39" t="str">
        <f t="shared" si="52"/>
        <v/>
      </c>
      <c r="H326" s="74"/>
      <c r="I326" s="74"/>
      <c r="J326" s="74"/>
      <c r="K326" s="84"/>
      <c r="L326" s="83"/>
      <c r="M326" s="83"/>
      <c r="N326" s="84"/>
      <c r="O326" s="135"/>
      <c r="P326" s="43"/>
      <c r="Q326" t="str">
        <f>IF(C326="","",'OPĆI DIO'!$C$1)</f>
        <v/>
      </c>
      <c r="R326" t="str">
        <f t="shared" si="53"/>
        <v/>
      </c>
      <c r="S326" t="str">
        <f t="shared" si="54"/>
        <v/>
      </c>
      <c r="T326" t="str">
        <f t="shared" si="55"/>
        <v/>
      </c>
      <c r="U326" t="str">
        <f t="shared" si="56"/>
        <v/>
      </c>
      <c r="AE326" t="s">
        <v>3204</v>
      </c>
      <c r="AF326" t="s">
        <v>3205</v>
      </c>
      <c r="AG326" t="str">
        <f t="shared" si="48"/>
        <v>A679072</v>
      </c>
      <c r="AH326" t="str">
        <f>IFERROR(VLOOKUP(AG326,AKT!$E$4:$G$350,3,FALSE),"")</f>
        <v>0942</v>
      </c>
    </row>
    <row r="327" spans="1:34">
      <c r="A327" s="44"/>
      <c r="B327" s="39" t="str">
        <f t="shared" si="49"/>
        <v/>
      </c>
      <c r="C327" s="44"/>
      <c r="D327" s="39" t="str">
        <f t="shared" si="50"/>
        <v/>
      </c>
      <c r="E327" s="75"/>
      <c r="F327" s="39" t="str">
        <f t="shared" si="51"/>
        <v/>
      </c>
      <c r="G327" s="39" t="str">
        <f t="shared" si="52"/>
        <v/>
      </c>
      <c r="H327" s="74"/>
      <c r="I327" s="74"/>
      <c r="J327" s="74"/>
      <c r="K327" s="84"/>
      <c r="L327" s="83"/>
      <c r="M327" s="83"/>
      <c r="N327" s="84"/>
      <c r="O327" s="135"/>
      <c r="P327" s="43"/>
      <c r="Q327" t="str">
        <f>IF(C327="","",'OPĆI DIO'!$C$1)</f>
        <v/>
      </c>
      <c r="R327" t="str">
        <f t="shared" si="53"/>
        <v/>
      </c>
      <c r="S327" t="str">
        <f t="shared" si="54"/>
        <v/>
      </c>
      <c r="T327" t="str">
        <f t="shared" si="55"/>
        <v/>
      </c>
      <c r="U327" t="str">
        <f t="shared" si="56"/>
        <v/>
      </c>
      <c r="AE327" t="s">
        <v>3206</v>
      </c>
      <c r="AF327" t="s">
        <v>3207</v>
      </c>
      <c r="AG327" t="str">
        <f t="shared" si="48"/>
        <v>A679072</v>
      </c>
      <c r="AH327" t="str">
        <f>IFERROR(VLOOKUP(AG327,AKT!$E$4:$G$350,3,FALSE),"")</f>
        <v>0942</v>
      </c>
    </row>
    <row r="328" spans="1:34">
      <c r="A328" s="44"/>
      <c r="B328" s="39" t="str">
        <f t="shared" si="49"/>
        <v/>
      </c>
      <c r="C328" s="44"/>
      <c r="D328" s="39" t="str">
        <f t="shared" si="50"/>
        <v/>
      </c>
      <c r="E328" s="75"/>
      <c r="F328" s="39" t="str">
        <f t="shared" si="51"/>
        <v/>
      </c>
      <c r="G328" s="39" t="str">
        <f t="shared" si="52"/>
        <v/>
      </c>
      <c r="H328" s="74"/>
      <c r="I328" s="74"/>
      <c r="J328" s="74"/>
      <c r="K328" s="84"/>
      <c r="L328" s="83"/>
      <c r="M328" s="83"/>
      <c r="N328" s="84"/>
      <c r="O328" s="135"/>
      <c r="P328" s="43"/>
      <c r="Q328" t="str">
        <f>IF(C328="","",'OPĆI DIO'!$C$1)</f>
        <v/>
      </c>
      <c r="R328" t="str">
        <f t="shared" si="53"/>
        <v/>
      </c>
      <c r="S328" t="str">
        <f t="shared" si="54"/>
        <v/>
      </c>
      <c r="T328" t="str">
        <f t="shared" si="55"/>
        <v/>
      </c>
      <c r="U328" t="str">
        <f t="shared" si="56"/>
        <v/>
      </c>
      <c r="AE328" t="s">
        <v>3208</v>
      </c>
      <c r="AF328" t="s">
        <v>3209</v>
      </c>
      <c r="AG328" t="str">
        <f t="shared" si="48"/>
        <v>A679072</v>
      </c>
      <c r="AH328" t="str">
        <f>IFERROR(VLOOKUP(AG328,AKT!$E$4:$G$350,3,FALSE),"")</f>
        <v>0942</v>
      </c>
    </row>
    <row r="329" spans="1:34">
      <c r="A329" s="44"/>
      <c r="B329" s="39" t="str">
        <f t="shared" si="49"/>
        <v/>
      </c>
      <c r="C329" s="44"/>
      <c r="D329" s="39" t="str">
        <f t="shared" si="50"/>
        <v/>
      </c>
      <c r="E329" s="75"/>
      <c r="F329" s="39" t="str">
        <f t="shared" si="51"/>
        <v/>
      </c>
      <c r="G329" s="39" t="str">
        <f t="shared" si="52"/>
        <v/>
      </c>
      <c r="H329" s="74"/>
      <c r="I329" s="74"/>
      <c r="J329" s="74"/>
      <c r="K329" s="84"/>
      <c r="L329" s="83"/>
      <c r="M329" s="83"/>
      <c r="N329" s="84"/>
      <c r="O329" s="135"/>
      <c r="P329" s="43"/>
      <c r="Q329" t="str">
        <f>IF(C329="","",'OPĆI DIO'!$C$1)</f>
        <v/>
      </c>
      <c r="R329" t="str">
        <f t="shared" si="53"/>
        <v/>
      </c>
      <c r="S329" t="str">
        <f t="shared" si="54"/>
        <v/>
      </c>
      <c r="T329" t="str">
        <f t="shared" si="55"/>
        <v/>
      </c>
      <c r="U329" t="str">
        <f t="shared" si="56"/>
        <v/>
      </c>
      <c r="AE329" t="s">
        <v>4874</v>
      </c>
      <c r="AF329" t="s">
        <v>4875</v>
      </c>
      <c r="AG329" t="str">
        <f t="shared" ref="AG329:AG392" si="57">LEFT(AE329,7)</f>
        <v>A679072</v>
      </c>
      <c r="AH329" t="str">
        <f>IFERROR(VLOOKUP(AG329,AKT!$E$4:$G$350,3,FALSE),"")</f>
        <v>0942</v>
      </c>
    </row>
    <row r="330" spans="1:34">
      <c r="A330" s="44"/>
      <c r="B330" s="39" t="str">
        <f t="shared" si="49"/>
        <v/>
      </c>
      <c r="C330" s="44"/>
      <c r="D330" s="39" t="str">
        <f t="shared" si="50"/>
        <v/>
      </c>
      <c r="E330" s="75"/>
      <c r="F330" s="39" t="str">
        <f t="shared" si="51"/>
        <v/>
      </c>
      <c r="G330" s="39" t="str">
        <f t="shared" si="52"/>
        <v/>
      </c>
      <c r="H330" s="74"/>
      <c r="I330" s="74"/>
      <c r="J330" s="74"/>
      <c r="K330" s="84"/>
      <c r="L330" s="83"/>
      <c r="M330" s="83"/>
      <c r="N330" s="84"/>
      <c r="O330" s="135"/>
      <c r="P330" s="43"/>
      <c r="Q330" t="str">
        <f>IF(C330="","",'OPĆI DIO'!$C$1)</f>
        <v/>
      </c>
      <c r="R330" t="str">
        <f t="shared" si="53"/>
        <v/>
      </c>
      <c r="S330" t="str">
        <f t="shared" si="54"/>
        <v/>
      </c>
      <c r="T330" t="str">
        <f t="shared" si="55"/>
        <v/>
      </c>
      <c r="U330" t="str">
        <f t="shared" si="56"/>
        <v/>
      </c>
      <c r="AE330" t="s">
        <v>4876</v>
      </c>
      <c r="AF330" t="s">
        <v>4877</v>
      </c>
      <c r="AG330" t="str">
        <f t="shared" si="57"/>
        <v>A679072</v>
      </c>
      <c r="AH330" t="str">
        <f>IFERROR(VLOOKUP(AG330,AKT!$E$4:$G$350,3,FALSE),"")</f>
        <v>0942</v>
      </c>
    </row>
    <row r="331" spans="1:34">
      <c r="A331" s="44"/>
      <c r="B331" s="39" t="str">
        <f t="shared" si="49"/>
        <v/>
      </c>
      <c r="C331" s="44"/>
      <c r="D331" s="39" t="str">
        <f t="shared" si="50"/>
        <v/>
      </c>
      <c r="E331" s="75"/>
      <c r="F331" s="39" t="str">
        <f t="shared" si="51"/>
        <v/>
      </c>
      <c r="G331" s="39" t="str">
        <f t="shared" si="52"/>
        <v/>
      </c>
      <c r="H331" s="74"/>
      <c r="I331" s="74"/>
      <c r="J331" s="74"/>
      <c r="K331" s="84"/>
      <c r="L331" s="83"/>
      <c r="M331" s="83"/>
      <c r="N331" s="84"/>
      <c r="O331" s="135"/>
      <c r="P331" s="43"/>
      <c r="Q331" t="str">
        <f>IF(C331="","",'OPĆI DIO'!$C$1)</f>
        <v/>
      </c>
      <c r="R331" t="str">
        <f t="shared" si="53"/>
        <v/>
      </c>
      <c r="S331" t="str">
        <f t="shared" si="54"/>
        <v/>
      </c>
      <c r="T331" t="str">
        <f t="shared" si="55"/>
        <v/>
      </c>
      <c r="U331" t="str">
        <f t="shared" si="56"/>
        <v/>
      </c>
      <c r="AE331" t="s">
        <v>4878</v>
      </c>
      <c r="AF331" t="s">
        <v>4879</v>
      </c>
      <c r="AG331" t="str">
        <f t="shared" si="57"/>
        <v>A679072</v>
      </c>
      <c r="AH331" t="str">
        <f>IFERROR(VLOOKUP(AG331,AKT!$E$4:$G$350,3,FALSE),"")</f>
        <v>0942</v>
      </c>
    </row>
    <row r="332" spans="1:34">
      <c r="A332" s="44"/>
      <c r="B332" s="39" t="str">
        <f t="shared" si="49"/>
        <v/>
      </c>
      <c r="C332" s="44"/>
      <c r="D332" s="39" t="str">
        <f t="shared" si="50"/>
        <v/>
      </c>
      <c r="E332" s="75"/>
      <c r="F332" s="39" t="str">
        <f t="shared" si="51"/>
        <v/>
      </c>
      <c r="G332" s="39" t="str">
        <f t="shared" si="52"/>
        <v/>
      </c>
      <c r="H332" s="74"/>
      <c r="I332" s="74"/>
      <c r="J332" s="74"/>
      <c r="K332" s="84"/>
      <c r="L332" s="83"/>
      <c r="M332" s="83"/>
      <c r="N332" s="84"/>
      <c r="O332" s="135"/>
      <c r="P332" s="43"/>
      <c r="Q332" t="str">
        <f>IF(C332="","",'OPĆI DIO'!$C$1)</f>
        <v/>
      </c>
      <c r="R332" t="str">
        <f t="shared" si="53"/>
        <v/>
      </c>
      <c r="S332" t="str">
        <f t="shared" si="54"/>
        <v/>
      </c>
      <c r="T332" t="str">
        <f t="shared" si="55"/>
        <v/>
      </c>
      <c r="U332" t="str">
        <f t="shared" si="56"/>
        <v/>
      </c>
      <c r="AE332" t="s">
        <v>4880</v>
      </c>
      <c r="AF332" t="s">
        <v>4881</v>
      </c>
      <c r="AG332" t="str">
        <f t="shared" si="57"/>
        <v>A679072</v>
      </c>
      <c r="AH332" t="str">
        <f>IFERROR(VLOOKUP(AG332,AKT!$E$4:$G$350,3,FALSE),"")</f>
        <v>0942</v>
      </c>
    </row>
    <row r="333" spans="1:34">
      <c r="A333" s="44"/>
      <c r="B333" s="39" t="str">
        <f t="shared" si="49"/>
        <v/>
      </c>
      <c r="C333" s="44"/>
      <c r="D333" s="39" t="str">
        <f t="shared" si="50"/>
        <v/>
      </c>
      <c r="E333" s="75"/>
      <c r="F333" s="39" t="str">
        <f t="shared" si="51"/>
        <v/>
      </c>
      <c r="G333" s="39" t="str">
        <f t="shared" si="52"/>
        <v/>
      </c>
      <c r="H333" s="74"/>
      <c r="I333" s="74"/>
      <c r="J333" s="74"/>
      <c r="K333" s="84"/>
      <c r="L333" s="83"/>
      <c r="M333" s="83"/>
      <c r="N333" s="84"/>
      <c r="O333" s="135"/>
      <c r="P333" s="43"/>
      <c r="Q333" t="str">
        <f>IF(C333="","",'OPĆI DIO'!$C$1)</f>
        <v/>
      </c>
      <c r="R333" t="str">
        <f t="shared" si="53"/>
        <v/>
      </c>
      <c r="S333" t="str">
        <f t="shared" si="54"/>
        <v/>
      </c>
      <c r="T333" t="str">
        <f t="shared" si="55"/>
        <v/>
      </c>
      <c r="U333" t="str">
        <f t="shared" si="56"/>
        <v/>
      </c>
      <c r="AE333" t="s">
        <v>4882</v>
      </c>
      <c r="AF333" t="s">
        <v>4883</v>
      </c>
      <c r="AG333" t="str">
        <f t="shared" si="57"/>
        <v>A679072</v>
      </c>
      <c r="AH333" t="str">
        <f>IFERROR(VLOOKUP(AG333,AKT!$E$4:$G$350,3,FALSE),"")</f>
        <v>0942</v>
      </c>
    </row>
    <row r="334" spans="1:34">
      <c r="A334" s="44"/>
      <c r="B334" s="39" t="str">
        <f t="shared" si="49"/>
        <v/>
      </c>
      <c r="C334" s="44"/>
      <c r="D334" s="39" t="str">
        <f t="shared" si="50"/>
        <v/>
      </c>
      <c r="E334" s="75"/>
      <c r="F334" s="39" t="str">
        <f t="shared" si="51"/>
        <v/>
      </c>
      <c r="G334" s="39" t="str">
        <f t="shared" si="52"/>
        <v/>
      </c>
      <c r="H334" s="74"/>
      <c r="I334" s="74"/>
      <c r="J334" s="74"/>
      <c r="K334" s="84"/>
      <c r="L334" s="83"/>
      <c r="M334" s="83"/>
      <c r="N334" s="84"/>
      <c r="O334" s="135"/>
      <c r="P334" s="43"/>
      <c r="Q334" t="str">
        <f>IF(C334="","",'OPĆI DIO'!$C$1)</f>
        <v/>
      </c>
      <c r="R334" t="str">
        <f t="shared" si="53"/>
        <v/>
      </c>
      <c r="S334" t="str">
        <f t="shared" si="54"/>
        <v/>
      </c>
      <c r="T334" t="str">
        <f t="shared" si="55"/>
        <v/>
      </c>
      <c r="U334" t="str">
        <f t="shared" si="56"/>
        <v/>
      </c>
      <c r="AE334" t="s">
        <v>4884</v>
      </c>
      <c r="AF334" t="s">
        <v>4885</v>
      </c>
      <c r="AG334" t="str">
        <f t="shared" si="57"/>
        <v>A679072</v>
      </c>
      <c r="AH334" t="str">
        <f>IFERROR(VLOOKUP(AG334,AKT!$E$4:$G$350,3,FALSE),"")</f>
        <v>0942</v>
      </c>
    </row>
    <row r="335" spans="1:34">
      <c r="A335" s="44"/>
      <c r="B335" s="39" t="str">
        <f t="shared" si="49"/>
        <v/>
      </c>
      <c r="C335" s="44"/>
      <c r="D335" s="39" t="str">
        <f t="shared" si="50"/>
        <v/>
      </c>
      <c r="E335" s="75"/>
      <c r="F335" s="39" t="str">
        <f t="shared" si="51"/>
        <v/>
      </c>
      <c r="G335" s="39" t="str">
        <f t="shared" si="52"/>
        <v/>
      </c>
      <c r="H335" s="74"/>
      <c r="I335" s="74"/>
      <c r="J335" s="74"/>
      <c r="K335" s="84"/>
      <c r="L335" s="83"/>
      <c r="M335" s="83"/>
      <c r="N335" s="84"/>
      <c r="O335" s="135"/>
      <c r="P335" s="43"/>
      <c r="Q335" t="str">
        <f>IF(C335="","",'OPĆI DIO'!$C$1)</f>
        <v/>
      </c>
      <c r="R335" t="str">
        <f t="shared" si="53"/>
        <v/>
      </c>
      <c r="S335" t="str">
        <f t="shared" si="54"/>
        <v/>
      </c>
      <c r="T335" t="str">
        <f t="shared" si="55"/>
        <v/>
      </c>
      <c r="U335" t="str">
        <f t="shared" si="56"/>
        <v/>
      </c>
      <c r="AE335" t="s">
        <v>4886</v>
      </c>
      <c r="AF335" t="s">
        <v>4887</v>
      </c>
      <c r="AG335" t="str">
        <f t="shared" si="57"/>
        <v>A679072</v>
      </c>
      <c r="AH335" t="str">
        <f>IFERROR(VLOOKUP(AG335,AKT!$E$4:$G$350,3,FALSE),"")</f>
        <v>0942</v>
      </c>
    </row>
    <row r="336" spans="1:34">
      <c r="A336" s="44"/>
      <c r="B336" s="39" t="str">
        <f t="shared" si="49"/>
        <v/>
      </c>
      <c r="C336" s="44"/>
      <c r="D336" s="39" t="str">
        <f t="shared" si="50"/>
        <v/>
      </c>
      <c r="E336" s="75"/>
      <c r="F336" s="39" t="str">
        <f t="shared" si="51"/>
        <v/>
      </c>
      <c r="G336" s="39" t="str">
        <f t="shared" si="52"/>
        <v/>
      </c>
      <c r="H336" s="74"/>
      <c r="I336" s="74"/>
      <c r="J336" s="74"/>
      <c r="K336" s="84"/>
      <c r="L336" s="83"/>
      <c r="M336" s="83"/>
      <c r="N336" s="84"/>
      <c r="O336" s="135"/>
      <c r="P336" s="43"/>
      <c r="Q336" t="str">
        <f>IF(C336="","",'OPĆI DIO'!$C$1)</f>
        <v/>
      </c>
      <c r="R336" t="str">
        <f t="shared" si="53"/>
        <v/>
      </c>
      <c r="S336" t="str">
        <f t="shared" si="54"/>
        <v/>
      </c>
      <c r="T336" t="str">
        <f t="shared" si="55"/>
        <v/>
      </c>
      <c r="U336" t="str">
        <f t="shared" si="56"/>
        <v/>
      </c>
      <c r="AE336" t="s">
        <v>4888</v>
      </c>
      <c r="AF336" t="s">
        <v>4889</v>
      </c>
      <c r="AG336" t="str">
        <f t="shared" si="57"/>
        <v>A679072</v>
      </c>
      <c r="AH336" t="str">
        <f>IFERROR(VLOOKUP(AG336,AKT!$E$4:$G$350,3,FALSE),"")</f>
        <v>0942</v>
      </c>
    </row>
    <row r="337" spans="1:34">
      <c r="A337" s="44"/>
      <c r="B337" s="39" t="str">
        <f t="shared" si="49"/>
        <v/>
      </c>
      <c r="C337" s="44"/>
      <c r="D337" s="39" t="str">
        <f t="shared" si="50"/>
        <v/>
      </c>
      <c r="E337" s="75"/>
      <c r="F337" s="39" t="str">
        <f t="shared" si="51"/>
        <v/>
      </c>
      <c r="G337" s="39" t="str">
        <f t="shared" si="52"/>
        <v/>
      </c>
      <c r="H337" s="74"/>
      <c r="I337" s="74"/>
      <c r="J337" s="74"/>
      <c r="K337" s="84"/>
      <c r="L337" s="83"/>
      <c r="M337" s="83"/>
      <c r="N337" s="84"/>
      <c r="O337" s="135"/>
      <c r="P337" s="43"/>
      <c r="Q337" t="str">
        <f>IF(C337="","",'OPĆI DIO'!$C$1)</f>
        <v/>
      </c>
      <c r="R337" t="str">
        <f t="shared" si="53"/>
        <v/>
      </c>
      <c r="S337" t="str">
        <f t="shared" si="54"/>
        <v/>
      </c>
      <c r="T337" t="str">
        <f t="shared" si="55"/>
        <v/>
      </c>
      <c r="U337" t="str">
        <f t="shared" si="56"/>
        <v/>
      </c>
      <c r="AE337" t="s">
        <v>4890</v>
      </c>
      <c r="AF337" t="s">
        <v>3203</v>
      </c>
      <c r="AG337" t="str">
        <f t="shared" si="57"/>
        <v>A679072</v>
      </c>
      <c r="AH337" t="str">
        <f>IFERROR(VLOOKUP(AG337,AKT!$E$4:$G$350,3,FALSE),"")</f>
        <v>0942</v>
      </c>
    </row>
    <row r="338" spans="1:34">
      <c r="A338" s="44"/>
      <c r="B338" s="39" t="str">
        <f t="shared" si="49"/>
        <v/>
      </c>
      <c r="C338" s="44"/>
      <c r="D338" s="39" t="str">
        <f t="shared" si="50"/>
        <v/>
      </c>
      <c r="E338" s="75"/>
      <c r="F338" s="39" t="str">
        <f t="shared" si="51"/>
        <v/>
      </c>
      <c r="G338" s="39" t="str">
        <f t="shared" si="52"/>
        <v/>
      </c>
      <c r="H338" s="74"/>
      <c r="I338" s="74"/>
      <c r="J338" s="74"/>
      <c r="K338" s="84"/>
      <c r="L338" s="83"/>
      <c r="M338" s="83"/>
      <c r="N338" s="84"/>
      <c r="O338" s="135"/>
      <c r="P338" s="43"/>
      <c r="Q338" t="str">
        <f>IF(C338="","",'OPĆI DIO'!$C$1)</f>
        <v/>
      </c>
      <c r="R338" t="str">
        <f t="shared" si="53"/>
        <v/>
      </c>
      <c r="S338" t="str">
        <f t="shared" si="54"/>
        <v/>
      </c>
      <c r="T338" t="str">
        <f t="shared" si="55"/>
        <v/>
      </c>
      <c r="U338" t="str">
        <f t="shared" si="56"/>
        <v/>
      </c>
      <c r="AE338" t="s">
        <v>4891</v>
      </c>
      <c r="AF338" t="s">
        <v>4892</v>
      </c>
      <c r="AG338" t="str">
        <f t="shared" si="57"/>
        <v>A679072</v>
      </c>
      <c r="AH338" t="str">
        <f>IFERROR(VLOOKUP(AG338,AKT!$E$4:$G$350,3,FALSE),"")</f>
        <v>0942</v>
      </c>
    </row>
    <row r="339" spans="1:34">
      <c r="A339" s="44"/>
      <c r="B339" s="39" t="str">
        <f t="shared" si="49"/>
        <v/>
      </c>
      <c r="C339" s="44"/>
      <c r="D339" s="39" t="str">
        <f t="shared" si="50"/>
        <v/>
      </c>
      <c r="E339" s="75"/>
      <c r="F339" s="39" t="str">
        <f t="shared" si="51"/>
        <v/>
      </c>
      <c r="G339" s="39" t="str">
        <f t="shared" si="52"/>
        <v/>
      </c>
      <c r="H339" s="74"/>
      <c r="I339" s="74"/>
      <c r="J339" s="74"/>
      <c r="K339" s="84"/>
      <c r="L339" s="83"/>
      <c r="M339" s="83"/>
      <c r="N339" s="84"/>
      <c r="O339" s="135"/>
      <c r="P339" s="43"/>
      <c r="Q339" t="str">
        <f>IF(C339="","",'OPĆI DIO'!$C$1)</f>
        <v/>
      </c>
      <c r="R339" t="str">
        <f t="shared" si="53"/>
        <v/>
      </c>
      <c r="S339" t="str">
        <f t="shared" si="54"/>
        <v/>
      </c>
      <c r="T339" t="str">
        <f t="shared" si="55"/>
        <v/>
      </c>
      <c r="U339" t="str">
        <f t="shared" si="56"/>
        <v/>
      </c>
      <c r="AE339" t="s">
        <v>4893</v>
      </c>
      <c r="AF339" t="s">
        <v>3199</v>
      </c>
      <c r="AG339" t="str">
        <f t="shared" si="57"/>
        <v>A679072</v>
      </c>
      <c r="AH339" t="str">
        <f>IFERROR(VLOOKUP(AG339,AKT!$E$4:$G$350,3,FALSE),"")</f>
        <v>0942</v>
      </c>
    </row>
    <row r="340" spans="1:34">
      <c r="A340" s="44"/>
      <c r="B340" s="39" t="str">
        <f t="shared" si="49"/>
        <v/>
      </c>
      <c r="C340" s="44"/>
      <c r="D340" s="39" t="str">
        <f t="shared" si="50"/>
        <v/>
      </c>
      <c r="E340" s="75"/>
      <c r="F340" s="39" t="str">
        <f t="shared" si="51"/>
        <v/>
      </c>
      <c r="G340" s="39" t="str">
        <f t="shared" si="52"/>
        <v/>
      </c>
      <c r="H340" s="74"/>
      <c r="I340" s="74"/>
      <c r="J340" s="74"/>
      <c r="K340" s="84"/>
      <c r="L340" s="83"/>
      <c r="M340" s="83"/>
      <c r="N340" s="84"/>
      <c r="O340" s="135"/>
      <c r="P340" s="43"/>
      <c r="Q340" t="str">
        <f>IF(C340="","",'OPĆI DIO'!$C$1)</f>
        <v/>
      </c>
      <c r="R340" t="str">
        <f t="shared" si="53"/>
        <v/>
      </c>
      <c r="S340" t="str">
        <f t="shared" si="54"/>
        <v/>
      </c>
      <c r="T340" t="str">
        <f t="shared" si="55"/>
        <v/>
      </c>
      <c r="U340" t="str">
        <f t="shared" si="56"/>
        <v/>
      </c>
      <c r="AE340" t="s">
        <v>4894</v>
      </c>
      <c r="AF340" t="s">
        <v>4895</v>
      </c>
      <c r="AG340" t="str">
        <f t="shared" si="57"/>
        <v>A679072</v>
      </c>
      <c r="AH340" t="str">
        <f>IFERROR(VLOOKUP(AG340,AKT!$E$4:$G$350,3,FALSE),"")</f>
        <v>0942</v>
      </c>
    </row>
    <row r="341" spans="1:34">
      <c r="A341" s="44"/>
      <c r="B341" s="39" t="str">
        <f t="shared" si="49"/>
        <v/>
      </c>
      <c r="C341" s="44"/>
      <c r="D341" s="39" t="str">
        <f t="shared" si="50"/>
        <v/>
      </c>
      <c r="E341" s="75"/>
      <c r="F341" s="39" t="str">
        <f t="shared" si="51"/>
        <v/>
      </c>
      <c r="G341" s="39" t="str">
        <f t="shared" si="52"/>
        <v/>
      </c>
      <c r="H341" s="74"/>
      <c r="I341" s="74"/>
      <c r="J341" s="74"/>
      <c r="K341" s="84"/>
      <c r="L341" s="83"/>
      <c r="M341" s="83"/>
      <c r="N341" s="84"/>
      <c r="O341" s="135"/>
      <c r="P341" s="43"/>
      <c r="Q341" t="str">
        <f>IF(C341="","",'OPĆI DIO'!$C$1)</f>
        <v/>
      </c>
      <c r="R341" t="str">
        <f t="shared" si="53"/>
        <v/>
      </c>
      <c r="S341" t="str">
        <f t="shared" si="54"/>
        <v/>
      </c>
      <c r="T341" t="str">
        <f t="shared" si="55"/>
        <v/>
      </c>
      <c r="U341" t="str">
        <f t="shared" si="56"/>
        <v/>
      </c>
      <c r="AE341" t="s">
        <v>4896</v>
      </c>
      <c r="AF341" t="s">
        <v>4897</v>
      </c>
      <c r="AG341" t="str">
        <f t="shared" si="57"/>
        <v>A679072</v>
      </c>
      <c r="AH341" t="str">
        <f>IFERROR(VLOOKUP(AG341,AKT!$E$4:$G$350,3,FALSE),"")</f>
        <v>0942</v>
      </c>
    </row>
    <row r="342" spans="1:34">
      <c r="A342" s="44"/>
      <c r="B342" s="39" t="str">
        <f t="shared" si="49"/>
        <v/>
      </c>
      <c r="C342" s="44"/>
      <c r="D342" s="39" t="str">
        <f t="shared" si="50"/>
        <v/>
      </c>
      <c r="E342" s="75"/>
      <c r="F342" s="39" t="str">
        <f t="shared" si="51"/>
        <v/>
      </c>
      <c r="G342" s="39" t="str">
        <f t="shared" si="52"/>
        <v/>
      </c>
      <c r="H342" s="74"/>
      <c r="I342" s="74"/>
      <c r="J342" s="74"/>
      <c r="K342" s="84"/>
      <c r="L342" s="83"/>
      <c r="M342" s="83"/>
      <c r="N342" s="84"/>
      <c r="O342" s="135"/>
      <c r="P342" s="43"/>
      <c r="Q342" t="str">
        <f>IF(C342="","",'OPĆI DIO'!$C$1)</f>
        <v/>
      </c>
      <c r="R342" t="str">
        <f t="shared" si="53"/>
        <v/>
      </c>
      <c r="S342" t="str">
        <f t="shared" si="54"/>
        <v/>
      </c>
      <c r="T342" t="str">
        <f t="shared" si="55"/>
        <v/>
      </c>
      <c r="U342" t="str">
        <f t="shared" si="56"/>
        <v/>
      </c>
      <c r="AE342" t="s">
        <v>4898</v>
      </c>
      <c r="AF342" t="s">
        <v>4899</v>
      </c>
      <c r="AG342" t="str">
        <f t="shared" si="57"/>
        <v>A679072</v>
      </c>
      <c r="AH342" t="str">
        <f>IFERROR(VLOOKUP(AG342,AKT!$E$4:$G$350,3,FALSE),"")</f>
        <v>0942</v>
      </c>
    </row>
    <row r="343" spans="1:34">
      <c r="A343" s="44"/>
      <c r="B343" s="39" t="str">
        <f t="shared" si="49"/>
        <v/>
      </c>
      <c r="C343" s="44"/>
      <c r="D343" s="39" t="str">
        <f t="shared" si="50"/>
        <v/>
      </c>
      <c r="E343" s="75"/>
      <c r="F343" s="39" t="str">
        <f t="shared" si="51"/>
        <v/>
      </c>
      <c r="G343" s="39" t="str">
        <f t="shared" si="52"/>
        <v/>
      </c>
      <c r="H343" s="74"/>
      <c r="I343" s="74"/>
      <c r="J343" s="74"/>
      <c r="K343" s="84"/>
      <c r="L343" s="83"/>
      <c r="M343" s="83"/>
      <c r="N343" s="84"/>
      <c r="O343" s="135"/>
      <c r="P343" s="43"/>
      <c r="Q343" t="str">
        <f>IF(C343="","",'OPĆI DIO'!$C$1)</f>
        <v/>
      </c>
      <c r="R343" t="str">
        <f t="shared" si="53"/>
        <v/>
      </c>
      <c r="S343" t="str">
        <f t="shared" si="54"/>
        <v/>
      </c>
      <c r="T343" t="str">
        <f t="shared" si="55"/>
        <v/>
      </c>
      <c r="U343" t="str">
        <f t="shared" si="56"/>
        <v/>
      </c>
      <c r="AE343" t="s">
        <v>4900</v>
      </c>
      <c r="AF343" t="s">
        <v>4901</v>
      </c>
      <c r="AG343" t="str">
        <f t="shared" si="57"/>
        <v>A679072</v>
      </c>
      <c r="AH343" t="str">
        <f>IFERROR(VLOOKUP(AG343,AKT!$E$4:$G$350,3,FALSE),"")</f>
        <v>0942</v>
      </c>
    </row>
    <row r="344" spans="1:34">
      <c r="A344" s="44"/>
      <c r="B344" s="39" t="str">
        <f t="shared" si="49"/>
        <v/>
      </c>
      <c r="C344" s="44"/>
      <c r="D344" s="39" t="str">
        <f t="shared" si="50"/>
        <v/>
      </c>
      <c r="E344" s="75"/>
      <c r="F344" s="39" t="str">
        <f t="shared" si="51"/>
        <v/>
      </c>
      <c r="G344" s="39" t="str">
        <f t="shared" si="52"/>
        <v/>
      </c>
      <c r="H344" s="74"/>
      <c r="I344" s="74"/>
      <c r="J344" s="74"/>
      <c r="K344" s="84"/>
      <c r="L344" s="83"/>
      <c r="M344" s="83"/>
      <c r="N344" s="84"/>
      <c r="O344" s="135"/>
      <c r="P344" s="43"/>
      <c r="Q344" t="str">
        <f>IF(C344="","",'OPĆI DIO'!$C$1)</f>
        <v/>
      </c>
      <c r="R344" t="str">
        <f t="shared" si="53"/>
        <v/>
      </c>
      <c r="S344" t="str">
        <f t="shared" si="54"/>
        <v/>
      </c>
      <c r="T344" t="str">
        <f t="shared" si="55"/>
        <v/>
      </c>
      <c r="U344" t="str">
        <f t="shared" si="56"/>
        <v/>
      </c>
      <c r="AE344" t="s">
        <v>4902</v>
      </c>
      <c r="AF344" t="s">
        <v>4903</v>
      </c>
      <c r="AG344" t="str">
        <f t="shared" si="57"/>
        <v>A679072</v>
      </c>
      <c r="AH344" t="str">
        <f>IFERROR(VLOOKUP(AG344,AKT!$E$4:$G$350,3,FALSE),"")</f>
        <v>0942</v>
      </c>
    </row>
    <row r="345" spans="1:34">
      <c r="A345" s="44"/>
      <c r="B345" s="39" t="str">
        <f t="shared" si="49"/>
        <v/>
      </c>
      <c r="C345" s="44"/>
      <c r="D345" s="39" t="str">
        <f t="shared" si="50"/>
        <v/>
      </c>
      <c r="E345" s="75"/>
      <c r="F345" s="39" t="str">
        <f t="shared" si="51"/>
        <v/>
      </c>
      <c r="G345" s="39" t="str">
        <f t="shared" si="52"/>
        <v/>
      </c>
      <c r="H345" s="74"/>
      <c r="I345" s="74"/>
      <c r="J345" s="74"/>
      <c r="K345" s="84"/>
      <c r="L345" s="83"/>
      <c r="M345" s="83"/>
      <c r="N345" s="84"/>
      <c r="O345" s="135"/>
      <c r="P345" s="43"/>
      <c r="Q345" t="str">
        <f>IF(C345="","",'OPĆI DIO'!$C$1)</f>
        <v/>
      </c>
      <c r="R345" t="str">
        <f t="shared" si="53"/>
        <v/>
      </c>
      <c r="S345" t="str">
        <f t="shared" si="54"/>
        <v/>
      </c>
      <c r="T345" t="str">
        <f t="shared" si="55"/>
        <v/>
      </c>
      <c r="U345" t="str">
        <f t="shared" si="56"/>
        <v/>
      </c>
      <c r="AE345" t="s">
        <v>4904</v>
      </c>
      <c r="AF345" t="s">
        <v>4905</v>
      </c>
      <c r="AG345" t="str">
        <f t="shared" si="57"/>
        <v>A679072</v>
      </c>
      <c r="AH345" t="str">
        <f>IFERROR(VLOOKUP(AG345,AKT!$E$4:$G$350,3,FALSE),"")</f>
        <v>0942</v>
      </c>
    </row>
    <row r="346" spans="1:34">
      <c r="A346" s="44"/>
      <c r="B346" s="39" t="str">
        <f t="shared" si="49"/>
        <v/>
      </c>
      <c r="C346" s="44"/>
      <c r="D346" s="39" t="str">
        <f t="shared" si="50"/>
        <v/>
      </c>
      <c r="E346" s="75"/>
      <c r="F346" s="39" t="str">
        <f t="shared" si="51"/>
        <v/>
      </c>
      <c r="G346" s="39" t="str">
        <f t="shared" si="52"/>
        <v/>
      </c>
      <c r="H346" s="74"/>
      <c r="I346" s="74"/>
      <c r="J346" s="74"/>
      <c r="K346" s="84"/>
      <c r="L346" s="83"/>
      <c r="M346" s="83"/>
      <c r="N346" s="84"/>
      <c r="O346" s="135"/>
      <c r="P346" s="43"/>
      <c r="Q346" t="str">
        <f>IF(C346="","",'OPĆI DIO'!$C$1)</f>
        <v/>
      </c>
      <c r="R346" t="str">
        <f t="shared" si="53"/>
        <v/>
      </c>
      <c r="S346" t="str">
        <f t="shared" si="54"/>
        <v/>
      </c>
      <c r="T346" t="str">
        <f t="shared" si="55"/>
        <v/>
      </c>
      <c r="U346" t="str">
        <f t="shared" si="56"/>
        <v/>
      </c>
      <c r="AE346" t="s">
        <v>4906</v>
      </c>
      <c r="AF346" t="s">
        <v>4907</v>
      </c>
      <c r="AG346" t="str">
        <f t="shared" si="57"/>
        <v>A679072</v>
      </c>
      <c r="AH346" t="str">
        <f>IFERROR(VLOOKUP(AG346,AKT!$E$4:$G$350,3,FALSE),"")</f>
        <v>0942</v>
      </c>
    </row>
    <row r="347" spans="1:34">
      <c r="A347" s="44"/>
      <c r="B347" s="39" t="str">
        <f t="shared" si="49"/>
        <v/>
      </c>
      <c r="C347" s="44"/>
      <c r="D347" s="39" t="str">
        <f t="shared" si="50"/>
        <v/>
      </c>
      <c r="E347" s="75"/>
      <c r="F347" s="39" t="str">
        <f t="shared" si="51"/>
        <v/>
      </c>
      <c r="G347" s="39" t="str">
        <f t="shared" si="52"/>
        <v/>
      </c>
      <c r="H347" s="74"/>
      <c r="I347" s="74"/>
      <c r="J347" s="74"/>
      <c r="K347" s="84"/>
      <c r="L347" s="83"/>
      <c r="M347" s="83"/>
      <c r="N347" s="84"/>
      <c r="O347" s="135"/>
      <c r="P347" s="43"/>
      <c r="Q347" t="str">
        <f>IF(C347="","",'OPĆI DIO'!$C$1)</f>
        <v/>
      </c>
      <c r="R347" t="str">
        <f t="shared" si="53"/>
        <v/>
      </c>
      <c r="S347" t="str">
        <f t="shared" si="54"/>
        <v/>
      </c>
      <c r="T347" t="str">
        <f t="shared" si="55"/>
        <v/>
      </c>
      <c r="U347" t="str">
        <f t="shared" si="56"/>
        <v/>
      </c>
      <c r="AE347" t="s">
        <v>4908</v>
      </c>
      <c r="AF347" t="s">
        <v>4909</v>
      </c>
      <c r="AG347" t="str">
        <f t="shared" si="57"/>
        <v>A679072</v>
      </c>
      <c r="AH347" t="str">
        <f>IFERROR(VLOOKUP(AG347,AKT!$E$4:$G$350,3,FALSE),"")</f>
        <v>0942</v>
      </c>
    </row>
    <row r="348" spans="1:34">
      <c r="A348" s="44"/>
      <c r="B348" s="39" t="str">
        <f t="shared" si="49"/>
        <v/>
      </c>
      <c r="C348" s="44"/>
      <c r="D348" s="39" t="str">
        <f t="shared" si="50"/>
        <v/>
      </c>
      <c r="E348" s="75"/>
      <c r="F348" s="39" t="str">
        <f t="shared" si="51"/>
        <v/>
      </c>
      <c r="G348" s="39" t="str">
        <f t="shared" si="52"/>
        <v/>
      </c>
      <c r="H348" s="74"/>
      <c r="I348" s="74"/>
      <c r="J348" s="74"/>
      <c r="K348" s="84"/>
      <c r="L348" s="83"/>
      <c r="M348" s="83"/>
      <c r="N348" s="84"/>
      <c r="O348" s="135"/>
      <c r="P348" s="43"/>
      <c r="Q348" t="str">
        <f>IF(C348="","",'OPĆI DIO'!$C$1)</f>
        <v/>
      </c>
      <c r="R348" t="str">
        <f t="shared" si="53"/>
        <v/>
      </c>
      <c r="S348" t="str">
        <f t="shared" si="54"/>
        <v/>
      </c>
      <c r="T348" t="str">
        <f t="shared" si="55"/>
        <v/>
      </c>
      <c r="U348" t="str">
        <f t="shared" si="56"/>
        <v/>
      </c>
      <c r="AE348" t="s">
        <v>4910</v>
      </c>
      <c r="AF348" t="s">
        <v>4911</v>
      </c>
      <c r="AG348" t="str">
        <f t="shared" si="57"/>
        <v>A679072</v>
      </c>
      <c r="AH348" t="str">
        <f>IFERROR(VLOOKUP(AG348,AKT!$E$4:$G$350,3,FALSE),"")</f>
        <v>0942</v>
      </c>
    </row>
    <row r="349" spans="1:34">
      <c r="A349" s="44"/>
      <c r="B349" s="39" t="str">
        <f t="shared" si="49"/>
        <v/>
      </c>
      <c r="C349" s="44"/>
      <c r="D349" s="39" t="str">
        <f t="shared" si="50"/>
        <v/>
      </c>
      <c r="E349" s="75"/>
      <c r="F349" s="39" t="str">
        <f t="shared" si="51"/>
        <v/>
      </c>
      <c r="G349" s="39" t="str">
        <f t="shared" si="52"/>
        <v/>
      </c>
      <c r="H349" s="74"/>
      <c r="I349" s="74"/>
      <c r="J349" s="74"/>
      <c r="K349" s="84"/>
      <c r="L349" s="83"/>
      <c r="M349" s="83"/>
      <c r="N349" s="84"/>
      <c r="O349" s="135"/>
      <c r="P349" s="43"/>
      <c r="Q349" t="str">
        <f>IF(C349="","",'OPĆI DIO'!$C$1)</f>
        <v/>
      </c>
      <c r="R349" t="str">
        <f t="shared" si="53"/>
        <v/>
      </c>
      <c r="S349" t="str">
        <f t="shared" si="54"/>
        <v/>
      </c>
      <c r="T349" t="str">
        <f t="shared" si="55"/>
        <v/>
      </c>
      <c r="U349" t="str">
        <f t="shared" si="56"/>
        <v/>
      </c>
      <c r="AE349" t="s">
        <v>4912</v>
      </c>
      <c r="AF349" t="s">
        <v>4913</v>
      </c>
      <c r="AG349" t="str">
        <f t="shared" si="57"/>
        <v>A679072</v>
      </c>
      <c r="AH349" t="str">
        <f>IFERROR(VLOOKUP(AG349,AKT!$E$4:$G$350,3,FALSE),"")</f>
        <v>0942</v>
      </c>
    </row>
    <row r="350" spans="1:34">
      <c r="A350" s="44"/>
      <c r="B350" s="39" t="str">
        <f t="shared" si="49"/>
        <v/>
      </c>
      <c r="C350" s="44"/>
      <c r="D350" s="39" t="str">
        <f t="shared" si="50"/>
        <v/>
      </c>
      <c r="E350" s="75"/>
      <c r="F350" s="39" t="str">
        <f t="shared" si="51"/>
        <v/>
      </c>
      <c r="G350" s="39" t="str">
        <f t="shared" si="52"/>
        <v/>
      </c>
      <c r="H350" s="74"/>
      <c r="I350" s="74"/>
      <c r="J350" s="74"/>
      <c r="K350" s="84"/>
      <c r="L350" s="83"/>
      <c r="M350" s="83"/>
      <c r="N350" s="84"/>
      <c r="O350" s="135"/>
      <c r="P350" s="43"/>
      <c r="Q350" t="str">
        <f>IF(C350="","",'OPĆI DIO'!$C$1)</f>
        <v/>
      </c>
      <c r="R350" t="str">
        <f t="shared" si="53"/>
        <v/>
      </c>
      <c r="S350" t="str">
        <f t="shared" si="54"/>
        <v/>
      </c>
      <c r="T350" t="str">
        <f t="shared" si="55"/>
        <v/>
      </c>
      <c r="U350" t="str">
        <f t="shared" si="56"/>
        <v/>
      </c>
      <c r="AE350" t="s">
        <v>4914</v>
      </c>
      <c r="AF350" t="s">
        <v>4915</v>
      </c>
      <c r="AG350" t="str">
        <f t="shared" si="57"/>
        <v>A679072</v>
      </c>
      <c r="AH350" t="str">
        <f>IFERROR(VLOOKUP(AG350,AKT!$E$4:$G$350,3,FALSE),"")</f>
        <v>0942</v>
      </c>
    </row>
    <row r="351" spans="1:34">
      <c r="A351" s="44"/>
      <c r="B351" s="39" t="str">
        <f t="shared" si="49"/>
        <v/>
      </c>
      <c r="C351" s="44"/>
      <c r="D351" s="39" t="str">
        <f t="shared" si="50"/>
        <v/>
      </c>
      <c r="E351" s="75"/>
      <c r="F351" s="39" t="str">
        <f t="shared" si="51"/>
        <v/>
      </c>
      <c r="G351" s="39" t="str">
        <f t="shared" si="52"/>
        <v/>
      </c>
      <c r="H351" s="74"/>
      <c r="I351" s="74"/>
      <c r="J351" s="74"/>
      <c r="K351" s="84"/>
      <c r="L351" s="83"/>
      <c r="M351" s="83"/>
      <c r="N351" s="84"/>
      <c r="O351" s="135"/>
      <c r="P351" s="43"/>
      <c r="Q351" t="str">
        <f>IF(C351="","",'OPĆI DIO'!$C$1)</f>
        <v/>
      </c>
      <c r="R351" t="str">
        <f t="shared" si="53"/>
        <v/>
      </c>
      <c r="S351" t="str">
        <f t="shared" si="54"/>
        <v/>
      </c>
      <c r="T351" t="str">
        <f t="shared" si="55"/>
        <v/>
      </c>
      <c r="U351" t="str">
        <f t="shared" si="56"/>
        <v/>
      </c>
      <c r="AE351" t="s">
        <v>4916</v>
      </c>
      <c r="AF351" t="s">
        <v>4917</v>
      </c>
      <c r="AG351" t="str">
        <f t="shared" si="57"/>
        <v>A679072</v>
      </c>
      <c r="AH351" t="str">
        <f>IFERROR(VLOOKUP(AG351,AKT!$E$4:$G$350,3,FALSE),"")</f>
        <v>0942</v>
      </c>
    </row>
    <row r="352" spans="1:34">
      <c r="A352" s="44"/>
      <c r="B352" s="39" t="str">
        <f t="shared" si="49"/>
        <v/>
      </c>
      <c r="C352" s="44"/>
      <c r="D352" s="39" t="str">
        <f t="shared" si="50"/>
        <v/>
      </c>
      <c r="E352" s="75"/>
      <c r="F352" s="39" t="str">
        <f t="shared" si="51"/>
        <v/>
      </c>
      <c r="G352" s="39" t="str">
        <f t="shared" si="52"/>
        <v/>
      </c>
      <c r="H352" s="74"/>
      <c r="I352" s="74"/>
      <c r="J352" s="74"/>
      <c r="K352" s="84"/>
      <c r="L352" s="83"/>
      <c r="M352" s="83"/>
      <c r="N352" s="84"/>
      <c r="O352" s="135"/>
      <c r="P352" s="43"/>
      <c r="Q352" t="str">
        <f>IF(C352="","",'OPĆI DIO'!$C$1)</f>
        <v/>
      </c>
      <c r="R352" t="str">
        <f t="shared" si="53"/>
        <v/>
      </c>
      <c r="S352" t="str">
        <f t="shared" si="54"/>
        <v/>
      </c>
      <c r="T352" t="str">
        <f t="shared" si="55"/>
        <v/>
      </c>
      <c r="U352" t="str">
        <f t="shared" si="56"/>
        <v/>
      </c>
      <c r="AE352" t="s">
        <v>4918</v>
      </c>
      <c r="AF352" t="s">
        <v>4919</v>
      </c>
      <c r="AG352" t="str">
        <f t="shared" si="57"/>
        <v>A679072</v>
      </c>
      <c r="AH352" t="str">
        <f>IFERROR(VLOOKUP(AG352,AKT!$E$4:$G$350,3,FALSE),"")</f>
        <v>0942</v>
      </c>
    </row>
    <row r="353" spans="1:34">
      <c r="A353" s="44"/>
      <c r="B353" s="39" t="str">
        <f t="shared" si="49"/>
        <v/>
      </c>
      <c r="C353" s="44"/>
      <c r="D353" s="39" t="str">
        <f t="shared" si="50"/>
        <v/>
      </c>
      <c r="E353" s="75"/>
      <c r="F353" s="39" t="str">
        <f t="shared" si="51"/>
        <v/>
      </c>
      <c r="G353" s="39" t="str">
        <f t="shared" si="52"/>
        <v/>
      </c>
      <c r="H353" s="74"/>
      <c r="I353" s="74"/>
      <c r="J353" s="74"/>
      <c r="K353" s="84"/>
      <c r="L353" s="83"/>
      <c r="M353" s="83"/>
      <c r="N353" s="84"/>
      <c r="O353" s="135"/>
      <c r="P353" s="43"/>
      <c r="Q353" t="str">
        <f>IF(C353="","",'OPĆI DIO'!$C$1)</f>
        <v/>
      </c>
      <c r="R353" t="str">
        <f t="shared" si="53"/>
        <v/>
      </c>
      <c r="S353" t="str">
        <f t="shared" si="54"/>
        <v/>
      </c>
      <c r="T353" t="str">
        <f t="shared" si="55"/>
        <v/>
      </c>
      <c r="U353" t="str">
        <f t="shared" si="56"/>
        <v/>
      </c>
      <c r="AE353" t="s">
        <v>4920</v>
      </c>
      <c r="AF353" t="s">
        <v>4921</v>
      </c>
      <c r="AG353" t="str">
        <f t="shared" si="57"/>
        <v>A679072</v>
      </c>
      <c r="AH353" t="str">
        <f>IFERROR(VLOOKUP(AG353,AKT!$E$4:$G$350,3,FALSE),"")</f>
        <v>0942</v>
      </c>
    </row>
    <row r="354" spans="1:34">
      <c r="A354" s="44"/>
      <c r="B354" s="39" t="str">
        <f t="shared" si="49"/>
        <v/>
      </c>
      <c r="C354" s="44"/>
      <c r="D354" s="39" t="str">
        <f t="shared" si="50"/>
        <v/>
      </c>
      <c r="E354" s="75"/>
      <c r="F354" s="39" t="str">
        <f t="shared" si="51"/>
        <v/>
      </c>
      <c r="G354" s="39" t="str">
        <f t="shared" si="52"/>
        <v/>
      </c>
      <c r="H354" s="74"/>
      <c r="I354" s="74"/>
      <c r="J354" s="74"/>
      <c r="K354" s="84"/>
      <c r="L354" s="83"/>
      <c r="M354" s="83"/>
      <c r="N354" s="84"/>
      <c r="O354" s="135"/>
      <c r="P354" s="43"/>
      <c r="Q354" t="str">
        <f>IF(C354="","",'OPĆI DIO'!$C$1)</f>
        <v/>
      </c>
      <c r="R354" t="str">
        <f t="shared" si="53"/>
        <v/>
      </c>
      <c r="S354" t="str">
        <f t="shared" si="54"/>
        <v/>
      </c>
      <c r="T354" t="str">
        <f t="shared" si="55"/>
        <v/>
      </c>
      <c r="U354" t="str">
        <f t="shared" si="56"/>
        <v/>
      </c>
      <c r="AE354" t="s">
        <v>4922</v>
      </c>
      <c r="AF354" t="s">
        <v>4923</v>
      </c>
      <c r="AG354" t="str">
        <f t="shared" si="57"/>
        <v>A679072</v>
      </c>
      <c r="AH354" t="str">
        <f>IFERROR(VLOOKUP(AG354,AKT!$E$4:$G$350,3,FALSE),"")</f>
        <v>0942</v>
      </c>
    </row>
    <row r="355" spans="1:34">
      <c r="A355" s="44"/>
      <c r="B355" s="39" t="str">
        <f t="shared" si="49"/>
        <v/>
      </c>
      <c r="C355" s="44"/>
      <c r="D355" s="39" t="str">
        <f t="shared" si="50"/>
        <v/>
      </c>
      <c r="E355" s="75"/>
      <c r="F355" s="39" t="str">
        <f t="shared" si="51"/>
        <v/>
      </c>
      <c r="G355" s="39" t="str">
        <f t="shared" si="52"/>
        <v/>
      </c>
      <c r="H355" s="74"/>
      <c r="I355" s="74"/>
      <c r="J355" s="74"/>
      <c r="K355" s="84"/>
      <c r="L355" s="83"/>
      <c r="M355" s="83"/>
      <c r="N355" s="84"/>
      <c r="O355" s="135"/>
      <c r="P355" s="43"/>
      <c r="Q355" t="str">
        <f>IF(C355="","",'OPĆI DIO'!$C$1)</f>
        <v/>
      </c>
      <c r="R355" t="str">
        <f t="shared" si="53"/>
        <v/>
      </c>
      <c r="S355" t="str">
        <f t="shared" si="54"/>
        <v/>
      </c>
      <c r="T355" t="str">
        <f t="shared" si="55"/>
        <v/>
      </c>
      <c r="U355" t="str">
        <f t="shared" si="56"/>
        <v/>
      </c>
      <c r="AE355" t="s">
        <v>4924</v>
      </c>
      <c r="AF355" t="s">
        <v>4925</v>
      </c>
      <c r="AG355" t="str">
        <f t="shared" si="57"/>
        <v>A679072</v>
      </c>
      <c r="AH355" t="str">
        <f>IFERROR(VLOOKUP(AG355,AKT!$E$4:$G$350,3,FALSE),"")</f>
        <v>0942</v>
      </c>
    </row>
    <row r="356" spans="1:34">
      <c r="A356" s="44"/>
      <c r="B356" s="39" t="str">
        <f t="shared" si="49"/>
        <v/>
      </c>
      <c r="C356" s="44"/>
      <c r="D356" s="39" t="str">
        <f t="shared" si="50"/>
        <v/>
      </c>
      <c r="E356" s="75"/>
      <c r="F356" s="39" t="str">
        <f t="shared" si="51"/>
        <v/>
      </c>
      <c r="G356" s="39" t="str">
        <f t="shared" si="52"/>
        <v/>
      </c>
      <c r="H356" s="74"/>
      <c r="I356" s="74"/>
      <c r="J356" s="74"/>
      <c r="K356" s="84"/>
      <c r="L356" s="83"/>
      <c r="M356" s="83"/>
      <c r="N356" s="84"/>
      <c r="O356" s="135"/>
      <c r="P356" s="43"/>
      <c r="Q356" t="str">
        <f>IF(C356="","",'OPĆI DIO'!$C$1)</f>
        <v/>
      </c>
      <c r="R356" t="str">
        <f t="shared" si="53"/>
        <v/>
      </c>
      <c r="S356" t="str">
        <f t="shared" si="54"/>
        <v/>
      </c>
      <c r="T356" t="str">
        <f t="shared" si="55"/>
        <v/>
      </c>
      <c r="U356" t="str">
        <f t="shared" si="56"/>
        <v/>
      </c>
      <c r="AE356" t="s">
        <v>4926</v>
      </c>
      <c r="AF356" t="s">
        <v>4927</v>
      </c>
      <c r="AG356" t="str">
        <f t="shared" si="57"/>
        <v>A679073</v>
      </c>
      <c r="AH356" t="str">
        <f>IFERROR(VLOOKUP(AG356,AKT!$E$4:$G$350,3,FALSE),"")</f>
        <v>0942</v>
      </c>
    </row>
    <row r="357" spans="1:34">
      <c r="A357" s="44"/>
      <c r="B357" s="39" t="str">
        <f t="shared" si="49"/>
        <v/>
      </c>
      <c r="C357" s="44"/>
      <c r="D357" s="39" t="str">
        <f t="shared" si="50"/>
        <v/>
      </c>
      <c r="E357" s="75"/>
      <c r="F357" s="39" t="str">
        <f t="shared" si="51"/>
        <v/>
      </c>
      <c r="G357" s="39" t="str">
        <f t="shared" si="52"/>
        <v/>
      </c>
      <c r="H357" s="74"/>
      <c r="I357" s="74"/>
      <c r="J357" s="74"/>
      <c r="K357" s="84"/>
      <c r="L357" s="83"/>
      <c r="M357" s="83"/>
      <c r="N357" s="84"/>
      <c r="O357" s="135"/>
      <c r="P357" s="43"/>
      <c r="Q357" t="str">
        <f>IF(C357="","",'OPĆI DIO'!$C$1)</f>
        <v/>
      </c>
      <c r="R357" t="str">
        <f t="shared" si="53"/>
        <v/>
      </c>
      <c r="S357" t="str">
        <f t="shared" si="54"/>
        <v/>
      </c>
      <c r="T357" t="str">
        <f t="shared" si="55"/>
        <v/>
      </c>
      <c r="U357" t="str">
        <f t="shared" si="56"/>
        <v/>
      </c>
      <c r="AE357" t="s">
        <v>4928</v>
      </c>
      <c r="AF357" t="s">
        <v>4929</v>
      </c>
      <c r="AG357" t="str">
        <f t="shared" si="57"/>
        <v>A679073</v>
      </c>
      <c r="AH357" t="str">
        <f>IFERROR(VLOOKUP(AG357,AKT!$E$4:$G$350,3,FALSE),"")</f>
        <v>0942</v>
      </c>
    </row>
    <row r="358" spans="1:34">
      <c r="A358" s="44"/>
      <c r="B358" s="39" t="str">
        <f t="shared" si="49"/>
        <v/>
      </c>
      <c r="C358" s="44"/>
      <c r="D358" s="39" t="str">
        <f t="shared" si="50"/>
        <v/>
      </c>
      <c r="E358" s="75"/>
      <c r="F358" s="39" t="str">
        <f t="shared" si="51"/>
        <v/>
      </c>
      <c r="G358" s="39" t="str">
        <f t="shared" si="52"/>
        <v/>
      </c>
      <c r="H358" s="74"/>
      <c r="I358" s="74"/>
      <c r="J358" s="74"/>
      <c r="K358" s="84"/>
      <c r="L358" s="83"/>
      <c r="M358" s="83"/>
      <c r="N358" s="84"/>
      <c r="O358" s="135"/>
      <c r="P358" s="43"/>
      <c r="Q358" t="str">
        <f>IF(C358="","",'OPĆI DIO'!$C$1)</f>
        <v/>
      </c>
      <c r="R358" t="str">
        <f t="shared" si="53"/>
        <v/>
      </c>
      <c r="S358" t="str">
        <f t="shared" si="54"/>
        <v/>
      </c>
      <c r="T358" t="str">
        <f t="shared" si="55"/>
        <v/>
      </c>
      <c r="U358" t="str">
        <f t="shared" si="56"/>
        <v/>
      </c>
      <c r="AE358" t="s">
        <v>1553</v>
      </c>
      <c r="AF358" t="s">
        <v>1554</v>
      </c>
      <c r="AG358" t="str">
        <f t="shared" si="57"/>
        <v>A679073</v>
      </c>
      <c r="AH358" t="str">
        <f>IFERROR(VLOOKUP(AG358,AKT!$E$4:$G$350,3,FALSE),"")</f>
        <v>0942</v>
      </c>
    </row>
    <row r="359" spans="1:34">
      <c r="A359" s="44"/>
      <c r="B359" s="39" t="str">
        <f t="shared" si="49"/>
        <v/>
      </c>
      <c r="C359" s="44"/>
      <c r="D359" s="39" t="str">
        <f t="shared" si="50"/>
        <v/>
      </c>
      <c r="E359" s="75"/>
      <c r="F359" s="39" t="str">
        <f t="shared" si="51"/>
        <v/>
      </c>
      <c r="G359" s="39" t="str">
        <f t="shared" si="52"/>
        <v/>
      </c>
      <c r="H359" s="74"/>
      <c r="I359" s="74"/>
      <c r="J359" s="74"/>
      <c r="K359" s="84"/>
      <c r="L359" s="83"/>
      <c r="M359" s="83"/>
      <c r="N359" s="84"/>
      <c r="O359" s="135"/>
      <c r="P359" s="43"/>
      <c r="Q359" t="str">
        <f>IF(C359="","",'OPĆI DIO'!$C$1)</f>
        <v/>
      </c>
      <c r="R359" t="str">
        <f t="shared" si="53"/>
        <v/>
      </c>
      <c r="S359" t="str">
        <f t="shared" si="54"/>
        <v/>
      </c>
      <c r="T359" t="str">
        <f t="shared" si="55"/>
        <v/>
      </c>
      <c r="U359" t="str">
        <f t="shared" si="56"/>
        <v/>
      </c>
      <c r="AE359" t="s">
        <v>1555</v>
      </c>
      <c r="AF359" t="s">
        <v>1556</v>
      </c>
      <c r="AG359" t="str">
        <f t="shared" si="57"/>
        <v>A679073</v>
      </c>
      <c r="AH359" t="str">
        <f>IFERROR(VLOOKUP(AG359,AKT!$E$4:$G$350,3,FALSE),"")</f>
        <v>0942</v>
      </c>
    </row>
    <row r="360" spans="1:34">
      <c r="A360" s="44"/>
      <c r="B360" s="39" t="str">
        <f t="shared" si="49"/>
        <v/>
      </c>
      <c r="C360" s="44"/>
      <c r="D360" s="39" t="str">
        <f t="shared" si="50"/>
        <v/>
      </c>
      <c r="E360" s="75"/>
      <c r="F360" s="39" t="str">
        <f t="shared" si="51"/>
        <v/>
      </c>
      <c r="G360" s="39" t="str">
        <f t="shared" si="52"/>
        <v/>
      </c>
      <c r="H360" s="74"/>
      <c r="I360" s="74"/>
      <c r="J360" s="74"/>
      <c r="K360" s="84"/>
      <c r="L360" s="83"/>
      <c r="M360" s="83"/>
      <c r="N360" s="84"/>
      <c r="O360" s="135"/>
      <c r="P360" s="43"/>
      <c r="Q360" t="str">
        <f>IF(C360="","",'OPĆI DIO'!$C$1)</f>
        <v/>
      </c>
      <c r="R360" t="str">
        <f t="shared" si="53"/>
        <v/>
      </c>
      <c r="S360" t="str">
        <f t="shared" si="54"/>
        <v/>
      </c>
      <c r="T360" t="str">
        <f t="shared" si="55"/>
        <v/>
      </c>
      <c r="U360" t="str">
        <f t="shared" si="56"/>
        <v/>
      </c>
      <c r="AE360" t="s">
        <v>1557</v>
      </c>
      <c r="AF360" t="s">
        <v>1558</v>
      </c>
      <c r="AG360" t="str">
        <f t="shared" si="57"/>
        <v>A679073</v>
      </c>
      <c r="AH360" t="str">
        <f>IFERROR(VLOOKUP(AG360,AKT!$E$4:$G$350,3,FALSE),"")</f>
        <v>0942</v>
      </c>
    </row>
    <row r="361" spans="1:34">
      <c r="A361" s="44"/>
      <c r="B361" s="39" t="str">
        <f t="shared" si="49"/>
        <v/>
      </c>
      <c r="C361" s="44"/>
      <c r="D361" s="39" t="str">
        <f t="shared" si="50"/>
        <v/>
      </c>
      <c r="E361" s="75"/>
      <c r="F361" s="39" t="str">
        <f t="shared" si="51"/>
        <v/>
      </c>
      <c r="G361" s="39" t="str">
        <f t="shared" si="52"/>
        <v/>
      </c>
      <c r="H361" s="74"/>
      <c r="I361" s="74"/>
      <c r="J361" s="74"/>
      <c r="K361" s="84"/>
      <c r="L361" s="83"/>
      <c r="M361" s="83"/>
      <c r="N361" s="84"/>
      <c r="O361" s="135"/>
      <c r="P361" s="43"/>
      <c r="Q361" t="str">
        <f>IF(C361="","",'OPĆI DIO'!$C$1)</f>
        <v/>
      </c>
      <c r="R361" t="str">
        <f t="shared" si="53"/>
        <v/>
      </c>
      <c r="S361" t="str">
        <f t="shared" si="54"/>
        <v/>
      </c>
      <c r="T361" t="str">
        <f t="shared" si="55"/>
        <v/>
      </c>
      <c r="U361" t="str">
        <f t="shared" si="56"/>
        <v/>
      </c>
      <c r="AE361" t="s">
        <v>1559</v>
      </c>
      <c r="AF361" t="s">
        <v>1560</v>
      </c>
      <c r="AG361" t="str">
        <f t="shared" si="57"/>
        <v>A679073</v>
      </c>
      <c r="AH361" t="str">
        <f>IFERROR(VLOOKUP(AG361,AKT!$E$4:$G$350,3,FALSE),"")</f>
        <v>0942</v>
      </c>
    </row>
    <row r="362" spans="1:34">
      <c r="A362" s="44"/>
      <c r="B362" s="39" t="str">
        <f t="shared" si="49"/>
        <v/>
      </c>
      <c r="C362" s="44"/>
      <c r="D362" s="39" t="str">
        <f t="shared" si="50"/>
        <v/>
      </c>
      <c r="E362" s="75"/>
      <c r="F362" s="39" t="str">
        <f t="shared" si="51"/>
        <v/>
      </c>
      <c r="G362" s="39" t="str">
        <f t="shared" si="52"/>
        <v/>
      </c>
      <c r="H362" s="74"/>
      <c r="I362" s="74"/>
      <c r="J362" s="74"/>
      <c r="K362" s="84"/>
      <c r="L362" s="83"/>
      <c r="M362" s="83"/>
      <c r="N362" s="84"/>
      <c r="O362" s="135"/>
      <c r="P362" s="43"/>
      <c r="Q362" t="str">
        <f>IF(C362="","",'OPĆI DIO'!$C$1)</f>
        <v/>
      </c>
      <c r="R362" t="str">
        <f t="shared" si="53"/>
        <v/>
      </c>
      <c r="S362" t="str">
        <f t="shared" si="54"/>
        <v/>
      </c>
      <c r="T362" t="str">
        <f t="shared" si="55"/>
        <v/>
      </c>
      <c r="U362" t="str">
        <f t="shared" si="56"/>
        <v/>
      </c>
      <c r="AE362" t="s">
        <v>4930</v>
      </c>
      <c r="AF362" t="s">
        <v>4931</v>
      </c>
      <c r="AG362" t="str">
        <f t="shared" si="57"/>
        <v>A679073</v>
      </c>
      <c r="AH362" t="str">
        <f>IFERROR(VLOOKUP(AG362,AKT!$E$4:$G$350,3,FALSE),"")</f>
        <v>0942</v>
      </c>
    </row>
    <row r="363" spans="1:34">
      <c r="A363" s="44"/>
      <c r="B363" s="39" t="str">
        <f t="shared" si="49"/>
        <v/>
      </c>
      <c r="C363" s="44"/>
      <c r="D363" s="39" t="str">
        <f t="shared" si="50"/>
        <v/>
      </c>
      <c r="E363" s="75"/>
      <c r="F363" s="39" t="str">
        <f t="shared" si="51"/>
        <v/>
      </c>
      <c r="G363" s="39" t="str">
        <f t="shared" si="52"/>
        <v/>
      </c>
      <c r="H363" s="74"/>
      <c r="I363" s="74"/>
      <c r="J363" s="74"/>
      <c r="K363" s="84"/>
      <c r="L363" s="83"/>
      <c r="M363" s="83"/>
      <c r="N363" s="84"/>
      <c r="O363" s="135"/>
      <c r="P363" s="43"/>
      <c r="Q363" t="str">
        <f>IF(C363="","",'OPĆI DIO'!$C$1)</f>
        <v/>
      </c>
      <c r="R363" t="str">
        <f t="shared" si="53"/>
        <v/>
      </c>
      <c r="S363" t="str">
        <f t="shared" si="54"/>
        <v/>
      </c>
      <c r="T363" t="str">
        <f t="shared" si="55"/>
        <v/>
      </c>
      <c r="U363" t="str">
        <f t="shared" si="56"/>
        <v/>
      </c>
      <c r="AE363" t="s">
        <v>4932</v>
      </c>
      <c r="AF363" t="s">
        <v>4933</v>
      </c>
      <c r="AG363" t="str">
        <f t="shared" si="57"/>
        <v>A679073</v>
      </c>
      <c r="AH363" t="str">
        <f>IFERROR(VLOOKUP(AG363,AKT!$E$4:$G$350,3,FALSE),"")</f>
        <v>0942</v>
      </c>
    </row>
    <row r="364" spans="1:34">
      <c r="A364" s="44"/>
      <c r="B364" s="39" t="str">
        <f t="shared" si="49"/>
        <v/>
      </c>
      <c r="C364" s="44"/>
      <c r="D364" s="39" t="str">
        <f t="shared" si="50"/>
        <v/>
      </c>
      <c r="E364" s="75"/>
      <c r="F364" s="39" t="str">
        <f t="shared" si="51"/>
        <v/>
      </c>
      <c r="G364" s="39" t="str">
        <f t="shared" si="52"/>
        <v/>
      </c>
      <c r="H364" s="74"/>
      <c r="I364" s="74"/>
      <c r="J364" s="74"/>
      <c r="K364" s="84"/>
      <c r="L364" s="83"/>
      <c r="M364" s="83"/>
      <c r="N364" s="84"/>
      <c r="O364" s="135"/>
      <c r="P364" s="43"/>
      <c r="Q364" t="str">
        <f>IF(C364="","",'OPĆI DIO'!$C$1)</f>
        <v/>
      </c>
      <c r="R364" t="str">
        <f t="shared" si="53"/>
        <v/>
      </c>
      <c r="S364" t="str">
        <f t="shared" si="54"/>
        <v/>
      </c>
      <c r="T364" t="str">
        <f t="shared" si="55"/>
        <v/>
      </c>
      <c r="U364" t="str">
        <f t="shared" si="56"/>
        <v/>
      </c>
      <c r="AE364" t="s">
        <v>1561</v>
      </c>
      <c r="AF364" t="s">
        <v>1562</v>
      </c>
      <c r="AG364" t="str">
        <f t="shared" si="57"/>
        <v>A679073</v>
      </c>
      <c r="AH364" t="str">
        <f>IFERROR(VLOOKUP(AG364,AKT!$E$4:$G$350,3,FALSE),"")</f>
        <v>0942</v>
      </c>
    </row>
    <row r="365" spans="1:34">
      <c r="A365" s="44"/>
      <c r="B365" s="39" t="str">
        <f t="shared" si="49"/>
        <v/>
      </c>
      <c r="C365" s="44"/>
      <c r="D365" s="39" t="str">
        <f t="shared" si="50"/>
        <v/>
      </c>
      <c r="E365" s="75"/>
      <c r="F365" s="39" t="str">
        <f t="shared" si="51"/>
        <v/>
      </c>
      <c r="G365" s="39" t="str">
        <f t="shared" si="52"/>
        <v/>
      </c>
      <c r="H365" s="74"/>
      <c r="I365" s="74"/>
      <c r="J365" s="74"/>
      <c r="K365" s="84"/>
      <c r="L365" s="83"/>
      <c r="M365" s="83"/>
      <c r="N365" s="84"/>
      <c r="O365" s="135"/>
      <c r="P365" s="43"/>
      <c r="Q365" t="str">
        <f>IF(C365="","",'OPĆI DIO'!$C$1)</f>
        <v/>
      </c>
      <c r="R365" t="str">
        <f t="shared" si="53"/>
        <v/>
      </c>
      <c r="S365" t="str">
        <f t="shared" si="54"/>
        <v/>
      </c>
      <c r="T365" t="str">
        <f t="shared" si="55"/>
        <v/>
      </c>
      <c r="U365" t="str">
        <f t="shared" si="56"/>
        <v/>
      </c>
      <c r="AE365" t="s">
        <v>1563</v>
      </c>
      <c r="AF365" t="s">
        <v>1564</v>
      </c>
      <c r="AG365" t="str">
        <f t="shared" si="57"/>
        <v>A679073</v>
      </c>
      <c r="AH365" t="str">
        <f>IFERROR(VLOOKUP(AG365,AKT!$E$4:$G$350,3,FALSE),"")</f>
        <v>0942</v>
      </c>
    </row>
    <row r="366" spans="1:34">
      <c r="A366" s="44"/>
      <c r="B366" s="39" t="str">
        <f t="shared" si="49"/>
        <v/>
      </c>
      <c r="C366" s="44"/>
      <c r="D366" s="39" t="str">
        <f t="shared" si="50"/>
        <v/>
      </c>
      <c r="E366" s="75"/>
      <c r="F366" s="39" t="str">
        <f t="shared" si="51"/>
        <v/>
      </c>
      <c r="G366" s="39" t="str">
        <f t="shared" si="52"/>
        <v/>
      </c>
      <c r="H366" s="74"/>
      <c r="I366" s="74"/>
      <c r="J366" s="74"/>
      <c r="K366" s="84"/>
      <c r="L366" s="83"/>
      <c r="M366" s="83"/>
      <c r="N366" s="84"/>
      <c r="O366" s="135"/>
      <c r="P366" s="43"/>
      <c r="Q366" t="str">
        <f>IF(C366="","",'OPĆI DIO'!$C$1)</f>
        <v/>
      </c>
      <c r="R366" t="str">
        <f t="shared" si="53"/>
        <v/>
      </c>
      <c r="S366" t="str">
        <f t="shared" si="54"/>
        <v/>
      </c>
      <c r="T366" t="str">
        <f t="shared" si="55"/>
        <v/>
      </c>
      <c r="U366" t="str">
        <f t="shared" si="56"/>
        <v/>
      </c>
      <c r="AE366" t="s">
        <v>4934</v>
      </c>
      <c r="AF366" t="s">
        <v>4935</v>
      </c>
      <c r="AG366" t="str">
        <f t="shared" si="57"/>
        <v>A679073</v>
      </c>
      <c r="AH366" t="str">
        <f>IFERROR(VLOOKUP(AG366,AKT!$E$4:$G$350,3,FALSE),"")</f>
        <v>0942</v>
      </c>
    </row>
    <row r="367" spans="1:34">
      <c r="A367" s="44"/>
      <c r="B367" s="39" t="str">
        <f t="shared" si="49"/>
        <v/>
      </c>
      <c r="C367" s="44"/>
      <c r="D367" s="39" t="str">
        <f t="shared" si="50"/>
        <v/>
      </c>
      <c r="E367" s="75"/>
      <c r="F367" s="39" t="str">
        <f t="shared" si="51"/>
        <v/>
      </c>
      <c r="G367" s="39" t="str">
        <f t="shared" si="52"/>
        <v/>
      </c>
      <c r="H367" s="74"/>
      <c r="I367" s="74"/>
      <c r="J367" s="74"/>
      <c r="K367" s="84"/>
      <c r="L367" s="83"/>
      <c r="M367" s="83"/>
      <c r="N367" s="84"/>
      <c r="O367" s="135"/>
      <c r="P367" s="43"/>
      <c r="Q367" t="str">
        <f>IF(C367="","",'OPĆI DIO'!$C$1)</f>
        <v/>
      </c>
      <c r="R367" t="str">
        <f t="shared" si="53"/>
        <v/>
      </c>
      <c r="S367" t="str">
        <f t="shared" si="54"/>
        <v/>
      </c>
      <c r="T367" t="str">
        <f t="shared" si="55"/>
        <v/>
      </c>
      <c r="U367" t="str">
        <f t="shared" si="56"/>
        <v/>
      </c>
      <c r="AE367" t="s">
        <v>1565</v>
      </c>
      <c r="AF367" t="s">
        <v>1566</v>
      </c>
      <c r="AG367" t="str">
        <f t="shared" si="57"/>
        <v>A679073</v>
      </c>
      <c r="AH367" t="str">
        <f>IFERROR(VLOOKUP(AG367,AKT!$E$4:$G$350,3,FALSE),"")</f>
        <v>0942</v>
      </c>
    </row>
    <row r="368" spans="1:34">
      <c r="A368" s="44"/>
      <c r="B368" s="39" t="str">
        <f t="shared" si="49"/>
        <v/>
      </c>
      <c r="C368" s="44"/>
      <c r="D368" s="39" t="str">
        <f t="shared" si="50"/>
        <v/>
      </c>
      <c r="E368" s="75"/>
      <c r="F368" s="39" t="str">
        <f t="shared" si="51"/>
        <v/>
      </c>
      <c r="G368" s="39" t="str">
        <f t="shared" si="52"/>
        <v/>
      </c>
      <c r="H368" s="74"/>
      <c r="I368" s="74"/>
      <c r="J368" s="74"/>
      <c r="K368" s="84"/>
      <c r="L368" s="83"/>
      <c r="M368" s="83"/>
      <c r="N368" s="84"/>
      <c r="O368" s="135"/>
      <c r="P368" s="43"/>
      <c r="Q368" t="str">
        <f>IF(C368="","",'OPĆI DIO'!$C$1)</f>
        <v/>
      </c>
      <c r="R368" t="str">
        <f t="shared" si="53"/>
        <v/>
      </c>
      <c r="S368" t="str">
        <f t="shared" si="54"/>
        <v/>
      </c>
      <c r="T368" t="str">
        <f t="shared" si="55"/>
        <v/>
      </c>
      <c r="U368" t="str">
        <f t="shared" si="56"/>
        <v/>
      </c>
      <c r="AE368" t="s">
        <v>1567</v>
      </c>
      <c r="AF368" t="s">
        <v>1568</v>
      </c>
      <c r="AG368" t="str">
        <f t="shared" si="57"/>
        <v>A679073</v>
      </c>
      <c r="AH368" t="str">
        <f>IFERROR(VLOOKUP(AG368,AKT!$E$4:$G$350,3,FALSE),"")</f>
        <v>0942</v>
      </c>
    </row>
    <row r="369" spans="1:34">
      <c r="A369" s="44"/>
      <c r="B369" s="39" t="str">
        <f t="shared" si="49"/>
        <v/>
      </c>
      <c r="C369" s="44"/>
      <c r="D369" s="39" t="str">
        <f t="shared" si="50"/>
        <v/>
      </c>
      <c r="E369" s="75"/>
      <c r="F369" s="39" t="str">
        <f t="shared" si="51"/>
        <v/>
      </c>
      <c r="G369" s="39" t="str">
        <f t="shared" si="52"/>
        <v/>
      </c>
      <c r="H369" s="74"/>
      <c r="I369" s="74"/>
      <c r="J369" s="74"/>
      <c r="K369" s="84"/>
      <c r="L369" s="83"/>
      <c r="M369" s="83"/>
      <c r="N369" s="84"/>
      <c r="O369" s="135"/>
      <c r="P369" s="43"/>
      <c r="Q369" t="str">
        <f>IF(C369="","",'OPĆI DIO'!$C$1)</f>
        <v/>
      </c>
      <c r="R369" t="str">
        <f t="shared" si="53"/>
        <v/>
      </c>
      <c r="S369" t="str">
        <f t="shared" si="54"/>
        <v/>
      </c>
      <c r="T369" t="str">
        <f t="shared" si="55"/>
        <v/>
      </c>
      <c r="U369" t="str">
        <f t="shared" si="56"/>
        <v/>
      </c>
      <c r="AE369" t="s">
        <v>1569</v>
      </c>
      <c r="AF369" t="s">
        <v>1570</v>
      </c>
      <c r="AG369" t="str">
        <f t="shared" si="57"/>
        <v>A679073</v>
      </c>
      <c r="AH369" t="str">
        <f>IFERROR(VLOOKUP(AG369,AKT!$E$4:$G$350,3,FALSE),"")</f>
        <v>0942</v>
      </c>
    </row>
    <row r="370" spans="1:34">
      <c r="A370" s="44"/>
      <c r="B370" s="39" t="str">
        <f t="shared" si="49"/>
        <v/>
      </c>
      <c r="C370" s="44"/>
      <c r="D370" s="39" t="str">
        <f t="shared" si="50"/>
        <v/>
      </c>
      <c r="E370" s="75"/>
      <c r="F370" s="39" t="str">
        <f t="shared" si="51"/>
        <v/>
      </c>
      <c r="G370" s="39" t="str">
        <f t="shared" si="52"/>
        <v/>
      </c>
      <c r="H370" s="74"/>
      <c r="I370" s="74"/>
      <c r="J370" s="74"/>
      <c r="K370" s="84"/>
      <c r="L370" s="83"/>
      <c r="M370" s="83"/>
      <c r="N370" s="84"/>
      <c r="O370" s="135"/>
      <c r="P370" s="43"/>
      <c r="Q370" t="str">
        <f>IF(C370="","",'OPĆI DIO'!$C$1)</f>
        <v/>
      </c>
      <c r="R370" t="str">
        <f t="shared" si="53"/>
        <v/>
      </c>
      <c r="S370" t="str">
        <f t="shared" si="54"/>
        <v/>
      </c>
      <c r="T370" t="str">
        <f t="shared" si="55"/>
        <v/>
      </c>
      <c r="U370" t="str">
        <f t="shared" si="56"/>
        <v/>
      </c>
      <c r="AE370" t="s">
        <v>1571</v>
      </c>
      <c r="AF370" t="s">
        <v>1572</v>
      </c>
      <c r="AG370" t="str">
        <f t="shared" si="57"/>
        <v>A679073</v>
      </c>
      <c r="AH370" t="str">
        <f>IFERROR(VLOOKUP(AG370,AKT!$E$4:$G$350,3,FALSE),"")</f>
        <v>0942</v>
      </c>
    </row>
    <row r="371" spans="1:34">
      <c r="A371" s="44"/>
      <c r="B371" s="39" t="str">
        <f t="shared" si="49"/>
        <v/>
      </c>
      <c r="C371" s="44"/>
      <c r="D371" s="39" t="str">
        <f t="shared" si="50"/>
        <v/>
      </c>
      <c r="E371" s="75"/>
      <c r="F371" s="39" t="str">
        <f t="shared" si="51"/>
        <v/>
      </c>
      <c r="G371" s="39" t="str">
        <f t="shared" si="52"/>
        <v/>
      </c>
      <c r="H371" s="74"/>
      <c r="I371" s="74"/>
      <c r="J371" s="74"/>
      <c r="K371" s="84"/>
      <c r="L371" s="83"/>
      <c r="M371" s="83"/>
      <c r="N371" s="84"/>
      <c r="O371" s="135"/>
      <c r="P371" s="43"/>
      <c r="Q371" t="str">
        <f>IF(C371="","",'OPĆI DIO'!$C$1)</f>
        <v/>
      </c>
      <c r="R371" t="str">
        <f t="shared" si="53"/>
        <v/>
      </c>
      <c r="S371" t="str">
        <f t="shared" si="54"/>
        <v/>
      </c>
      <c r="T371" t="str">
        <f t="shared" si="55"/>
        <v/>
      </c>
      <c r="U371" t="str">
        <f t="shared" si="56"/>
        <v/>
      </c>
      <c r="AE371" t="s">
        <v>4936</v>
      </c>
      <c r="AF371" t="s">
        <v>4937</v>
      </c>
      <c r="AG371" t="str">
        <f t="shared" si="57"/>
        <v>A679073</v>
      </c>
      <c r="AH371" t="str">
        <f>IFERROR(VLOOKUP(AG371,AKT!$E$4:$G$350,3,FALSE),"")</f>
        <v>0942</v>
      </c>
    </row>
    <row r="372" spans="1:34">
      <c r="A372" s="44"/>
      <c r="B372" s="39" t="str">
        <f t="shared" si="49"/>
        <v/>
      </c>
      <c r="C372" s="44"/>
      <c r="D372" s="39" t="str">
        <f t="shared" si="50"/>
        <v/>
      </c>
      <c r="E372" s="75"/>
      <c r="F372" s="39" t="str">
        <f t="shared" si="51"/>
        <v/>
      </c>
      <c r="G372" s="39" t="str">
        <f t="shared" si="52"/>
        <v/>
      </c>
      <c r="H372" s="74"/>
      <c r="I372" s="74"/>
      <c r="J372" s="74"/>
      <c r="K372" s="84"/>
      <c r="L372" s="83"/>
      <c r="M372" s="83"/>
      <c r="N372" s="84"/>
      <c r="O372" s="135"/>
      <c r="P372" s="43"/>
      <c r="Q372" t="str">
        <f>IF(C372="","",'OPĆI DIO'!$C$1)</f>
        <v/>
      </c>
      <c r="R372" t="str">
        <f t="shared" si="53"/>
        <v/>
      </c>
      <c r="S372" t="str">
        <f t="shared" si="54"/>
        <v/>
      </c>
      <c r="T372" t="str">
        <f t="shared" si="55"/>
        <v/>
      </c>
      <c r="U372" t="str">
        <f t="shared" si="56"/>
        <v/>
      </c>
      <c r="AE372" t="s">
        <v>4938</v>
      </c>
      <c r="AF372" t="s">
        <v>4939</v>
      </c>
      <c r="AG372" t="str">
        <f t="shared" si="57"/>
        <v>A679073</v>
      </c>
      <c r="AH372" t="str">
        <f>IFERROR(VLOOKUP(AG372,AKT!$E$4:$G$350,3,FALSE),"")</f>
        <v>0942</v>
      </c>
    </row>
    <row r="373" spans="1:34">
      <c r="A373" s="44"/>
      <c r="B373" s="39" t="str">
        <f t="shared" si="49"/>
        <v/>
      </c>
      <c r="C373" s="44"/>
      <c r="D373" s="39" t="str">
        <f t="shared" si="50"/>
        <v/>
      </c>
      <c r="E373" s="75"/>
      <c r="F373" s="39" t="str">
        <f t="shared" si="51"/>
        <v/>
      </c>
      <c r="G373" s="39" t="str">
        <f t="shared" si="52"/>
        <v/>
      </c>
      <c r="H373" s="74"/>
      <c r="I373" s="74"/>
      <c r="J373" s="74"/>
      <c r="K373" s="84"/>
      <c r="L373" s="83"/>
      <c r="M373" s="83"/>
      <c r="N373" s="84"/>
      <c r="O373" s="135"/>
      <c r="P373" s="43"/>
      <c r="Q373" t="str">
        <f>IF(C373="","",'OPĆI DIO'!$C$1)</f>
        <v/>
      </c>
      <c r="R373" t="str">
        <f t="shared" si="53"/>
        <v/>
      </c>
      <c r="S373" t="str">
        <f t="shared" si="54"/>
        <v/>
      </c>
      <c r="T373" t="str">
        <f t="shared" si="55"/>
        <v/>
      </c>
      <c r="U373" t="str">
        <f t="shared" si="56"/>
        <v/>
      </c>
      <c r="AE373" t="s">
        <v>4940</v>
      </c>
      <c r="AF373" t="s">
        <v>4941</v>
      </c>
      <c r="AG373" t="str">
        <f t="shared" si="57"/>
        <v>A679073</v>
      </c>
      <c r="AH373" t="str">
        <f>IFERROR(VLOOKUP(AG373,AKT!$E$4:$G$350,3,FALSE),"")</f>
        <v>0942</v>
      </c>
    </row>
    <row r="374" spans="1:34">
      <c r="A374" s="44"/>
      <c r="B374" s="39" t="str">
        <f t="shared" si="49"/>
        <v/>
      </c>
      <c r="C374" s="44"/>
      <c r="D374" s="39" t="str">
        <f t="shared" si="50"/>
        <v/>
      </c>
      <c r="E374" s="75"/>
      <c r="F374" s="39" t="str">
        <f t="shared" si="51"/>
        <v/>
      </c>
      <c r="G374" s="39" t="str">
        <f t="shared" si="52"/>
        <v/>
      </c>
      <c r="H374" s="74"/>
      <c r="I374" s="74"/>
      <c r="J374" s="74"/>
      <c r="K374" s="84"/>
      <c r="L374" s="83"/>
      <c r="M374" s="83"/>
      <c r="N374" s="84"/>
      <c r="O374" s="135"/>
      <c r="P374" s="43"/>
      <c r="Q374" t="str">
        <f>IF(C374="","",'OPĆI DIO'!$C$1)</f>
        <v/>
      </c>
      <c r="R374" t="str">
        <f t="shared" si="53"/>
        <v/>
      </c>
      <c r="S374" t="str">
        <f t="shared" si="54"/>
        <v/>
      </c>
      <c r="T374" t="str">
        <f t="shared" si="55"/>
        <v/>
      </c>
      <c r="U374" t="str">
        <f t="shared" si="56"/>
        <v/>
      </c>
      <c r="AE374" t="s">
        <v>4942</v>
      </c>
      <c r="AF374" t="s">
        <v>4943</v>
      </c>
      <c r="AG374" t="str">
        <f t="shared" si="57"/>
        <v>A679073</v>
      </c>
      <c r="AH374" t="str">
        <f>IFERROR(VLOOKUP(AG374,AKT!$E$4:$G$350,3,FALSE),"")</f>
        <v>0942</v>
      </c>
    </row>
    <row r="375" spans="1:34">
      <c r="A375" s="44"/>
      <c r="B375" s="39" t="str">
        <f t="shared" si="49"/>
        <v/>
      </c>
      <c r="C375" s="44"/>
      <c r="D375" s="39" t="str">
        <f t="shared" si="50"/>
        <v/>
      </c>
      <c r="E375" s="75"/>
      <c r="F375" s="39" t="str">
        <f t="shared" si="51"/>
        <v/>
      </c>
      <c r="G375" s="39" t="str">
        <f t="shared" si="52"/>
        <v/>
      </c>
      <c r="H375" s="74"/>
      <c r="I375" s="74"/>
      <c r="J375" s="74"/>
      <c r="K375" s="84"/>
      <c r="L375" s="83"/>
      <c r="M375" s="83"/>
      <c r="N375" s="84"/>
      <c r="O375" s="135"/>
      <c r="P375" s="43"/>
      <c r="Q375" t="str">
        <f>IF(C375="","",'OPĆI DIO'!$C$1)</f>
        <v/>
      </c>
      <c r="R375" t="str">
        <f t="shared" si="53"/>
        <v/>
      </c>
      <c r="S375" t="str">
        <f t="shared" si="54"/>
        <v/>
      </c>
      <c r="T375" t="str">
        <f t="shared" si="55"/>
        <v/>
      </c>
      <c r="U375" t="str">
        <f t="shared" si="56"/>
        <v/>
      </c>
      <c r="AE375" t="s">
        <v>4944</v>
      </c>
      <c r="AF375" t="s">
        <v>4945</v>
      </c>
      <c r="AG375" t="str">
        <f t="shared" si="57"/>
        <v>A679073</v>
      </c>
      <c r="AH375" t="str">
        <f>IFERROR(VLOOKUP(AG375,AKT!$E$4:$G$350,3,FALSE),"")</f>
        <v>0942</v>
      </c>
    </row>
    <row r="376" spans="1:34">
      <c r="A376" s="44"/>
      <c r="B376" s="39" t="str">
        <f t="shared" si="49"/>
        <v/>
      </c>
      <c r="C376" s="44"/>
      <c r="D376" s="39" t="str">
        <f t="shared" si="50"/>
        <v/>
      </c>
      <c r="E376" s="75"/>
      <c r="F376" s="39" t="str">
        <f t="shared" si="51"/>
        <v/>
      </c>
      <c r="G376" s="39" t="str">
        <f t="shared" si="52"/>
        <v/>
      </c>
      <c r="H376" s="74"/>
      <c r="I376" s="74"/>
      <c r="J376" s="74"/>
      <c r="K376" s="84"/>
      <c r="L376" s="83"/>
      <c r="M376" s="83"/>
      <c r="N376" s="84"/>
      <c r="O376" s="135"/>
      <c r="P376" s="43"/>
      <c r="Q376" t="str">
        <f>IF(C376="","",'OPĆI DIO'!$C$1)</f>
        <v/>
      </c>
      <c r="R376" t="str">
        <f t="shared" si="53"/>
        <v/>
      </c>
      <c r="S376" t="str">
        <f t="shared" si="54"/>
        <v/>
      </c>
      <c r="T376" t="str">
        <f t="shared" si="55"/>
        <v/>
      </c>
      <c r="U376" t="str">
        <f t="shared" si="56"/>
        <v/>
      </c>
      <c r="AE376" t="s">
        <v>4946</v>
      </c>
      <c r="AF376" t="s">
        <v>4947</v>
      </c>
      <c r="AG376" t="str">
        <f t="shared" si="57"/>
        <v>A679073</v>
      </c>
      <c r="AH376" t="str">
        <f>IFERROR(VLOOKUP(AG376,AKT!$E$4:$G$350,3,FALSE),"")</f>
        <v>0942</v>
      </c>
    </row>
    <row r="377" spans="1:34">
      <c r="A377" s="44"/>
      <c r="B377" s="39" t="str">
        <f t="shared" si="49"/>
        <v/>
      </c>
      <c r="C377" s="44"/>
      <c r="D377" s="39" t="str">
        <f t="shared" si="50"/>
        <v/>
      </c>
      <c r="E377" s="75"/>
      <c r="F377" s="39" t="str">
        <f t="shared" si="51"/>
        <v/>
      </c>
      <c r="G377" s="39" t="str">
        <f t="shared" si="52"/>
        <v/>
      </c>
      <c r="H377" s="74"/>
      <c r="I377" s="74"/>
      <c r="J377" s="74"/>
      <c r="K377" s="84"/>
      <c r="L377" s="83"/>
      <c r="M377" s="83"/>
      <c r="N377" s="84"/>
      <c r="O377" s="135"/>
      <c r="P377" s="43"/>
      <c r="Q377" t="str">
        <f>IF(C377="","",'OPĆI DIO'!$C$1)</f>
        <v/>
      </c>
      <c r="R377" t="str">
        <f t="shared" si="53"/>
        <v/>
      </c>
      <c r="S377" t="str">
        <f t="shared" si="54"/>
        <v/>
      </c>
      <c r="T377" t="str">
        <f t="shared" si="55"/>
        <v/>
      </c>
      <c r="U377" t="str">
        <f t="shared" si="56"/>
        <v/>
      </c>
      <c r="AE377" t="s">
        <v>4948</v>
      </c>
      <c r="AF377" t="s">
        <v>4949</v>
      </c>
      <c r="AG377" t="str">
        <f t="shared" si="57"/>
        <v>A679073</v>
      </c>
      <c r="AH377" t="str">
        <f>IFERROR(VLOOKUP(AG377,AKT!$E$4:$G$350,3,FALSE),"")</f>
        <v>0942</v>
      </c>
    </row>
    <row r="378" spans="1:34">
      <c r="A378" s="44"/>
      <c r="B378" s="39" t="str">
        <f t="shared" si="49"/>
        <v/>
      </c>
      <c r="C378" s="44"/>
      <c r="D378" s="39" t="str">
        <f t="shared" si="50"/>
        <v/>
      </c>
      <c r="E378" s="75"/>
      <c r="F378" s="39" t="str">
        <f t="shared" si="51"/>
        <v/>
      </c>
      <c r="G378" s="39" t="str">
        <f t="shared" si="52"/>
        <v/>
      </c>
      <c r="H378" s="74"/>
      <c r="I378" s="74"/>
      <c r="J378" s="74"/>
      <c r="K378" s="84"/>
      <c r="L378" s="83"/>
      <c r="M378" s="83"/>
      <c r="N378" s="84"/>
      <c r="O378" s="135"/>
      <c r="P378" s="43"/>
      <c r="Q378" t="str">
        <f>IF(C378="","",'OPĆI DIO'!$C$1)</f>
        <v/>
      </c>
      <c r="R378" t="str">
        <f t="shared" si="53"/>
        <v/>
      </c>
      <c r="S378" t="str">
        <f t="shared" si="54"/>
        <v/>
      </c>
      <c r="T378" t="str">
        <f t="shared" si="55"/>
        <v/>
      </c>
      <c r="U378" t="str">
        <f t="shared" si="56"/>
        <v/>
      </c>
      <c r="AE378" t="s">
        <v>4950</v>
      </c>
      <c r="AF378" t="s">
        <v>4951</v>
      </c>
      <c r="AG378" t="str">
        <f t="shared" si="57"/>
        <v>A679073</v>
      </c>
      <c r="AH378" t="str">
        <f>IFERROR(VLOOKUP(AG378,AKT!$E$4:$G$350,3,FALSE),"")</f>
        <v>0942</v>
      </c>
    </row>
    <row r="379" spans="1:34">
      <c r="A379" s="44"/>
      <c r="B379" s="39" t="str">
        <f t="shared" si="49"/>
        <v/>
      </c>
      <c r="C379" s="44"/>
      <c r="D379" s="39" t="str">
        <f t="shared" si="50"/>
        <v/>
      </c>
      <c r="E379" s="75"/>
      <c r="F379" s="39" t="str">
        <f t="shared" si="51"/>
        <v/>
      </c>
      <c r="G379" s="39" t="str">
        <f t="shared" si="52"/>
        <v/>
      </c>
      <c r="H379" s="74"/>
      <c r="I379" s="74"/>
      <c r="J379" s="74"/>
      <c r="K379" s="84"/>
      <c r="L379" s="83"/>
      <c r="M379" s="83"/>
      <c r="N379" s="84"/>
      <c r="O379" s="135"/>
      <c r="P379" s="43"/>
      <c r="Q379" t="str">
        <f>IF(C379="","",'OPĆI DIO'!$C$1)</f>
        <v/>
      </c>
      <c r="R379" t="str">
        <f t="shared" si="53"/>
        <v/>
      </c>
      <c r="S379" t="str">
        <f t="shared" si="54"/>
        <v/>
      </c>
      <c r="T379" t="str">
        <f t="shared" si="55"/>
        <v/>
      </c>
      <c r="U379" t="str">
        <f t="shared" si="56"/>
        <v/>
      </c>
      <c r="AE379" t="s">
        <v>1916</v>
      </c>
      <c r="AF379" t="s">
        <v>1917</v>
      </c>
      <c r="AG379" t="str">
        <f t="shared" si="57"/>
        <v>A679073</v>
      </c>
      <c r="AH379" t="str">
        <f>IFERROR(VLOOKUP(AG379,AKT!$E$4:$G$350,3,FALSE),"")</f>
        <v>0942</v>
      </c>
    </row>
    <row r="380" spans="1:34">
      <c r="A380" s="44"/>
      <c r="B380" s="39" t="str">
        <f t="shared" si="49"/>
        <v/>
      </c>
      <c r="C380" s="44"/>
      <c r="D380" s="39" t="str">
        <f t="shared" si="50"/>
        <v/>
      </c>
      <c r="E380" s="75"/>
      <c r="F380" s="39" t="str">
        <f t="shared" si="51"/>
        <v/>
      </c>
      <c r="G380" s="39" t="str">
        <f t="shared" si="52"/>
        <v/>
      </c>
      <c r="H380" s="74"/>
      <c r="I380" s="74"/>
      <c r="J380" s="74"/>
      <c r="K380" s="84"/>
      <c r="L380" s="83"/>
      <c r="M380" s="83"/>
      <c r="N380" s="84"/>
      <c r="O380" s="135"/>
      <c r="P380" s="43"/>
      <c r="Q380" t="str">
        <f>IF(C380="","",'OPĆI DIO'!$C$1)</f>
        <v/>
      </c>
      <c r="R380" t="str">
        <f t="shared" si="53"/>
        <v/>
      </c>
      <c r="S380" t="str">
        <f t="shared" si="54"/>
        <v/>
      </c>
      <c r="T380" t="str">
        <f t="shared" si="55"/>
        <v/>
      </c>
      <c r="U380" t="str">
        <f t="shared" si="56"/>
        <v/>
      </c>
      <c r="AE380" t="s">
        <v>1918</v>
      </c>
      <c r="AF380" t="s">
        <v>1919</v>
      </c>
      <c r="AG380" t="str">
        <f t="shared" si="57"/>
        <v>A679073</v>
      </c>
      <c r="AH380" t="str">
        <f>IFERROR(VLOOKUP(AG380,AKT!$E$4:$G$350,3,FALSE),"")</f>
        <v>0942</v>
      </c>
    </row>
    <row r="381" spans="1:34">
      <c r="A381" s="44"/>
      <c r="B381" s="39" t="str">
        <f t="shared" si="49"/>
        <v/>
      </c>
      <c r="C381" s="44"/>
      <c r="D381" s="39" t="str">
        <f t="shared" si="50"/>
        <v/>
      </c>
      <c r="E381" s="75"/>
      <c r="F381" s="39" t="str">
        <f t="shared" si="51"/>
        <v/>
      </c>
      <c r="G381" s="39" t="str">
        <f t="shared" si="52"/>
        <v/>
      </c>
      <c r="H381" s="74"/>
      <c r="I381" s="74"/>
      <c r="J381" s="74"/>
      <c r="K381" s="84"/>
      <c r="L381" s="83"/>
      <c r="M381" s="83"/>
      <c r="N381" s="84"/>
      <c r="O381" s="135"/>
      <c r="P381" s="43"/>
      <c r="Q381" t="str">
        <f>IF(C381="","",'OPĆI DIO'!$C$1)</f>
        <v/>
      </c>
      <c r="R381" t="str">
        <f t="shared" si="53"/>
        <v/>
      </c>
      <c r="S381" t="str">
        <f t="shared" si="54"/>
        <v/>
      </c>
      <c r="T381" t="str">
        <f t="shared" si="55"/>
        <v/>
      </c>
      <c r="U381" t="str">
        <f t="shared" si="56"/>
        <v/>
      </c>
      <c r="AE381" t="s">
        <v>3210</v>
      </c>
      <c r="AF381" t="s">
        <v>3211</v>
      </c>
      <c r="AG381" t="str">
        <f t="shared" si="57"/>
        <v>A679073</v>
      </c>
      <c r="AH381" t="str">
        <f>IFERROR(VLOOKUP(AG381,AKT!$E$4:$G$350,3,FALSE),"")</f>
        <v>0942</v>
      </c>
    </row>
    <row r="382" spans="1:34">
      <c r="A382" s="44"/>
      <c r="B382" s="39" t="str">
        <f t="shared" si="49"/>
        <v/>
      </c>
      <c r="C382" s="44"/>
      <c r="D382" s="39" t="str">
        <f t="shared" si="50"/>
        <v/>
      </c>
      <c r="E382" s="75"/>
      <c r="F382" s="39" t="str">
        <f t="shared" si="51"/>
        <v/>
      </c>
      <c r="G382" s="39" t="str">
        <f t="shared" si="52"/>
        <v/>
      </c>
      <c r="H382" s="74"/>
      <c r="I382" s="74"/>
      <c r="J382" s="74"/>
      <c r="K382" s="84"/>
      <c r="L382" s="83"/>
      <c r="M382" s="83"/>
      <c r="N382" s="84"/>
      <c r="O382" s="135"/>
      <c r="P382" s="43"/>
      <c r="Q382" t="str">
        <f>IF(C382="","",'OPĆI DIO'!$C$1)</f>
        <v/>
      </c>
      <c r="R382" t="str">
        <f t="shared" si="53"/>
        <v/>
      </c>
      <c r="S382" t="str">
        <f t="shared" si="54"/>
        <v/>
      </c>
      <c r="T382" t="str">
        <f t="shared" si="55"/>
        <v/>
      </c>
      <c r="U382" t="str">
        <f t="shared" si="56"/>
        <v/>
      </c>
      <c r="AE382" t="s">
        <v>3212</v>
      </c>
      <c r="AF382" t="s">
        <v>3213</v>
      </c>
      <c r="AG382" t="str">
        <f t="shared" si="57"/>
        <v>A679073</v>
      </c>
      <c r="AH382" t="str">
        <f>IFERROR(VLOOKUP(AG382,AKT!$E$4:$G$350,3,FALSE),"")</f>
        <v>0942</v>
      </c>
    </row>
    <row r="383" spans="1:34">
      <c r="A383" s="44"/>
      <c r="B383" s="39" t="str">
        <f t="shared" si="49"/>
        <v/>
      </c>
      <c r="C383" s="44"/>
      <c r="D383" s="39" t="str">
        <f t="shared" si="50"/>
        <v/>
      </c>
      <c r="E383" s="75"/>
      <c r="F383" s="39" t="str">
        <f t="shared" si="51"/>
        <v/>
      </c>
      <c r="G383" s="39" t="str">
        <f t="shared" si="52"/>
        <v/>
      </c>
      <c r="H383" s="74"/>
      <c r="I383" s="74"/>
      <c r="J383" s="74"/>
      <c r="K383" s="84"/>
      <c r="L383" s="83"/>
      <c r="M383" s="83"/>
      <c r="N383" s="84"/>
      <c r="O383" s="135"/>
      <c r="P383" s="43"/>
      <c r="Q383" t="str">
        <f>IF(C383="","",'OPĆI DIO'!$C$1)</f>
        <v/>
      </c>
      <c r="R383" t="str">
        <f t="shared" si="53"/>
        <v/>
      </c>
      <c r="S383" t="str">
        <f t="shared" si="54"/>
        <v/>
      </c>
      <c r="T383" t="str">
        <f t="shared" si="55"/>
        <v/>
      </c>
      <c r="U383" t="str">
        <f t="shared" si="56"/>
        <v/>
      </c>
      <c r="AE383" t="s">
        <v>3214</v>
      </c>
      <c r="AF383" t="s">
        <v>3215</v>
      </c>
      <c r="AG383" t="str">
        <f t="shared" si="57"/>
        <v>A679073</v>
      </c>
      <c r="AH383" t="str">
        <f>IFERROR(VLOOKUP(AG383,AKT!$E$4:$G$350,3,FALSE),"")</f>
        <v>0942</v>
      </c>
    </row>
    <row r="384" spans="1:34">
      <c r="A384" s="44"/>
      <c r="B384" s="39" t="str">
        <f t="shared" si="49"/>
        <v/>
      </c>
      <c r="C384" s="44"/>
      <c r="D384" s="39" t="str">
        <f t="shared" si="50"/>
        <v/>
      </c>
      <c r="E384" s="75"/>
      <c r="F384" s="39" t="str">
        <f t="shared" si="51"/>
        <v/>
      </c>
      <c r="G384" s="39" t="str">
        <f t="shared" si="52"/>
        <v/>
      </c>
      <c r="H384" s="74"/>
      <c r="I384" s="74"/>
      <c r="J384" s="74"/>
      <c r="K384" s="84"/>
      <c r="L384" s="83"/>
      <c r="M384" s="83"/>
      <c r="N384" s="84"/>
      <c r="O384" s="135"/>
      <c r="P384" s="43"/>
      <c r="Q384" t="str">
        <f>IF(C384="","",'OPĆI DIO'!$C$1)</f>
        <v/>
      </c>
      <c r="R384" t="str">
        <f t="shared" si="53"/>
        <v/>
      </c>
      <c r="S384" t="str">
        <f t="shared" si="54"/>
        <v/>
      </c>
      <c r="T384" t="str">
        <f t="shared" si="55"/>
        <v/>
      </c>
      <c r="U384" t="str">
        <f t="shared" si="56"/>
        <v/>
      </c>
      <c r="AE384" t="s">
        <v>3216</v>
      </c>
      <c r="AF384" t="s">
        <v>3217</v>
      </c>
      <c r="AG384" t="str">
        <f t="shared" si="57"/>
        <v>A679073</v>
      </c>
      <c r="AH384" t="str">
        <f>IFERROR(VLOOKUP(AG384,AKT!$E$4:$G$350,3,FALSE),"")</f>
        <v>0942</v>
      </c>
    </row>
    <row r="385" spans="1:34">
      <c r="A385" s="44"/>
      <c r="B385" s="39" t="str">
        <f t="shared" si="49"/>
        <v/>
      </c>
      <c r="C385" s="44"/>
      <c r="D385" s="39" t="str">
        <f t="shared" si="50"/>
        <v/>
      </c>
      <c r="E385" s="75"/>
      <c r="F385" s="39" t="str">
        <f t="shared" si="51"/>
        <v/>
      </c>
      <c r="G385" s="39" t="str">
        <f t="shared" si="52"/>
        <v/>
      </c>
      <c r="H385" s="74"/>
      <c r="I385" s="74"/>
      <c r="J385" s="74"/>
      <c r="K385" s="84"/>
      <c r="L385" s="83"/>
      <c r="M385" s="83"/>
      <c r="N385" s="84"/>
      <c r="O385" s="135"/>
      <c r="P385" s="43"/>
      <c r="Q385" t="str">
        <f>IF(C385="","",'OPĆI DIO'!$C$1)</f>
        <v/>
      </c>
      <c r="R385" t="str">
        <f t="shared" si="53"/>
        <v/>
      </c>
      <c r="S385" t="str">
        <f t="shared" si="54"/>
        <v/>
      </c>
      <c r="T385" t="str">
        <f t="shared" si="55"/>
        <v/>
      </c>
      <c r="U385" t="str">
        <f t="shared" si="56"/>
        <v/>
      </c>
      <c r="AE385" t="s">
        <v>3218</v>
      </c>
      <c r="AF385" t="s">
        <v>3219</v>
      </c>
      <c r="AG385" t="str">
        <f t="shared" si="57"/>
        <v>A679073</v>
      </c>
      <c r="AH385" t="str">
        <f>IFERROR(VLOOKUP(AG385,AKT!$E$4:$G$350,3,FALSE),"")</f>
        <v>0942</v>
      </c>
    </row>
    <row r="386" spans="1:34">
      <c r="A386" s="44"/>
      <c r="B386" s="39" t="str">
        <f t="shared" si="49"/>
        <v/>
      </c>
      <c r="C386" s="44"/>
      <c r="D386" s="39" t="str">
        <f t="shared" si="50"/>
        <v/>
      </c>
      <c r="E386" s="75"/>
      <c r="F386" s="39" t="str">
        <f t="shared" si="51"/>
        <v/>
      </c>
      <c r="G386" s="39" t="str">
        <f t="shared" si="52"/>
        <v/>
      </c>
      <c r="H386" s="74"/>
      <c r="I386" s="74"/>
      <c r="J386" s="74"/>
      <c r="K386" s="84"/>
      <c r="L386" s="83"/>
      <c r="M386" s="83"/>
      <c r="N386" s="84"/>
      <c r="O386" s="135"/>
      <c r="P386" s="43"/>
      <c r="Q386" t="str">
        <f>IF(C386="","",'OPĆI DIO'!$C$1)</f>
        <v/>
      </c>
      <c r="R386" t="str">
        <f t="shared" si="53"/>
        <v/>
      </c>
      <c r="S386" t="str">
        <f t="shared" si="54"/>
        <v/>
      </c>
      <c r="T386" t="str">
        <f t="shared" si="55"/>
        <v/>
      </c>
      <c r="U386" t="str">
        <f t="shared" si="56"/>
        <v/>
      </c>
      <c r="AE386" t="s">
        <v>3220</v>
      </c>
      <c r="AF386" t="s">
        <v>3221</v>
      </c>
      <c r="AG386" t="str">
        <f t="shared" si="57"/>
        <v>A679073</v>
      </c>
      <c r="AH386" t="str">
        <f>IFERROR(VLOOKUP(AG386,AKT!$E$4:$G$350,3,FALSE),"")</f>
        <v>0942</v>
      </c>
    </row>
    <row r="387" spans="1:34">
      <c r="A387" s="44"/>
      <c r="B387" s="39" t="str">
        <f t="shared" si="49"/>
        <v/>
      </c>
      <c r="C387" s="44"/>
      <c r="D387" s="39" t="str">
        <f t="shared" si="50"/>
        <v/>
      </c>
      <c r="E387" s="75"/>
      <c r="F387" s="39" t="str">
        <f t="shared" si="51"/>
        <v/>
      </c>
      <c r="G387" s="39" t="str">
        <f t="shared" si="52"/>
        <v/>
      </c>
      <c r="H387" s="74"/>
      <c r="I387" s="74"/>
      <c r="J387" s="74"/>
      <c r="K387" s="84"/>
      <c r="L387" s="83"/>
      <c r="M387" s="83"/>
      <c r="N387" s="84"/>
      <c r="O387" s="135"/>
      <c r="P387" s="43"/>
      <c r="Q387" t="str">
        <f>IF(C387="","",'OPĆI DIO'!$C$1)</f>
        <v/>
      </c>
      <c r="R387" t="str">
        <f t="shared" si="53"/>
        <v/>
      </c>
      <c r="S387" t="str">
        <f t="shared" si="54"/>
        <v/>
      </c>
      <c r="T387" t="str">
        <f t="shared" si="55"/>
        <v/>
      </c>
      <c r="U387" t="str">
        <f t="shared" si="56"/>
        <v/>
      </c>
      <c r="AE387" t="s">
        <v>3222</v>
      </c>
      <c r="AF387" t="s">
        <v>3223</v>
      </c>
      <c r="AG387" t="str">
        <f t="shared" si="57"/>
        <v>A679073</v>
      </c>
      <c r="AH387" t="str">
        <f>IFERROR(VLOOKUP(AG387,AKT!$E$4:$G$350,3,FALSE),"")</f>
        <v>0942</v>
      </c>
    </row>
    <row r="388" spans="1:34">
      <c r="A388" s="44"/>
      <c r="B388" s="39" t="str">
        <f t="shared" ref="B388:B451" si="58">IFERROR(VLOOKUP(A388,$V$6:$W$23,2,FALSE),"")</f>
        <v/>
      </c>
      <c r="C388" s="44"/>
      <c r="D388" s="39" t="str">
        <f t="shared" ref="D388:D451" si="59">IFERROR(VLOOKUP(C388,$Y$5:$AA$129,2,FALSE),"")</f>
        <v/>
      </c>
      <c r="E388" s="75"/>
      <c r="F388" s="39" t="str">
        <f t="shared" ref="F388:F451" si="60">IFERROR(VLOOKUP(E388,$AE$6:$AF$1763,2,FALSE),"")</f>
        <v/>
      </c>
      <c r="G388" s="39" t="str">
        <f t="shared" ref="G388:G451" si="61">IFERROR(VLOOKUP(E388,$AE$6:$AH$1763,4,FALSE),"")</f>
        <v/>
      </c>
      <c r="H388" s="74"/>
      <c r="I388" s="74"/>
      <c r="J388" s="74"/>
      <c r="K388" s="84"/>
      <c r="L388" s="83"/>
      <c r="M388" s="83"/>
      <c r="N388" s="84"/>
      <c r="O388" s="135"/>
      <c r="P388" s="43"/>
      <c r="Q388" t="str">
        <f>IF(C388="","",'OPĆI DIO'!$C$1)</f>
        <v/>
      </c>
      <c r="R388" t="str">
        <f t="shared" ref="R388:R451" si="62">LEFT(C388,3)</f>
        <v/>
      </c>
      <c r="S388" t="str">
        <f t="shared" ref="S388:S451" si="63">LEFT(C388,2)</f>
        <v/>
      </c>
      <c r="T388" t="str">
        <f t="shared" ref="T388:T451" si="64">IF(U388="5",0,MID(G388,2,2))</f>
        <v/>
      </c>
      <c r="U388" t="str">
        <f t="shared" ref="U388:U451" si="65">LEFT(C388,1)</f>
        <v/>
      </c>
      <c r="AE388" t="s">
        <v>3224</v>
      </c>
      <c r="AF388" t="s">
        <v>3225</v>
      </c>
      <c r="AG388" t="str">
        <f t="shared" si="57"/>
        <v>A679073</v>
      </c>
      <c r="AH388" t="str">
        <f>IFERROR(VLOOKUP(AG388,AKT!$E$4:$G$350,3,FALSE),"")</f>
        <v>0942</v>
      </c>
    </row>
    <row r="389" spans="1:34">
      <c r="A389" s="44"/>
      <c r="B389" s="39" t="str">
        <f t="shared" si="58"/>
        <v/>
      </c>
      <c r="C389" s="44"/>
      <c r="D389" s="39" t="str">
        <f t="shared" si="59"/>
        <v/>
      </c>
      <c r="E389" s="75"/>
      <c r="F389" s="39" t="str">
        <f t="shared" si="60"/>
        <v/>
      </c>
      <c r="G389" s="39" t="str">
        <f t="shared" si="61"/>
        <v/>
      </c>
      <c r="H389" s="74"/>
      <c r="I389" s="74"/>
      <c r="J389" s="74"/>
      <c r="K389" s="84"/>
      <c r="L389" s="83"/>
      <c r="M389" s="83"/>
      <c r="N389" s="84"/>
      <c r="O389" s="135"/>
      <c r="P389" s="43"/>
      <c r="Q389" t="str">
        <f>IF(C389="","",'OPĆI DIO'!$C$1)</f>
        <v/>
      </c>
      <c r="R389" t="str">
        <f t="shared" si="62"/>
        <v/>
      </c>
      <c r="S389" t="str">
        <f t="shared" si="63"/>
        <v/>
      </c>
      <c r="T389" t="str">
        <f t="shared" si="64"/>
        <v/>
      </c>
      <c r="U389" t="str">
        <f t="shared" si="65"/>
        <v/>
      </c>
      <c r="AE389" t="s">
        <v>4952</v>
      </c>
      <c r="AF389" t="s">
        <v>4953</v>
      </c>
      <c r="AG389" t="str">
        <f t="shared" si="57"/>
        <v>A679073</v>
      </c>
      <c r="AH389" t="str">
        <f>IFERROR(VLOOKUP(AG389,AKT!$E$4:$G$350,3,FALSE),"")</f>
        <v>0942</v>
      </c>
    </row>
    <row r="390" spans="1:34">
      <c r="A390" s="44"/>
      <c r="B390" s="39" t="str">
        <f t="shared" si="58"/>
        <v/>
      </c>
      <c r="C390" s="44"/>
      <c r="D390" s="39" t="str">
        <f t="shared" si="59"/>
        <v/>
      </c>
      <c r="E390" s="75"/>
      <c r="F390" s="39" t="str">
        <f t="shared" si="60"/>
        <v/>
      </c>
      <c r="G390" s="39" t="str">
        <f t="shared" si="61"/>
        <v/>
      </c>
      <c r="H390" s="74"/>
      <c r="I390" s="74"/>
      <c r="J390" s="74"/>
      <c r="K390" s="84"/>
      <c r="L390" s="83"/>
      <c r="M390" s="83"/>
      <c r="N390" s="84"/>
      <c r="O390" s="135"/>
      <c r="P390" s="43"/>
      <c r="Q390" t="str">
        <f>IF(C390="","",'OPĆI DIO'!$C$1)</f>
        <v/>
      </c>
      <c r="R390" t="str">
        <f t="shared" si="62"/>
        <v/>
      </c>
      <c r="S390" t="str">
        <f t="shared" si="63"/>
        <v/>
      </c>
      <c r="T390" t="str">
        <f t="shared" si="64"/>
        <v/>
      </c>
      <c r="U390" t="str">
        <f t="shared" si="65"/>
        <v/>
      </c>
      <c r="AE390" t="s">
        <v>4954</v>
      </c>
      <c r="AF390" t="s">
        <v>4955</v>
      </c>
      <c r="AG390" t="str">
        <f t="shared" si="57"/>
        <v>A679073</v>
      </c>
      <c r="AH390" t="str">
        <f>IFERROR(VLOOKUP(AG390,AKT!$E$4:$G$350,3,FALSE),"")</f>
        <v>0942</v>
      </c>
    </row>
    <row r="391" spans="1:34">
      <c r="A391" s="44"/>
      <c r="B391" s="39" t="str">
        <f t="shared" si="58"/>
        <v/>
      </c>
      <c r="C391" s="44"/>
      <c r="D391" s="39" t="str">
        <f t="shared" si="59"/>
        <v/>
      </c>
      <c r="E391" s="75"/>
      <c r="F391" s="39" t="str">
        <f t="shared" si="60"/>
        <v/>
      </c>
      <c r="G391" s="39" t="str">
        <f t="shared" si="61"/>
        <v/>
      </c>
      <c r="H391" s="74"/>
      <c r="I391" s="74"/>
      <c r="J391" s="74"/>
      <c r="K391" s="84"/>
      <c r="L391" s="83"/>
      <c r="M391" s="83"/>
      <c r="N391" s="84"/>
      <c r="O391" s="135"/>
      <c r="P391" s="43"/>
      <c r="Q391" t="str">
        <f>IF(C391="","",'OPĆI DIO'!$C$1)</f>
        <v/>
      </c>
      <c r="R391" t="str">
        <f t="shared" si="62"/>
        <v/>
      </c>
      <c r="S391" t="str">
        <f t="shared" si="63"/>
        <v/>
      </c>
      <c r="T391" t="str">
        <f t="shared" si="64"/>
        <v/>
      </c>
      <c r="U391" t="str">
        <f t="shared" si="65"/>
        <v/>
      </c>
      <c r="AE391" t="s">
        <v>4956</v>
      </c>
      <c r="AF391" t="s">
        <v>4957</v>
      </c>
      <c r="AG391" t="str">
        <f t="shared" si="57"/>
        <v>A679073</v>
      </c>
      <c r="AH391" t="str">
        <f>IFERROR(VLOOKUP(AG391,AKT!$E$4:$G$350,3,FALSE),"")</f>
        <v>0942</v>
      </c>
    </row>
    <row r="392" spans="1:34">
      <c r="A392" s="44"/>
      <c r="B392" s="39" t="str">
        <f t="shared" si="58"/>
        <v/>
      </c>
      <c r="C392" s="44"/>
      <c r="D392" s="39" t="str">
        <f t="shared" si="59"/>
        <v/>
      </c>
      <c r="E392" s="75"/>
      <c r="F392" s="39" t="str">
        <f t="shared" si="60"/>
        <v/>
      </c>
      <c r="G392" s="39" t="str">
        <f t="shared" si="61"/>
        <v/>
      </c>
      <c r="H392" s="74"/>
      <c r="I392" s="74"/>
      <c r="J392" s="74"/>
      <c r="K392" s="84"/>
      <c r="L392" s="83"/>
      <c r="M392" s="83"/>
      <c r="N392" s="84"/>
      <c r="O392" s="135"/>
      <c r="P392" s="43"/>
      <c r="Q392" t="str">
        <f>IF(C392="","",'OPĆI DIO'!$C$1)</f>
        <v/>
      </c>
      <c r="R392" t="str">
        <f t="shared" si="62"/>
        <v/>
      </c>
      <c r="S392" t="str">
        <f t="shared" si="63"/>
        <v/>
      </c>
      <c r="T392" t="str">
        <f t="shared" si="64"/>
        <v/>
      </c>
      <c r="U392" t="str">
        <f t="shared" si="65"/>
        <v/>
      </c>
      <c r="AE392" t="s">
        <v>4958</v>
      </c>
      <c r="AF392" t="s">
        <v>4959</v>
      </c>
      <c r="AG392" t="str">
        <f t="shared" si="57"/>
        <v>A679073</v>
      </c>
      <c r="AH392" t="str">
        <f>IFERROR(VLOOKUP(AG392,AKT!$E$4:$G$350,3,FALSE),"")</f>
        <v>0942</v>
      </c>
    </row>
    <row r="393" spans="1:34">
      <c r="A393" s="44"/>
      <c r="B393" s="39" t="str">
        <f t="shared" si="58"/>
        <v/>
      </c>
      <c r="C393" s="44"/>
      <c r="D393" s="39" t="str">
        <f t="shared" si="59"/>
        <v/>
      </c>
      <c r="E393" s="75"/>
      <c r="F393" s="39" t="str">
        <f t="shared" si="60"/>
        <v/>
      </c>
      <c r="G393" s="39" t="str">
        <f t="shared" si="61"/>
        <v/>
      </c>
      <c r="H393" s="74"/>
      <c r="I393" s="74"/>
      <c r="J393" s="74"/>
      <c r="K393" s="84"/>
      <c r="L393" s="83"/>
      <c r="M393" s="83"/>
      <c r="N393" s="84"/>
      <c r="O393" s="135"/>
      <c r="P393" s="43"/>
      <c r="Q393" t="str">
        <f>IF(C393="","",'OPĆI DIO'!$C$1)</f>
        <v/>
      </c>
      <c r="R393" t="str">
        <f t="shared" si="62"/>
        <v/>
      </c>
      <c r="S393" t="str">
        <f t="shared" si="63"/>
        <v/>
      </c>
      <c r="T393" t="str">
        <f t="shared" si="64"/>
        <v/>
      </c>
      <c r="U393" t="str">
        <f t="shared" si="65"/>
        <v/>
      </c>
      <c r="AE393" t="s">
        <v>4960</v>
      </c>
      <c r="AF393" t="s">
        <v>4961</v>
      </c>
      <c r="AG393" t="str">
        <f t="shared" ref="AG393:AG456" si="66">LEFT(AE393,7)</f>
        <v>A679073</v>
      </c>
      <c r="AH393" t="str">
        <f>IFERROR(VLOOKUP(AG393,AKT!$E$4:$G$350,3,FALSE),"")</f>
        <v>0942</v>
      </c>
    </row>
    <row r="394" spans="1:34">
      <c r="A394" s="44"/>
      <c r="B394" s="39" t="str">
        <f t="shared" si="58"/>
        <v/>
      </c>
      <c r="C394" s="44"/>
      <c r="D394" s="39" t="str">
        <f t="shared" si="59"/>
        <v/>
      </c>
      <c r="E394" s="75"/>
      <c r="F394" s="39" t="str">
        <f t="shared" si="60"/>
        <v/>
      </c>
      <c r="G394" s="39" t="str">
        <f t="shared" si="61"/>
        <v/>
      </c>
      <c r="H394" s="74"/>
      <c r="I394" s="74"/>
      <c r="J394" s="74"/>
      <c r="K394" s="84"/>
      <c r="L394" s="83"/>
      <c r="M394" s="83"/>
      <c r="N394" s="84"/>
      <c r="O394" s="135"/>
      <c r="P394" s="43"/>
      <c r="Q394" t="str">
        <f>IF(C394="","",'OPĆI DIO'!$C$1)</f>
        <v/>
      </c>
      <c r="R394" t="str">
        <f t="shared" si="62"/>
        <v/>
      </c>
      <c r="S394" t="str">
        <f t="shared" si="63"/>
        <v/>
      </c>
      <c r="T394" t="str">
        <f t="shared" si="64"/>
        <v/>
      </c>
      <c r="U394" t="str">
        <f t="shared" si="65"/>
        <v/>
      </c>
      <c r="AE394" t="s">
        <v>4962</v>
      </c>
      <c r="AF394" t="s">
        <v>4963</v>
      </c>
      <c r="AG394" t="str">
        <f t="shared" si="66"/>
        <v>A679073</v>
      </c>
      <c r="AH394" t="str">
        <f>IFERROR(VLOOKUP(AG394,AKT!$E$4:$G$350,3,FALSE),"")</f>
        <v>0942</v>
      </c>
    </row>
    <row r="395" spans="1:34">
      <c r="A395" s="44"/>
      <c r="B395" s="39" t="str">
        <f t="shared" si="58"/>
        <v/>
      </c>
      <c r="C395" s="44"/>
      <c r="D395" s="39" t="str">
        <f t="shared" si="59"/>
        <v/>
      </c>
      <c r="E395" s="75"/>
      <c r="F395" s="39" t="str">
        <f t="shared" si="60"/>
        <v/>
      </c>
      <c r="G395" s="39" t="str">
        <f t="shared" si="61"/>
        <v/>
      </c>
      <c r="H395" s="74"/>
      <c r="I395" s="74"/>
      <c r="J395" s="74"/>
      <c r="K395" s="84"/>
      <c r="L395" s="83"/>
      <c r="M395" s="83"/>
      <c r="N395" s="84"/>
      <c r="O395" s="135"/>
      <c r="P395" s="43"/>
      <c r="Q395" t="str">
        <f>IF(C395="","",'OPĆI DIO'!$C$1)</f>
        <v/>
      </c>
      <c r="R395" t="str">
        <f t="shared" si="62"/>
        <v/>
      </c>
      <c r="S395" t="str">
        <f t="shared" si="63"/>
        <v/>
      </c>
      <c r="T395" t="str">
        <f t="shared" si="64"/>
        <v/>
      </c>
      <c r="U395" t="str">
        <f t="shared" si="65"/>
        <v/>
      </c>
      <c r="AE395" t="s">
        <v>4964</v>
      </c>
      <c r="AF395" t="s">
        <v>4965</v>
      </c>
      <c r="AG395" t="str">
        <f t="shared" si="66"/>
        <v>A679073</v>
      </c>
      <c r="AH395" t="str">
        <f>IFERROR(VLOOKUP(AG395,AKT!$E$4:$G$350,3,FALSE),"")</f>
        <v>0942</v>
      </c>
    </row>
    <row r="396" spans="1:34">
      <c r="A396" s="44"/>
      <c r="B396" s="39" t="str">
        <f t="shared" si="58"/>
        <v/>
      </c>
      <c r="C396" s="44"/>
      <c r="D396" s="39" t="str">
        <f t="shared" si="59"/>
        <v/>
      </c>
      <c r="E396" s="75"/>
      <c r="F396" s="39" t="str">
        <f t="shared" si="60"/>
        <v/>
      </c>
      <c r="G396" s="39" t="str">
        <f t="shared" si="61"/>
        <v/>
      </c>
      <c r="H396" s="74"/>
      <c r="I396" s="74"/>
      <c r="J396" s="74"/>
      <c r="K396" s="84"/>
      <c r="L396" s="83"/>
      <c r="M396" s="83"/>
      <c r="N396" s="84"/>
      <c r="O396" s="135"/>
      <c r="P396" s="43"/>
      <c r="Q396" t="str">
        <f>IF(C396="","",'OPĆI DIO'!$C$1)</f>
        <v/>
      </c>
      <c r="R396" t="str">
        <f t="shared" si="62"/>
        <v/>
      </c>
      <c r="S396" t="str">
        <f t="shared" si="63"/>
        <v/>
      </c>
      <c r="T396" t="str">
        <f t="shared" si="64"/>
        <v/>
      </c>
      <c r="U396" t="str">
        <f t="shared" si="65"/>
        <v/>
      </c>
      <c r="AE396" t="s">
        <v>4966</v>
      </c>
      <c r="AF396" t="s">
        <v>4967</v>
      </c>
      <c r="AG396" t="str">
        <f t="shared" si="66"/>
        <v>A679074</v>
      </c>
      <c r="AH396" t="str">
        <f>IFERROR(VLOOKUP(AG396,AKT!$E$4:$G$350,3,FALSE),"")</f>
        <v>0942</v>
      </c>
    </row>
    <row r="397" spans="1:34">
      <c r="A397" s="44"/>
      <c r="B397" s="39" t="str">
        <f t="shared" si="58"/>
        <v/>
      </c>
      <c r="C397" s="44"/>
      <c r="D397" s="39" t="str">
        <f t="shared" si="59"/>
        <v/>
      </c>
      <c r="E397" s="75"/>
      <c r="F397" s="39" t="str">
        <f t="shared" si="60"/>
        <v/>
      </c>
      <c r="G397" s="39" t="str">
        <f t="shared" si="61"/>
        <v/>
      </c>
      <c r="H397" s="74"/>
      <c r="I397" s="74"/>
      <c r="J397" s="74"/>
      <c r="K397" s="84"/>
      <c r="L397" s="83"/>
      <c r="M397" s="83"/>
      <c r="N397" s="84"/>
      <c r="O397" s="135"/>
      <c r="P397" s="43"/>
      <c r="Q397" t="str">
        <f>IF(C397="","",'OPĆI DIO'!$C$1)</f>
        <v/>
      </c>
      <c r="R397" t="str">
        <f t="shared" si="62"/>
        <v/>
      </c>
      <c r="S397" t="str">
        <f t="shared" si="63"/>
        <v/>
      </c>
      <c r="T397" t="str">
        <f t="shared" si="64"/>
        <v/>
      </c>
      <c r="U397" t="str">
        <f t="shared" si="65"/>
        <v/>
      </c>
      <c r="AE397" t="s">
        <v>4968</v>
      </c>
      <c r="AF397" t="s">
        <v>4969</v>
      </c>
      <c r="AG397" t="str">
        <f t="shared" si="66"/>
        <v>A679074</v>
      </c>
      <c r="AH397" t="str">
        <f>IFERROR(VLOOKUP(AG397,AKT!$E$4:$G$350,3,FALSE),"")</f>
        <v>0942</v>
      </c>
    </row>
    <row r="398" spans="1:34">
      <c r="A398" s="44"/>
      <c r="B398" s="39" t="str">
        <f t="shared" si="58"/>
        <v/>
      </c>
      <c r="C398" s="44"/>
      <c r="D398" s="39" t="str">
        <f t="shared" si="59"/>
        <v/>
      </c>
      <c r="E398" s="75"/>
      <c r="F398" s="39" t="str">
        <f t="shared" si="60"/>
        <v/>
      </c>
      <c r="G398" s="39" t="str">
        <f t="shared" si="61"/>
        <v/>
      </c>
      <c r="H398" s="74"/>
      <c r="I398" s="74"/>
      <c r="J398" s="74"/>
      <c r="K398" s="84"/>
      <c r="L398" s="83"/>
      <c r="M398" s="83"/>
      <c r="N398" s="84"/>
      <c r="O398" s="135"/>
      <c r="P398" s="43"/>
      <c r="Q398" t="str">
        <f>IF(C398="","",'OPĆI DIO'!$C$1)</f>
        <v/>
      </c>
      <c r="R398" t="str">
        <f t="shared" si="62"/>
        <v/>
      </c>
      <c r="S398" t="str">
        <f t="shared" si="63"/>
        <v/>
      </c>
      <c r="T398" t="str">
        <f t="shared" si="64"/>
        <v/>
      </c>
      <c r="U398" t="str">
        <f t="shared" si="65"/>
        <v/>
      </c>
      <c r="AE398" t="s">
        <v>4970</v>
      </c>
      <c r="AF398" t="s">
        <v>4971</v>
      </c>
      <c r="AG398" t="str">
        <f t="shared" si="66"/>
        <v>A679074</v>
      </c>
      <c r="AH398" t="str">
        <f>IFERROR(VLOOKUP(AG398,AKT!$E$4:$G$350,3,FALSE),"")</f>
        <v>0942</v>
      </c>
    </row>
    <row r="399" spans="1:34">
      <c r="A399" s="44"/>
      <c r="B399" s="39" t="str">
        <f t="shared" si="58"/>
        <v/>
      </c>
      <c r="C399" s="44"/>
      <c r="D399" s="39" t="str">
        <f t="shared" si="59"/>
        <v/>
      </c>
      <c r="E399" s="75"/>
      <c r="F399" s="39" t="str">
        <f t="shared" si="60"/>
        <v/>
      </c>
      <c r="G399" s="39" t="str">
        <f t="shared" si="61"/>
        <v/>
      </c>
      <c r="H399" s="74"/>
      <c r="I399" s="74"/>
      <c r="J399" s="74"/>
      <c r="K399" s="84"/>
      <c r="L399" s="83"/>
      <c r="M399" s="83"/>
      <c r="N399" s="84"/>
      <c r="O399" s="135"/>
      <c r="P399" s="43"/>
      <c r="Q399" t="str">
        <f>IF(C399="","",'OPĆI DIO'!$C$1)</f>
        <v/>
      </c>
      <c r="R399" t="str">
        <f t="shared" si="62"/>
        <v/>
      </c>
      <c r="S399" t="str">
        <f t="shared" si="63"/>
        <v/>
      </c>
      <c r="T399" t="str">
        <f t="shared" si="64"/>
        <v/>
      </c>
      <c r="U399" t="str">
        <f t="shared" si="65"/>
        <v/>
      </c>
      <c r="AE399" t="s">
        <v>4972</v>
      </c>
      <c r="AF399" t="s">
        <v>4973</v>
      </c>
      <c r="AG399" t="str">
        <f t="shared" si="66"/>
        <v>A679074</v>
      </c>
      <c r="AH399" t="str">
        <f>IFERROR(VLOOKUP(AG399,AKT!$E$4:$G$350,3,FALSE),"")</f>
        <v>0942</v>
      </c>
    </row>
    <row r="400" spans="1:34">
      <c r="A400" s="44"/>
      <c r="B400" s="39" t="str">
        <f t="shared" si="58"/>
        <v/>
      </c>
      <c r="C400" s="44"/>
      <c r="D400" s="39" t="str">
        <f t="shared" si="59"/>
        <v/>
      </c>
      <c r="E400" s="75"/>
      <c r="F400" s="39" t="str">
        <f t="shared" si="60"/>
        <v/>
      </c>
      <c r="G400" s="39" t="str">
        <f t="shared" si="61"/>
        <v/>
      </c>
      <c r="H400" s="74"/>
      <c r="I400" s="74"/>
      <c r="J400" s="74"/>
      <c r="K400" s="84"/>
      <c r="L400" s="83"/>
      <c r="M400" s="83"/>
      <c r="N400" s="84"/>
      <c r="O400" s="135"/>
      <c r="P400" s="43"/>
      <c r="Q400" t="str">
        <f>IF(C400="","",'OPĆI DIO'!$C$1)</f>
        <v/>
      </c>
      <c r="R400" t="str">
        <f t="shared" si="62"/>
        <v/>
      </c>
      <c r="S400" t="str">
        <f t="shared" si="63"/>
        <v/>
      </c>
      <c r="T400" t="str">
        <f t="shared" si="64"/>
        <v/>
      </c>
      <c r="U400" t="str">
        <f t="shared" si="65"/>
        <v/>
      </c>
      <c r="AE400" t="s">
        <v>4974</v>
      </c>
      <c r="AF400" t="s">
        <v>4975</v>
      </c>
      <c r="AG400" t="str">
        <f t="shared" si="66"/>
        <v>A679074</v>
      </c>
      <c r="AH400" t="str">
        <f>IFERROR(VLOOKUP(AG400,AKT!$E$4:$G$350,3,FALSE),"")</f>
        <v>0942</v>
      </c>
    </row>
    <row r="401" spans="1:34">
      <c r="A401" s="44"/>
      <c r="B401" s="39" t="str">
        <f t="shared" si="58"/>
        <v/>
      </c>
      <c r="C401" s="44"/>
      <c r="D401" s="39" t="str">
        <f t="shared" si="59"/>
        <v/>
      </c>
      <c r="E401" s="75"/>
      <c r="F401" s="39" t="str">
        <f t="shared" si="60"/>
        <v/>
      </c>
      <c r="G401" s="39" t="str">
        <f t="shared" si="61"/>
        <v/>
      </c>
      <c r="H401" s="74"/>
      <c r="I401" s="74"/>
      <c r="J401" s="74"/>
      <c r="K401" s="84"/>
      <c r="L401" s="83"/>
      <c r="M401" s="83"/>
      <c r="N401" s="84"/>
      <c r="O401" s="135"/>
      <c r="P401" s="43"/>
      <c r="Q401" t="str">
        <f>IF(C401="","",'OPĆI DIO'!$C$1)</f>
        <v/>
      </c>
      <c r="R401" t="str">
        <f t="shared" si="62"/>
        <v/>
      </c>
      <c r="S401" t="str">
        <f t="shared" si="63"/>
        <v/>
      </c>
      <c r="T401" t="str">
        <f t="shared" si="64"/>
        <v/>
      </c>
      <c r="U401" t="str">
        <f t="shared" si="65"/>
        <v/>
      </c>
      <c r="AE401" t="s">
        <v>4976</v>
      </c>
      <c r="AF401" t="s">
        <v>4977</v>
      </c>
      <c r="AG401" t="str">
        <f t="shared" si="66"/>
        <v>A679074</v>
      </c>
      <c r="AH401" t="str">
        <f>IFERROR(VLOOKUP(AG401,AKT!$E$4:$G$350,3,FALSE),"")</f>
        <v>0942</v>
      </c>
    </row>
    <row r="402" spans="1:34">
      <c r="A402" s="44"/>
      <c r="B402" s="39" t="str">
        <f t="shared" si="58"/>
        <v/>
      </c>
      <c r="C402" s="44"/>
      <c r="D402" s="39" t="str">
        <f t="shared" si="59"/>
        <v/>
      </c>
      <c r="E402" s="75"/>
      <c r="F402" s="39" t="str">
        <f t="shared" si="60"/>
        <v/>
      </c>
      <c r="G402" s="39" t="str">
        <f t="shared" si="61"/>
        <v/>
      </c>
      <c r="H402" s="74"/>
      <c r="I402" s="74"/>
      <c r="J402" s="74"/>
      <c r="K402" s="84"/>
      <c r="L402" s="83"/>
      <c r="M402" s="83"/>
      <c r="N402" s="84"/>
      <c r="O402" s="135"/>
      <c r="P402" s="43"/>
      <c r="Q402" t="str">
        <f>IF(C402="","",'OPĆI DIO'!$C$1)</f>
        <v/>
      </c>
      <c r="R402" t="str">
        <f t="shared" si="62"/>
        <v/>
      </c>
      <c r="S402" t="str">
        <f t="shared" si="63"/>
        <v/>
      </c>
      <c r="T402" t="str">
        <f t="shared" si="64"/>
        <v/>
      </c>
      <c r="U402" t="str">
        <f t="shared" si="65"/>
        <v/>
      </c>
      <c r="AE402" t="s">
        <v>4978</v>
      </c>
      <c r="AF402" t="s">
        <v>4979</v>
      </c>
      <c r="AG402" t="str">
        <f t="shared" si="66"/>
        <v>A679074</v>
      </c>
      <c r="AH402" t="str">
        <f>IFERROR(VLOOKUP(AG402,AKT!$E$4:$G$350,3,FALSE),"")</f>
        <v>0942</v>
      </c>
    </row>
    <row r="403" spans="1:34">
      <c r="A403" s="44"/>
      <c r="B403" s="39" t="str">
        <f t="shared" si="58"/>
        <v/>
      </c>
      <c r="C403" s="44"/>
      <c r="D403" s="39" t="str">
        <f t="shared" si="59"/>
        <v/>
      </c>
      <c r="E403" s="75"/>
      <c r="F403" s="39" t="str">
        <f t="shared" si="60"/>
        <v/>
      </c>
      <c r="G403" s="39" t="str">
        <f t="shared" si="61"/>
        <v/>
      </c>
      <c r="H403" s="74"/>
      <c r="I403" s="74"/>
      <c r="J403" s="74"/>
      <c r="K403" s="84"/>
      <c r="L403" s="83"/>
      <c r="M403" s="83"/>
      <c r="N403" s="84"/>
      <c r="O403" s="135"/>
      <c r="P403" s="43"/>
      <c r="Q403" t="str">
        <f>IF(C403="","",'OPĆI DIO'!$C$1)</f>
        <v/>
      </c>
      <c r="R403" t="str">
        <f t="shared" si="62"/>
        <v/>
      </c>
      <c r="S403" t="str">
        <f t="shared" si="63"/>
        <v/>
      </c>
      <c r="T403" t="str">
        <f t="shared" si="64"/>
        <v/>
      </c>
      <c r="U403" t="str">
        <f t="shared" si="65"/>
        <v/>
      </c>
      <c r="AE403" t="s">
        <v>4980</v>
      </c>
      <c r="AF403" t="s">
        <v>4981</v>
      </c>
      <c r="AG403" t="str">
        <f t="shared" si="66"/>
        <v>A679074</v>
      </c>
      <c r="AH403" t="str">
        <f>IFERROR(VLOOKUP(AG403,AKT!$E$4:$G$350,3,FALSE),"")</f>
        <v>0942</v>
      </c>
    </row>
    <row r="404" spans="1:34">
      <c r="A404" s="44"/>
      <c r="B404" s="39" t="str">
        <f t="shared" si="58"/>
        <v/>
      </c>
      <c r="C404" s="44"/>
      <c r="D404" s="39" t="str">
        <f t="shared" si="59"/>
        <v/>
      </c>
      <c r="E404" s="75"/>
      <c r="F404" s="39" t="str">
        <f t="shared" si="60"/>
        <v/>
      </c>
      <c r="G404" s="39" t="str">
        <f t="shared" si="61"/>
        <v/>
      </c>
      <c r="H404" s="74"/>
      <c r="I404" s="74"/>
      <c r="J404" s="74"/>
      <c r="K404" s="84"/>
      <c r="L404" s="83"/>
      <c r="M404" s="83"/>
      <c r="N404" s="84"/>
      <c r="O404" s="135"/>
      <c r="P404" s="43"/>
      <c r="Q404" t="str">
        <f>IF(C404="","",'OPĆI DIO'!$C$1)</f>
        <v/>
      </c>
      <c r="R404" t="str">
        <f t="shared" si="62"/>
        <v/>
      </c>
      <c r="S404" t="str">
        <f t="shared" si="63"/>
        <v/>
      </c>
      <c r="T404" t="str">
        <f t="shared" si="64"/>
        <v/>
      </c>
      <c r="U404" t="str">
        <f t="shared" si="65"/>
        <v/>
      </c>
      <c r="AE404" t="s">
        <v>4982</v>
      </c>
      <c r="AF404" t="s">
        <v>4983</v>
      </c>
      <c r="AG404" t="str">
        <f t="shared" si="66"/>
        <v>A679074</v>
      </c>
      <c r="AH404" t="str">
        <f>IFERROR(VLOOKUP(AG404,AKT!$E$4:$G$350,3,FALSE),"")</f>
        <v>0942</v>
      </c>
    </row>
    <row r="405" spans="1:34">
      <c r="A405" s="44"/>
      <c r="B405" s="39" t="str">
        <f t="shared" si="58"/>
        <v/>
      </c>
      <c r="C405" s="44"/>
      <c r="D405" s="39" t="str">
        <f t="shared" si="59"/>
        <v/>
      </c>
      <c r="E405" s="75"/>
      <c r="F405" s="39" t="str">
        <f t="shared" si="60"/>
        <v/>
      </c>
      <c r="G405" s="39" t="str">
        <f t="shared" si="61"/>
        <v/>
      </c>
      <c r="H405" s="74"/>
      <c r="I405" s="74"/>
      <c r="J405" s="74"/>
      <c r="K405" s="84"/>
      <c r="L405" s="83"/>
      <c r="M405" s="83"/>
      <c r="N405" s="84"/>
      <c r="O405" s="135"/>
      <c r="P405" s="43"/>
      <c r="Q405" t="str">
        <f>IF(C405="","",'OPĆI DIO'!$C$1)</f>
        <v/>
      </c>
      <c r="R405" t="str">
        <f t="shared" si="62"/>
        <v/>
      </c>
      <c r="S405" t="str">
        <f t="shared" si="63"/>
        <v/>
      </c>
      <c r="T405" t="str">
        <f t="shared" si="64"/>
        <v/>
      </c>
      <c r="U405" t="str">
        <f t="shared" si="65"/>
        <v/>
      </c>
      <c r="AE405" t="s">
        <v>4984</v>
      </c>
      <c r="AF405" t="s">
        <v>4985</v>
      </c>
      <c r="AG405" t="str">
        <f t="shared" si="66"/>
        <v>A679074</v>
      </c>
      <c r="AH405" t="str">
        <f>IFERROR(VLOOKUP(AG405,AKT!$E$4:$G$350,3,FALSE),"")</f>
        <v>0942</v>
      </c>
    </row>
    <row r="406" spans="1:34">
      <c r="A406" s="44"/>
      <c r="B406" s="39" t="str">
        <f t="shared" si="58"/>
        <v/>
      </c>
      <c r="C406" s="44"/>
      <c r="D406" s="39" t="str">
        <f t="shared" si="59"/>
        <v/>
      </c>
      <c r="E406" s="75"/>
      <c r="F406" s="39" t="str">
        <f t="shared" si="60"/>
        <v/>
      </c>
      <c r="G406" s="39" t="str">
        <f t="shared" si="61"/>
        <v/>
      </c>
      <c r="H406" s="74"/>
      <c r="I406" s="74"/>
      <c r="J406" s="74"/>
      <c r="K406" s="84"/>
      <c r="L406" s="83"/>
      <c r="M406" s="83"/>
      <c r="N406" s="84"/>
      <c r="O406" s="135"/>
      <c r="P406" s="43"/>
      <c r="Q406" t="str">
        <f>IF(C406="","",'OPĆI DIO'!$C$1)</f>
        <v/>
      </c>
      <c r="R406" t="str">
        <f t="shared" si="62"/>
        <v/>
      </c>
      <c r="S406" t="str">
        <f t="shared" si="63"/>
        <v/>
      </c>
      <c r="T406" t="str">
        <f t="shared" si="64"/>
        <v/>
      </c>
      <c r="U406" t="str">
        <f t="shared" si="65"/>
        <v/>
      </c>
      <c r="AE406" t="s">
        <v>1017</v>
      </c>
      <c r="AF406" t="s">
        <v>1018</v>
      </c>
      <c r="AG406" t="str">
        <f t="shared" si="66"/>
        <v>A679074</v>
      </c>
      <c r="AH406" t="str">
        <f>IFERROR(VLOOKUP(AG406,AKT!$E$4:$G$350,3,FALSE),"")</f>
        <v>0942</v>
      </c>
    </row>
    <row r="407" spans="1:34">
      <c r="A407" s="44"/>
      <c r="B407" s="39" t="str">
        <f t="shared" si="58"/>
        <v/>
      </c>
      <c r="C407" s="44"/>
      <c r="D407" s="39" t="str">
        <f t="shared" si="59"/>
        <v/>
      </c>
      <c r="E407" s="75"/>
      <c r="F407" s="39" t="str">
        <f t="shared" si="60"/>
        <v/>
      </c>
      <c r="G407" s="39" t="str">
        <f t="shared" si="61"/>
        <v/>
      </c>
      <c r="H407" s="74"/>
      <c r="I407" s="74"/>
      <c r="J407" s="74"/>
      <c r="K407" s="84"/>
      <c r="L407" s="83"/>
      <c r="M407" s="83"/>
      <c r="N407" s="84"/>
      <c r="O407" s="135"/>
      <c r="P407" s="43"/>
      <c r="Q407" t="str">
        <f>IF(C407="","",'OPĆI DIO'!$C$1)</f>
        <v/>
      </c>
      <c r="R407" t="str">
        <f t="shared" si="62"/>
        <v/>
      </c>
      <c r="S407" t="str">
        <f t="shared" si="63"/>
        <v/>
      </c>
      <c r="T407" t="str">
        <f t="shared" si="64"/>
        <v/>
      </c>
      <c r="U407" t="str">
        <f t="shared" si="65"/>
        <v/>
      </c>
      <c r="AE407" t="s">
        <v>4986</v>
      </c>
      <c r="AF407" t="s">
        <v>4987</v>
      </c>
      <c r="AG407" t="str">
        <f t="shared" si="66"/>
        <v>A679074</v>
      </c>
      <c r="AH407" t="str">
        <f>IFERROR(VLOOKUP(AG407,AKT!$E$4:$G$350,3,FALSE),"")</f>
        <v>0942</v>
      </c>
    </row>
    <row r="408" spans="1:34">
      <c r="A408" s="44"/>
      <c r="B408" s="39" t="str">
        <f t="shared" si="58"/>
        <v/>
      </c>
      <c r="C408" s="44"/>
      <c r="D408" s="39" t="str">
        <f t="shared" si="59"/>
        <v/>
      </c>
      <c r="E408" s="75"/>
      <c r="F408" s="39" t="str">
        <f t="shared" si="60"/>
        <v/>
      </c>
      <c r="G408" s="39" t="str">
        <f t="shared" si="61"/>
        <v/>
      </c>
      <c r="H408" s="74"/>
      <c r="I408" s="74"/>
      <c r="J408" s="74"/>
      <c r="K408" s="84"/>
      <c r="L408" s="83"/>
      <c r="M408" s="83"/>
      <c r="N408" s="84"/>
      <c r="O408" s="135"/>
      <c r="P408" s="43"/>
      <c r="Q408" t="str">
        <f>IF(C408="","",'OPĆI DIO'!$C$1)</f>
        <v/>
      </c>
      <c r="R408" t="str">
        <f t="shared" si="62"/>
        <v/>
      </c>
      <c r="S408" t="str">
        <f t="shared" si="63"/>
        <v/>
      </c>
      <c r="T408" t="str">
        <f t="shared" si="64"/>
        <v/>
      </c>
      <c r="U408" t="str">
        <f t="shared" si="65"/>
        <v/>
      </c>
      <c r="AE408" t="s">
        <v>1019</v>
      </c>
      <c r="AF408" t="s">
        <v>1020</v>
      </c>
      <c r="AG408" t="str">
        <f t="shared" si="66"/>
        <v>A679074</v>
      </c>
      <c r="AH408" t="str">
        <f>IFERROR(VLOOKUP(AG408,AKT!$E$4:$G$350,3,FALSE),"")</f>
        <v>0942</v>
      </c>
    </row>
    <row r="409" spans="1:34">
      <c r="A409" s="44"/>
      <c r="B409" s="39" t="str">
        <f t="shared" si="58"/>
        <v/>
      </c>
      <c r="C409" s="44"/>
      <c r="D409" s="39" t="str">
        <f t="shared" si="59"/>
        <v/>
      </c>
      <c r="E409" s="75"/>
      <c r="F409" s="39" t="str">
        <f t="shared" si="60"/>
        <v/>
      </c>
      <c r="G409" s="39" t="str">
        <f t="shared" si="61"/>
        <v/>
      </c>
      <c r="H409" s="74"/>
      <c r="I409" s="74"/>
      <c r="J409" s="74"/>
      <c r="K409" s="84"/>
      <c r="L409" s="83"/>
      <c r="M409" s="83"/>
      <c r="N409" s="84"/>
      <c r="O409" s="135"/>
      <c r="P409" s="43"/>
      <c r="Q409" t="str">
        <f>IF(C409="","",'OPĆI DIO'!$C$1)</f>
        <v/>
      </c>
      <c r="R409" t="str">
        <f t="shared" si="62"/>
        <v/>
      </c>
      <c r="S409" t="str">
        <f t="shared" si="63"/>
        <v/>
      </c>
      <c r="T409" t="str">
        <f t="shared" si="64"/>
        <v/>
      </c>
      <c r="U409" t="str">
        <f t="shared" si="65"/>
        <v/>
      </c>
      <c r="AE409" t="s">
        <v>4988</v>
      </c>
      <c r="AF409" t="s">
        <v>4989</v>
      </c>
      <c r="AG409" t="str">
        <f t="shared" si="66"/>
        <v>A679074</v>
      </c>
      <c r="AH409" t="str">
        <f>IFERROR(VLOOKUP(AG409,AKT!$E$4:$G$350,3,FALSE),"")</f>
        <v>0942</v>
      </c>
    </row>
    <row r="410" spans="1:34">
      <c r="A410" s="44"/>
      <c r="B410" s="39" t="str">
        <f t="shared" si="58"/>
        <v/>
      </c>
      <c r="C410" s="44"/>
      <c r="D410" s="39" t="str">
        <f t="shared" si="59"/>
        <v/>
      </c>
      <c r="E410" s="75"/>
      <c r="F410" s="39" t="str">
        <f t="shared" si="60"/>
        <v/>
      </c>
      <c r="G410" s="39" t="str">
        <f t="shared" si="61"/>
        <v/>
      </c>
      <c r="H410" s="74"/>
      <c r="I410" s="74"/>
      <c r="J410" s="74"/>
      <c r="K410" s="84"/>
      <c r="L410" s="83"/>
      <c r="M410" s="83"/>
      <c r="N410" s="84"/>
      <c r="O410" s="135"/>
      <c r="P410" s="43"/>
      <c r="Q410" t="str">
        <f>IF(C410="","",'OPĆI DIO'!$C$1)</f>
        <v/>
      </c>
      <c r="R410" t="str">
        <f t="shared" si="62"/>
        <v/>
      </c>
      <c r="S410" t="str">
        <f t="shared" si="63"/>
        <v/>
      </c>
      <c r="T410" t="str">
        <f t="shared" si="64"/>
        <v/>
      </c>
      <c r="U410" t="str">
        <f t="shared" si="65"/>
        <v/>
      </c>
      <c r="AE410" t="s">
        <v>1573</v>
      </c>
      <c r="AF410" t="s">
        <v>1574</v>
      </c>
      <c r="AG410" t="str">
        <f t="shared" si="66"/>
        <v>A679074</v>
      </c>
      <c r="AH410" t="str">
        <f>IFERROR(VLOOKUP(AG410,AKT!$E$4:$G$350,3,FALSE),"")</f>
        <v>0942</v>
      </c>
    </row>
    <row r="411" spans="1:34">
      <c r="A411" s="44"/>
      <c r="B411" s="39" t="str">
        <f t="shared" si="58"/>
        <v/>
      </c>
      <c r="C411" s="44"/>
      <c r="D411" s="39" t="str">
        <f t="shared" si="59"/>
        <v/>
      </c>
      <c r="E411" s="75"/>
      <c r="F411" s="39" t="str">
        <f t="shared" si="60"/>
        <v/>
      </c>
      <c r="G411" s="39" t="str">
        <f t="shared" si="61"/>
        <v/>
      </c>
      <c r="H411" s="74"/>
      <c r="I411" s="74"/>
      <c r="J411" s="74"/>
      <c r="K411" s="84"/>
      <c r="L411" s="83"/>
      <c r="M411" s="83"/>
      <c r="N411" s="84"/>
      <c r="O411" s="135"/>
      <c r="P411" s="43"/>
      <c r="Q411" t="str">
        <f>IF(C411="","",'OPĆI DIO'!$C$1)</f>
        <v/>
      </c>
      <c r="R411" t="str">
        <f t="shared" si="62"/>
        <v/>
      </c>
      <c r="S411" t="str">
        <f t="shared" si="63"/>
        <v/>
      </c>
      <c r="T411" t="str">
        <f t="shared" si="64"/>
        <v/>
      </c>
      <c r="U411" t="str">
        <f t="shared" si="65"/>
        <v/>
      </c>
      <c r="AE411" t="s">
        <v>1575</v>
      </c>
      <c r="AF411" t="s">
        <v>1576</v>
      </c>
      <c r="AG411" t="str">
        <f t="shared" si="66"/>
        <v>A679074</v>
      </c>
      <c r="AH411" t="str">
        <f>IFERROR(VLOOKUP(AG411,AKT!$E$4:$G$350,3,FALSE),"")</f>
        <v>0942</v>
      </c>
    </row>
    <row r="412" spans="1:34">
      <c r="A412" s="44"/>
      <c r="B412" s="39" t="str">
        <f t="shared" si="58"/>
        <v/>
      </c>
      <c r="C412" s="44"/>
      <c r="D412" s="39" t="str">
        <f t="shared" si="59"/>
        <v/>
      </c>
      <c r="E412" s="75"/>
      <c r="F412" s="39" t="str">
        <f t="shared" si="60"/>
        <v/>
      </c>
      <c r="G412" s="39" t="str">
        <f t="shared" si="61"/>
        <v/>
      </c>
      <c r="H412" s="74"/>
      <c r="I412" s="74"/>
      <c r="J412" s="74"/>
      <c r="K412" s="84"/>
      <c r="L412" s="83"/>
      <c r="M412" s="83"/>
      <c r="N412" s="84"/>
      <c r="O412" s="135"/>
      <c r="P412" s="43"/>
      <c r="Q412" t="str">
        <f>IF(C412="","",'OPĆI DIO'!$C$1)</f>
        <v/>
      </c>
      <c r="R412" t="str">
        <f t="shared" si="62"/>
        <v/>
      </c>
      <c r="S412" t="str">
        <f t="shared" si="63"/>
        <v/>
      </c>
      <c r="T412" t="str">
        <f t="shared" si="64"/>
        <v/>
      </c>
      <c r="U412" t="str">
        <f t="shared" si="65"/>
        <v/>
      </c>
      <c r="AE412" t="s">
        <v>1577</v>
      </c>
      <c r="AF412" t="s">
        <v>1578</v>
      </c>
      <c r="AG412" t="str">
        <f t="shared" si="66"/>
        <v>A679074</v>
      </c>
      <c r="AH412" t="str">
        <f>IFERROR(VLOOKUP(AG412,AKT!$E$4:$G$350,3,FALSE),"")</f>
        <v>0942</v>
      </c>
    </row>
    <row r="413" spans="1:34">
      <c r="A413" s="44"/>
      <c r="B413" s="39" t="str">
        <f t="shared" si="58"/>
        <v/>
      </c>
      <c r="C413" s="44"/>
      <c r="D413" s="39" t="str">
        <f t="shared" si="59"/>
        <v/>
      </c>
      <c r="E413" s="75"/>
      <c r="F413" s="39" t="str">
        <f t="shared" si="60"/>
        <v/>
      </c>
      <c r="G413" s="39" t="str">
        <f t="shared" si="61"/>
        <v/>
      </c>
      <c r="H413" s="74"/>
      <c r="I413" s="74"/>
      <c r="J413" s="74"/>
      <c r="K413" s="84"/>
      <c r="L413" s="83"/>
      <c r="M413" s="83"/>
      <c r="N413" s="84"/>
      <c r="O413" s="135"/>
      <c r="P413" s="43"/>
      <c r="Q413" t="str">
        <f>IF(C413="","",'OPĆI DIO'!$C$1)</f>
        <v/>
      </c>
      <c r="R413" t="str">
        <f t="shared" si="62"/>
        <v/>
      </c>
      <c r="S413" t="str">
        <f t="shared" si="63"/>
        <v/>
      </c>
      <c r="T413" t="str">
        <f t="shared" si="64"/>
        <v/>
      </c>
      <c r="U413" t="str">
        <f t="shared" si="65"/>
        <v/>
      </c>
      <c r="AE413" t="s">
        <v>1579</v>
      </c>
      <c r="AF413" t="s">
        <v>1580</v>
      </c>
      <c r="AG413" t="str">
        <f t="shared" si="66"/>
        <v>A679074</v>
      </c>
      <c r="AH413" t="str">
        <f>IFERROR(VLOOKUP(AG413,AKT!$E$4:$G$350,3,FALSE),"")</f>
        <v>0942</v>
      </c>
    </row>
    <row r="414" spans="1:34">
      <c r="A414" s="44"/>
      <c r="B414" s="39" t="str">
        <f t="shared" si="58"/>
        <v/>
      </c>
      <c r="C414" s="44"/>
      <c r="D414" s="39" t="str">
        <f t="shared" si="59"/>
        <v/>
      </c>
      <c r="E414" s="75"/>
      <c r="F414" s="39" t="str">
        <f t="shared" si="60"/>
        <v/>
      </c>
      <c r="G414" s="39" t="str">
        <f t="shared" si="61"/>
        <v/>
      </c>
      <c r="H414" s="74"/>
      <c r="I414" s="74"/>
      <c r="J414" s="74"/>
      <c r="K414" s="84"/>
      <c r="L414" s="83"/>
      <c r="M414" s="83"/>
      <c r="N414" s="84"/>
      <c r="O414" s="135"/>
      <c r="P414" s="43"/>
      <c r="Q414" t="str">
        <f>IF(C414="","",'OPĆI DIO'!$C$1)</f>
        <v/>
      </c>
      <c r="R414" t="str">
        <f t="shared" si="62"/>
        <v/>
      </c>
      <c r="S414" t="str">
        <f t="shared" si="63"/>
        <v/>
      </c>
      <c r="T414" t="str">
        <f t="shared" si="64"/>
        <v/>
      </c>
      <c r="U414" t="str">
        <f t="shared" si="65"/>
        <v/>
      </c>
      <c r="AE414" t="s">
        <v>1581</v>
      </c>
      <c r="AF414" t="s">
        <v>1582</v>
      </c>
      <c r="AG414" t="str">
        <f t="shared" si="66"/>
        <v>A679074</v>
      </c>
      <c r="AH414" t="str">
        <f>IFERROR(VLOOKUP(AG414,AKT!$E$4:$G$350,3,FALSE),"")</f>
        <v>0942</v>
      </c>
    </row>
    <row r="415" spans="1:34">
      <c r="A415" s="44"/>
      <c r="B415" s="39" t="str">
        <f t="shared" si="58"/>
        <v/>
      </c>
      <c r="C415" s="44"/>
      <c r="D415" s="39" t="str">
        <f t="shared" si="59"/>
        <v/>
      </c>
      <c r="E415" s="75"/>
      <c r="F415" s="39" t="str">
        <f t="shared" si="60"/>
        <v/>
      </c>
      <c r="G415" s="39" t="str">
        <f t="shared" si="61"/>
        <v/>
      </c>
      <c r="H415" s="74"/>
      <c r="I415" s="74"/>
      <c r="J415" s="74"/>
      <c r="K415" s="84"/>
      <c r="L415" s="83"/>
      <c r="M415" s="83"/>
      <c r="N415" s="84"/>
      <c r="O415" s="135"/>
      <c r="P415" s="43"/>
      <c r="Q415" t="str">
        <f>IF(C415="","",'OPĆI DIO'!$C$1)</f>
        <v/>
      </c>
      <c r="R415" t="str">
        <f t="shared" si="62"/>
        <v/>
      </c>
      <c r="S415" t="str">
        <f t="shared" si="63"/>
        <v/>
      </c>
      <c r="T415" t="str">
        <f t="shared" si="64"/>
        <v/>
      </c>
      <c r="U415" t="str">
        <f t="shared" si="65"/>
        <v/>
      </c>
      <c r="AE415" t="s">
        <v>1583</v>
      </c>
      <c r="AF415" t="s">
        <v>1584</v>
      </c>
      <c r="AG415" t="str">
        <f t="shared" si="66"/>
        <v>A679074</v>
      </c>
      <c r="AH415" t="str">
        <f>IFERROR(VLOOKUP(AG415,AKT!$E$4:$G$350,3,FALSE),"")</f>
        <v>0942</v>
      </c>
    </row>
    <row r="416" spans="1:34">
      <c r="A416" s="44"/>
      <c r="B416" s="39" t="str">
        <f t="shared" si="58"/>
        <v/>
      </c>
      <c r="C416" s="44"/>
      <c r="D416" s="39" t="str">
        <f t="shared" si="59"/>
        <v/>
      </c>
      <c r="E416" s="75"/>
      <c r="F416" s="39" t="str">
        <f t="shared" si="60"/>
        <v/>
      </c>
      <c r="G416" s="39" t="str">
        <f t="shared" si="61"/>
        <v/>
      </c>
      <c r="H416" s="74"/>
      <c r="I416" s="74"/>
      <c r="J416" s="74"/>
      <c r="K416" s="84"/>
      <c r="L416" s="83"/>
      <c r="M416" s="83"/>
      <c r="N416" s="84"/>
      <c r="O416" s="135"/>
      <c r="P416" s="43"/>
      <c r="Q416" t="str">
        <f>IF(C416="","",'OPĆI DIO'!$C$1)</f>
        <v/>
      </c>
      <c r="R416" t="str">
        <f t="shared" si="62"/>
        <v/>
      </c>
      <c r="S416" t="str">
        <f t="shared" si="63"/>
        <v/>
      </c>
      <c r="T416" t="str">
        <f t="shared" si="64"/>
        <v/>
      </c>
      <c r="U416" t="str">
        <f t="shared" si="65"/>
        <v/>
      </c>
      <c r="AE416" t="s">
        <v>4990</v>
      </c>
      <c r="AF416" t="s">
        <v>4991</v>
      </c>
      <c r="AG416" t="str">
        <f t="shared" si="66"/>
        <v>A679074</v>
      </c>
      <c r="AH416" t="str">
        <f>IFERROR(VLOOKUP(AG416,AKT!$E$4:$G$350,3,FALSE),"")</f>
        <v>0942</v>
      </c>
    </row>
    <row r="417" spans="1:34">
      <c r="A417" s="44"/>
      <c r="B417" s="39" t="str">
        <f t="shared" si="58"/>
        <v/>
      </c>
      <c r="C417" s="44"/>
      <c r="D417" s="39" t="str">
        <f t="shared" si="59"/>
        <v/>
      </c>
      <c r="E417" s="75"/>
      <c r="F417" s="39" t="str">
        <f t="shared" si="60"/>
        <v/>
      </c>
      <c r="G417" s="39" t="str">
        <f t="shared" si="61"/>
        <v/>
      </c>
      <c r="H417" s="74"/>
      <c r="I417" s="74"/>
      <c r="J417" s="74"/>
      <c r="K417" s="84"/>
      <c r="L417" s="83"/>
      <c r="M417" s="83"/>
      <c r="N417" s="84"/>
      <c r="O417" s="135"/>
      <c r="P417" s="43"/>
      <c r="Q417" t="str">
        <f>IF(C417="","",'OPĆI DIO'!$C$1)</f>
        <v/>
      </c>
      <c r="R417" t="str">
        <f t="shared" si="62"/>
        <v/>
      </c>
      <c r="S417" t="str">
        <f t="shared" si="63"/>
        <v/>
      </c>
      <c r="T417" t="str">
        <f t="shared" si="64"/>
        <v/>
      </c>
      <c r="U417" t="str">
        <f t="shared" si="65"/>
        <v/>
      </c>
      <c r="AE417" t="s">
        <v>3226</v>
      </c>
      <c r="AF417" t="s">
        <v>3227</v>
      </c>
      <c r="AG417" t="str">
        <f t="shared" si="66"/>
        <v>A679074</v>
      </c>
      <c r="AH417" t="str">
        <f>IFERROR(VLOOKUP(AG417,AKT!$E$4:$G$350,3,FALSE),"")</f>
        <v>0942</v>
      </c>
    </row>
    <row r="418" spans="1:34">
      <c r="A418" s="44"/>
      <c r="B418" s="39" t="str">
        <f t="shared" si="58"/>
        <v/>
      </c>
      <c r="C418" s="44"/>
      <c r="D418" s="39" t="str">
        <f t="shared" si="59"/>
        <v/>
      </c>
      <c r="E418" s="75"/>
      <c r="F418" s="39" t="str">
        <f t="shared" si="60"/>
        <v/>
      </c>
      <c r="G418" s="39" t="str">
        <f t="shared" si="61"/>
        <v/>
      </c>
      <c r="H418" s="74"/>
      <c r="I418" s="74"/>
      <c r="J418" s="74"/>
      <c r="K418" s="84"/>
      <c r="L418" s="83"/>
      <c r="M418" s="83"/>
      <c r="N418" s="84"/>
      <c r="O418" s="135"/>
      <c r="P418" s="43"/>
      <c r="Q418" t="str">
        <f>IF(C418="","",'OPĆI DIO'!$C$1)</f>
        <v/>
      </c>
      <c r="R418" t="str">
        <f t="shared" si="62"/>
        <v/>
      </c>
      <c r="S418" t="str">
        <f t="shared" si="63"/>
        <v/>
      </c>
      <c r="T418" t="str">
        <f t="shared" si="64"/>
        <v/>
      </c>
      <c r="U418" t="str">
        <f t="shared" si="65"/>
        <v/>
      </c>
      <c r="AE418" t="s">
        <v>3228</v>
      </c>
      <c r="AF418" t="s">
        <v>3229</v>
      </c>
      <c r="AG418" t="str">
        <f t="shared" si="66"/>
        <v>A679074</v>
      </c>
      <c r="AH418" t="str">
        <f>IFERROR(VLOOKUP(AG418,AKT!$E$4:$G$350,3,FALSE),"")</f>
        <v>0942</v>
      </c>
    </row>
    <row r="419" spans="1:34">
      <c r="A419" s="44"/>
      <c r="B419" s="39" t="str">
        <f t="shared" si="58"/>
        <v/>
      </c>
      <c r="C419" s="44"/>
      <c r="D419" s="39" t="str">
        <f t="shared" si="59"/>
        <v/>
      </c>
      <c r="E419" s="75"/>
      <c r="F419" s="39" t="str">
        <f t="shared" si="60"/>
        <v/>
      </c>
      <c r="G419" s="39" t="str">
        <f t="shared" si="61"/>
        <v/>
      </c>
      <c r="H419" s="74"/>
      <c r="I419" s="74"/>
      <c r="J419" s="74"/>
      <c r="K419" s="84"/>
      <c r="L419" s="83"/>
      <c r="M419" s="83"/>
      <c r="N419" s="84"/>
      <c r="O419" s="135"/>
      <c r="P419" s="43"/>
      <c r="Q419" t="str">
        <f>IF(C419="","",'OPĆI DIO'!$C$1)</f>
        <v/>
      </c>
      <c r="R419" t="str">
        <f t="shared" si="62"/>
        <v/>
      </c>
      <c r="S419" t="str">
        <f t="shared" si="63"/>
        <v/>
      </c>
      <c r="T419" t="str">
        <f t="shared" si="64"/>
        <v/>
      </c>
      <c r="U419" t="str">
        <f t="shared" si="65"/>
        <v/>
      </c>
      <c r="AE419" t="s">
        <v>3230</v>
      </c>
      <c r="AF419" t="s">
        <v>3231</v>
      </c>
      <c r="AG419" t="str">
        <f t="shared" si="66"/>
        <v>A679074</v>
      </c>
      <c r="AH419" t="str">
        <f>IFERROR(VLOOKUP(AG419,AKT!$E$4:$G$350,3,FALSE),"")</f>
        <v>0942</v>
      </c>
    </row>
    <row r="420" spans="1:34">
      <c r="A420" s="44"/>
      <c r="B420" s="39" t="str">
        <f t="shared" si="58"/>
        <v/>
      </c>
      <c r="C420" s="44"/>
      <c r="D420" s="39" t="str">
        <f t="shared" si="59"/>
        <v/>
      </c>
      <c r="E420" s="75"/>
      <c r="F420" s="39" t="str">
        <f t="shared" si="60"/>
        <v/>
      </c>
      <c r="G420" s="39" t="str">
        <f t="shared" si="61"/>
        <v/>
      </c>
      <c r="H420" s="74"/>
      <c r="I420" s="74"/>
      <c r="J420" s="74"/>
      <c r="K420" s="84"/>
      <c r="L420" s="83"/>
      <c r="M420" s="83"/>
      <c r="N420" s="84"/>
      <c r="O420" s="135"/>
      <c r="P420" s="43"/>
      <c r="Q420" t="str">
        <f>IF(C420="","",'OPĆI DIO'!$C$1)</f>
        <v/>
      </c>
      <c r="R420" t="str">
        <f t="shared" si="62"/>
        <v/>
      </c>
      <c r="S420" t="str">
        <f t="shared" si="63"/>
        <v/>
      </c>
      <c r="T420" t="str">
        <f t="shared" si="64"/>
        <v/>
      </c>
      <c r="U420" t="str">
        <f t="shared" si="65"/>
        <v/>
      </c>
      <c r="AE420" t="s">
        <v>3232</v>
      </c>
      <c r="AF420" t="s">
        <v>3233</v>
      </c>
      <c r="AG420" t="str">
        <f t="shared" si="66"/>
        <v>A679074</v>
      </c>
      <c r="AH420" t="str">
        <f>IFERROR(VLOOKUP(AG420,AKT!$E$4:$G$350,3,FALSE),"")</f>
        <v>0942</v>
      </c>
    </row>
    <row r="421" spans="1:34">
      <c r="A421" s="44"/>
      <c r="B421" s="39" t="str">
        <f t="shared" si="58"/>
        <v/>
      </c>
      <c r="C421" s="44"/>
      <c r="D421" s="39" t="str">
        <f t="shared" si="59"/>
        <v/>
      </c>
      <c r="E421" s="75"/>
      <c r="F421" s="39" t="str">
        <f t="shared" si="60"/>
        <v/>
      </c>
      <c r="G421" s="39" t="str">
        <f t="shared" si="61"/>
        <v/>
      </c>
      <c r="H421" s="74"/>
      <c r="I421" s="74"/>
      <c r="J421" s="74"/>
      <c r="K421" s="84"/>
      <c r="L421" s="83"/>
      <c r="M421" s="83"/>
      <c r="N421" s="84"/>
      <c r="O421" s="135"/>
      <c r="P421" s="43"/>
      <c r="Q421" t="str">
        <f>IF(C421="","",'OPĆI DIO'!$C$1)</f>
        <v/>
      </c>
      <c r="R421" t="str">
        <f t="shared" si="62"/>
        <v/>
      </c>
      <c r="S421" t="str">
        <f t="shared" si="63"/>
        <v/>
      </c>
      <c r="T421" t="str">
        <f t="shared" si="64"/>
        <v/>
      </c>
      <c r="U421" t="str">
        <f t="shared" si="65"/>
        <v/>
      </c>
      <c r="AE421" t="s">
        <v>3234</v>
      </c>
      <c r="AF421" t="s">
        <v>3235</v>
      </c>
      <c r="AG421" t="str">
        <f t="shared" si="66"/>
        <v>A679074</v>
      </c>
      <c r="AH421" t="str">
        <f>IFERROR(VLOOKUP(AG421,AKT!$E$4:$G$350,3,FALSE),"")</f>
        <v>0942</v>
      </c>
    </row>
    <row r="422" spans="1:34">
      <c r="A422" s="44"/>
      <c r="B422" s="39" t="str">
        <f t="shared" si="58"/>
        <v/>
      </c>
      <c r="C422" s="44"/>
      <c r="D422" s="39" t="str">
        <f t="shared" si="59"/>
        <v/>
      </c>
      <c r="E422" s="75"/>
      <c r="F422" s="39" t="str">
        <f t="shared" si="60"/>
        <v/>
      </c>
      <c r="G422" s="39" t="str">
        <f t="shared" si="61"/>
        <v/>
      </c>
      <c r="H422" s="74"/>
      <c r="I422" s="74"/>
      <c r="J422" s="74"/>
      <c r="K422" s="84"/>
      <c r="L422" s="83"/>
      <c r="M422" s="83"/>
      <c r="N422" s="84"/>
      <c r="O422" s="135"/>
      <c r="P422" s="43"/>
      <c r="Q422" t="str">
        <f>IF(C422="","",'OPĆI DIO'!$C$1)</f>
        <v/>
      </c>
      <c r="R422" t="str">
        <f t="shared" si="62"/>
        <v/>
      </c>
      <c r="S422" t="str">
        <f t="shared" si="63"/>
        <v/>
      </c>
      <c r="T422" t="str">
        <f t="shared" si="64"/>
        <v/>
      </c>
      <c r="U422" t="str">
        <f t="shared" si="65"/>
        <v/>
      </c>
      <c r="AE422" t="s">
        <v>3236</v>
      </c>
      <c r="AF422" t="s">
        <v>3237</v>
      </c>
      <c r="AG422" t="str">
        <f t="shared" si="66"/>
        <v>A679074</v>
      </c>
      <c r="AH422" t="str">
        <f>IFERROR(VLOOKUP(AG422,AKT!$E$4:$G$350,3,FALSE),"")</f>
        <v>0942</v>
      </c>
    </row>
    <row r="423" spans="1:34">
      <c r="A423" s="44"/>
      <c r="B423" s="39" t="str">
        <f t="shared" si="58"/>
        <v/>
      </c>
      <c r="C423" s="44"/>
      <c r="D423" s="39" t="str">
        <f t="shared" si="59"/>
        <v/>
      </c>
      <c r="E423" s="75"/>
      <c r="F423" s="39" t="str">
        <f t="shared" si="60"/>
        <v/>
      </c>
      <c r="G423" s="39" t="str">
        <f t="shared" si="61"/>
        <v/>
      </c>
      <c r="H423" s="74"/>
      <c r="I423" s="74"/>
      <c r="J423" s="74"/>
      <c r="K423" s="84"/>
      <c r="L423" s="83"/>
      <c r="M423" s="83"/>
      <c r="N423" s="84"/>
      <c r="O423" s="135"/>
      <c r="P423" s="43"/>
      <c r="Q423" t="str">
        <f>IF(C423="","",'OPĆI DIO'!$C$1)</f>
        <v/>
      </c>
      <c r="R423" t="str">
        <f t="shared" si="62"/>
        <v/>
      </c>
      <c r="S423" t="str">
        <f t="shared" si="63"/>
        <v/>
      </c>
      <c r="T423" t="str">
        <f t="shared" si="64"/>
        <v/>
      </c>
      <c r="U423" t="str">
        <f t="shared" si="65"/>
        <v/>
      </c>
      <c r="AE423" t="s">
        <v>3238</v>
      </c>
      <c r="AF423" t="s">
        <v>3239</v>
      </c>
      <c r="AG423" t="str">
        <f t="shared" si="66"/>
        <v>A679074</v>
      </c>
      <c r="AH423" t="str">
        <f>IFERROR(VLOOKUP(AG423,AKT!$E$4:$G$350,3,FALSE),"")</f>
        <v>0942</v>
      </c>
    </row>
    <row r="424" spans="1:34">
      <c r="A424" s="44"/>
      <c r="B424" s="39" t="str">
        <f t="shared" si="58"/>
        <v/>
      </c>
      <c r="C424" s="44"/>
      <c r="D424" s="39" t="str">
        <f t="shared" si="59"/>
        <v/>
      </c>
      <c r="E424" s="75"/>
      <c r="F424" s="39" t="str">
        <f t="shared" si="60"/>
        <v/>
      </c>
      <c r="G424" s="39" t="str">
        <f t="shared" si="61"/>
        <v/>
      </c>
      <c r="H424" s="74"/>
      <c r="I424" s="74"/>
      <c r="J424" s="74"/>
      <c r="K424" s="84"/>
      <c r="L424" s="83"/>
      <c r="M424" s="83"/>
      <c r="N424" s="84"/>
      <c r="O424" s="135"/>
      <c r="P424" s="43"/>
      <c r="Q424" t="str">
        <f>IF(C424="","",'OPĆI DIO'!$C$1)</f>
        <v/>
      </c>
      <c r="R424" t="str">
        <f t="shared" si="62"/>
        <v/>
      </c>
      <c r="S424" t="str">
        <f t="shared" si="63"/>
        <v/>
      </c>
      <c r="T424" t="str">
        <f t="shared" si="64"/>
        <v/>
      </c>
      <c r="U424" t="str">
        <f t="shared" si="65"/>
        <v/>
      </c>
      <c r="AE424" t="s">
        <v>3240</v>
      </c>
      <c r="AF424" t="s">
        <v>3241</v>
      </c>
      <c r="AG424" t="str">
        <f t="shared" si="66"/>
        <v>A679074</v>
      </c>
      <c r="AH424" t="str">
        <f>IFERROR(VLOOKUP(AG424,AKT!$E$4:$G$350,3,FALSE),"")</f>
        <v>0942</v>
      </c>
    </row>
    <row r="425" spans="1:34">
      <c r="A425" s="44"/>
      <c r="B425" s="39" t="str">
        <f t="shared" si="58"/>
        <v/>
      </c>
      <c r="C425" s="44"/>
      <c r="D425" s="39" t="str">
        <f t="shared" si="59"/>
        <v/>
      </c>
      <c r="E425" s="75"/>
      <c r="F425" s="39" t="str">
        <f t="shared" si="60"/>
        <v/>
      </c>
      <c r="G425" s="39" t="str">
        <f t="shared" si="61"/>
        <v/>
      </c>
      <c r="H425" s="74"/>
      <c r="I425" s="74"/>
      <c r="J425" s="74"/>
      <c r="K425" s="84"/>
      <c r="L425" s="83"/>
      <c r="M425" s="83"/>
      <c r="N425" s="84"/>
      <c r="O425" s="135"/>
      <c r="P425" s="43"/>
      <c r="Q425" t="str">
        <f>IF(C425="","",'OPĆI DIO'!$C$1)</f>
        <v/>
      </c>
      <c r="R425" t="str">
        <f t="shared" si="62"/>
        <v/>
      </c>
      <c r="S425" t="str">
        <f t="shared" si="63"/>
        <v/>
      </c>
      <c r="T425" t="str">
        <f t="shared" si="64"/>
        <v/>
      </c>
      <c r="U425" t="str">
        <f t="shared" si="65"/>
        <v/>
      </c>
      <c r="AE425" t="s">
        <v>3242</v>
      </c>
      <c r="AF425" t="s">
        <v>3243</v>
      </c>
      <c r="AG425" t="str">
        <f t="shared" si="66"/>
        <v>A679074</v>
      </c>
      <c r="AH425" t="str">
        <f>IFERROR(VLOOKUP(AG425,AKT!$E$4:$G$350,3,FALSE),"")</f>
        <v>0942</v>
      </c>
    </row>
    <row r="426" spans="1:34">
      <c r="A426" s="44"/>
      <c r="B426" s="39" t="str">
        <f t="shared" si="58"/>
        <v/>
      </c>
      <c r="C426" s="44"/>
      <c r="D426" s="39" t="str">
        <f t="shared" si="59"/>
        <v/>
      </c>
      <c r="E426" s="75"/>
      <c r="F426" s="39" t="str">
        <f t="shared" si="60"/>
        <v/>
      </c>
      <c r="G426" s="39" t="str">
        <f t="shared" si="61"/>
        <v/>
      </c>
      <c r="H426" s="74"/>
      <c r="I426" s="74"/>
      <c r="J426" s="74"/>
      <c r="K426" s="84"/>
      <c r="L426" s="83"/>
      <c r="M426" s="83"/>
      <c r="N426" s="84"/>
      <c r="O426" s="135"/>
      <c r="P426" s="43"/>
      <c r="Q426" t="str">
        <f>IF(C426="","",'OPĆI DIO'!$C$1)</f>
        <v/>
      </c>
      <c r="R426" t="str">
        <f t="shared" si="62"/>
        <v/>
      </c>
      <c r="S426" t="str">
        <f t="shared" si="63"/>
        <v/>
      </c>
      <c r="T426" t="str">
        <f t="shared" si="64"/>
        <v/>
      </c>
      <c r="U426" t="str">
        <f t="shared" si="65"/>
        <v/>
      </c>
      <c r="AE426" t="s">
        <v>3244</v>
      </c>
      <c r="AF426" t="s">
        <v>3245</v>
      </c>
      <c r="AG426" t="str">
        <f t="shared" si="66"/>
        <v>A679074</v>
      </c>
      <c r="AH426" t="str">
        <f>IFERROR(VLOOKUP(AG426,AKT!$E$4:$G$350,3,FALSE),"")</f>
        <v>0942</v>
      </c>
    </row>
    <row r="427" spans="1:34">
      <c r="A427" s="44"/>
      <c r="B427" s="39" t="str">
        <f t="shared" si="58"/>
        <v/>
      </c>
      <c r="C427" s="44"/>
      <c r="D427" s="39" t="str">
        <f t="shared" si="59"/>
        <v/>
      </c>
      <c r="E427" s="75"/>
      <c r="F427" s="39" t="str">
        <f t="shared" si="60"/>
        <v/>
      </c>
      <c r="G427" s="39" t="str">
        <f t="shared" si="61"/>
        <v/>
      </c>
      <c r="H427" s="74"/>
      <c r="I427" s="74"/>
      <c r="J427" s="74"/>
      <c r="K427" s="84"/>
      <c r="L427" s="83"/>
      <c r="M427" s="83"/>
      <c r="N427" s="84"/>
      <c r="O427" s="135"/>
      <c r="P427" s="43"/>
      <c r="Q427" t="str">
        <f>IF(C427="","",'OPĆI DIO'!$C$1)</f>
        <v/>
      </c>
      <c r="R427" t="str">
        <f t="shared" si="62"/>
        <v/>
      </c>
      <c r="S427" t="str">
        <f t="shared" si="63"/>
        <v/>
      </c>
      <c r="T427" t="str">
        <f t="shared" si="64"/>
        <v/>
      </c>
      <c r="U427" t="str">
        <f t="shared" si="65"/>
        <v/>
      </c>
      <c r="AE427" t="s">
        <v>3246</v>
      </c>
      <c r="AF427" t="s">
        <v>3247</v>
      </c>
      <c r="AG427" t="str">
        <f t="shared" si="66"/>
        <v>A679074</v>
      </c>
      <c r="AH427" t="str">
        <f>IFERROR(VLOOKUP(AG427,AKT!$E$4:$G$350,3,FALSE),"")</f>
        <v>0942</v>
      </c>
    </row>
    <row r="428" spans="1:34">
      <c r="A428" s="44"/>
      <c r="B428" s="39" t="str">
        <f t="shared" si="58"/>
        <v/>
      </c>
      <c r="C428" s="44"/>
      <c r="D428" s="39" t="str">
        <f t="shared" si="59"/>
        <v/>
      </c>
      <c r="E428" s="75"/>
      <c r="F428" s="39" t="str">
        <f t="shared" si="60"/>
        <v/>
      </c>
      <c r="G428" s="39" t="str">
        <f t="shared" si="61"/>
        <v/>
      </c>
      <c r="H428" s="74"/>
      <c r="I428" s="74"/>
      <c r="J428" s="74"/>
      <c r="K428" s="84"/>
      <c r="L428" s="83"/>
      <c r="M428" s="83"/>
      <c r="N428" s="84"/>
      <c r="O428" s="135"/>
      <c r="P428" s="43"/>
      <c r="Q428" t="str">
        <f>IF(C428="","",'OPĆI DIO'!$C$1)</f>
        <v/>
      </c>
      <c r="R428" t="str">
        <f t="shared" si="62"/>
        <v/>
      </c>
      <c r="S428" t="str">
        <f t="shared" si="63"/>
        <v/>
      </c>
      <c r="T428" t="str">
        <f t="shared" si="64"/>
        <v/>
      </c>
      <c r="U428" t="str">
        <f t="shared" si="65"/>
        <v/>
      </c>
      <c r="AE428" t="s">
        <v>3248</v>
      </c>
      <c r="AF428" t="s">
        <v>3249</v>
      </c>
      <c r="AG428" t="str">
        <f t="shared" si="66"/>
        <v>A679074</v>
      </c>
      <c r="AH428" t="str">
        <f>IFERROR(VLOOKUP(AG428,AKT!$E$4:$G$350,3,FALSE),"")</f>
        <v>0942</v>
      </c>
    </row>
    <row r="429" spans="1:34">
      <c r="A429" s="44"/>
      <c r="B429" s="39" t="str">
        <f t="shared" si="58"/>
        <v/>
      </c>
      <c r="C429" s="44"/>
      <c r="D429" s="39" t="str">
        <f t="shared" si="59"/>
        <v/>
      </c>
      <c r="E429" s="75"/>
      <c r="F429" s="39" t="str">
        <f t="shared" si="60"/>
        <v/>
      </c>
      <c r="G429" s="39" t="str">
        <f t="shared" si="61"/>
        <v/>
      </c>
      <c r="H429" s="74"/>
      <c r="I429" s="74"/>
      <c r="J429" s="74"/>
      <c r="K429" s="84"/>
      <c r="L429" s="83"/>
      <c r="M429" s="83"/>
      <c r="N429" s="84"/>
      <c r="O429" s="135"/>
      <c r="P429" s="43"/>
      <c r="Q429" t="str">
        <f>IF(C429="","",'OPĆI DIO'!$C$1)</f>
        <v/>
      </c>
      <c r="R429" t="str">
        <f t="shared" si="62"/>
        <v/>
      </c>
      <c r="S429" t="str">
        <f t="shared" si="63"/>
        <v/>
      </c>
      <c r="T429" t="str">
        <f t="shared" si="64"/>
        <v/>
      </c>
      <c r="U429" t="str">
        <f t="shared" si="65"/>
        <v/>
      </c>
      <c r="AE429" t="s">
        <v>3250</v>
      </c>
      <c r="AF429" t="s">
        <v>3251</v>
      </c>
      <c r="AG429" t="str">
        <f t="shared" si="66"/>
        <v>A679074</v>
      </c>
      <c r="AH429" t="str">
        <f>IFERROR(VLOOKUP(AG429,AKT!$E$4:$G$350,3,FALSE),"")</f>
        <v>0942</v>
      </c>
    </row>
    <row r="430" spans="1:34">
      <c r="A430" s="44"/>
      <c r="B430" s="39" t="str">
        <f t="shared" si="58"/>
        <v/>
      </c>
      <c r="C430" s="44"/>
      <c r="D430" s="39" t="str">
        <f t="shared" si="59"/>
        <v/>
      </c>
      <c r="E430" s="75"/>
      <c r="F430" s="39" t="str">
        <f t="shared" si="60"/>
        <v/>
      </c>
      <c r="G430" s="39" t="str">
        <f t="shared" si="61"/>
        <v/>
      </c>
      <c r="H430" s="74"/>
      <c r="I430" s="74"/>
      <c r="J430" s="74"/>
      <c r="K430" s="84"/>
      <c r="L430" s="83"/>
      <c r="M430" s="83"/>
      <c r="N430" s="84"/>
      <c r="O430" s="135"/>
      <c r="P430" s="43"/>
      <c r="Q430" t="str">
        <f>IF(C430="","",'OPĆI DIO'!$C$1)</f>
        <v/>
      </c>
      <c r="R430" t="str">
        <f t="shared" si="62"/>
        <v/>
      </c>
      <c r="S430" t="str">
        <f t="shared" si="63"/>
        <v/>
      </c>
      <c r="T430" t="str">
        <f t="shared" si="64"/>
        <v/>
      </c>
      <c r="U430" t="str">
        <f t="shared" si="65"/>
        <v/>
      </c>
      <c r="AE430" t="s">
        <v>3252</v>
      </c>
      <c r="AF430" t="s">
        <v>3253</v>
      </c>
      <c r="AG430" t="str">
        <f t="shared" si="66"/>
        <v>A679074</v>
      </c>
      <c r="AH430" t="str">
        <f>IFERROR(VLOOKUP(AG430,AKT!$E$4:$G$350,3,FALSE),"")</f>
        <v>0942</v>
      </c>
    </row>
    <row r="431" spans="1:34">
      <c r="A431" s="44"/>
      <c r="B431" s="39" t="str">
        <f t="shared" si="58"/>
        <v/>
      </c>
      <c r="C431" s="44"/>
      <c r="D431" s="39" t="str">
        <f t="shared" si="59"/>
        <v/>
      </c>
      <c r="E431" s="75"/>
      <c r="F431" s="39" t="str">
        <f t="shared" si="60"/>
        <v/>
      </c>
      <c r="G431" s="39" t="str">
        <f t="shared" si="61"/>
        <v/>
      </c>
      <c r="H431" s="74"/>
      <c r="I431" s="74"/>
      <c r="J431" s="74"/>
      <c r="K431" s="84"/>
      <c r="L431" s="83"/>
      <c r="M431" s="83"/>
      <c r="N431" s="84"/>
      <c r="O431" s="135"/>
      <c r="P431" s="43"/>
      <c r="Q431" t="str">
        <f>IF(C431="","",'OPĆI DIO'!$C$1)</f>
        <v/>
      </c>
      <c r="R431" t="str">
        <f t="shared" si="62"/>
        <v/>
      </c>
      <c r="S431" t="str">
        <f t="shared" si="63"/>
        <v/>
      </c>
      <c r="T431" t="str">
        <f t="shared" si="64"/>
        <v/>
      </c>
      <c r="U431" t="str">
        <f t="shared" si="65"/>
        <v/>
      </c>
      <c r="AE431" t="s">
        <v>4992</v>
      </c>
      <c r="AF431" t="s">
        <v>4993</v>
      </c>
      <c r="AG431" t="str">
        <f t="shared" si="66"/>
        <v>A679074</v>
      </c>
      <c r="AH431" t="str">
        <f>IFERROR(VLOOKUP(AG431,AKT!$E$4:$G$350,3,FALSE),"")</f>
        <v>0942</v>
      </c>
    </row>
    <row r="432" spans="1:34">
      <c r="A432" s="44"/>
      <c r="B432" s="39" t="str">
        <f t="shared" si="58"/>
        <v/>
      </c>
      <c r="C432" s="44"/>
      <c r="D432" s="39" t="str">
        <f t="shared" si="59"/>
        <v/>
      </c>
      <c r="E432" s="75"/>
      <c r="F432" s="39" t="str">
        <f t="shared" si="60"/>
        <v/>
      </c>
      <c r="G432" s="39" t="str">
        <f t="shared" si="61"/>
        <v/>
      </c>
      <c r="H432" s="74"/>
      <c r="I432" s="74"/>
      <c r="J432" s="74"/>
      <c r="K432" s="84"/>
      <c r="L432" s="83"/>
      <c r="M432" s="83"/>
      <c r="N432" s="84"/>
      <c r="O432" s="135"/>
      <c r="P432" s="43"/>
      <c r="Q432" t="str">
        <f>IF(C432="","",'OPĆI DIO'!$C$1)</f>
        <v/>
      </c>
      <c r="R432" t="str">
        <f t="shared" si="62"/>
        <v/>
      </c>
      <c r="S432" t="str">
        <f t="shared" si="63"/>
        <v/>
      </c>
      <c r="T432" t="str">
        <f t="shared" si="64"/>
        <v/>
      </c>
      <c r="U432" t="str">
        <f t="shared" si="65"/>
        <v/>
      </c>
      <c r="AE432" t="s">
        <v>4994</v>
      </c>
      <c r="AF432" t="s">
        <v>4995</v>
      </c>
      <c r="AG432" t="str">
        <f t="shared" si="66"/>
        <v>A679074</v>
      </c>
      <c r="AH432" t="str">
        <f>IFERROR(VLOOKUP(AG432,AKT!$E$4:$G$350,3,FALSE),"")</f>
        <v>0942</v>
      </c>
    </row>
    <row r="433" spans="1:34">
      <c r="A433" s="44"/>
      <c r="B433" s="39" t="str">
        <f t="shared" si="58"/>
        <v/>
      </c>
      <c r="C433" s="44"/>
      <c r="D433" s="39" t="str">
        <f t="shared" si="59"/>
        <v/>
      </c>
      <c r="E433" s="75"/>
      <c r="F433" s="39" t="str">
        <f t="shared" si="60"/>
        <v/>
      </c>
      <c r="G433" s="39" t="str">
        <f t="shared" si="61"/>
        <v/>
      </c>
      <c r="H433" s="74"/>
      <c r="I433" s="74"/>
      <c r="J433" s="74"/>
      <c r="K433" s="84"/>
      <c r="L433" s="83"/>
      <c r="M433" s="83"/>
      <c r="N433" s="84"/>
      <c r="O433" s="135"/>
      <c r="P433" s="43"/>
      <c r="Q433" t="str">
        <f>IF(C433="","",'OPĆI DIO'!$C$1)</f>
        <v/>
      </c>
      <c r="R433" t="str">
        <f t="shared" si="62"/>
        <v/>
      </c>
      <c r="S433" t="str">
        <f t="shared" si="63"/>
        <v/>
      </c>
      <c r="T433" t="str">
        <f t="shared" si="64"/>
        <v/>
      </c>
      <c r="U433" t="str">
        <f t="shared" si="65"/>
        <v/>
      </c>
      <c r="AE433" t="s">
        <v>4996</v>
      </c>
      <c r="AF433" t="s">
        <v>4997</v>
      </c>
      <c r="AG433" t="str">
        <f t="shared" si="66"/>
        <v>A679074</v>
      </c>
      <c r="AH433" t="str">
        <f>IFERROR(VLOOKUP(AG433,AKT!$E$4:$G$350,3,FALSE),"")</f>
        <v>0942</v>
      </c>
    </row>
    <row r="434" spans="1:34">
      <c r="A434" s="44"/>
      <c r="B434" s="39" t="str">
        <f t="shared" si="58"/>
        <v/>
      </c>
      <c r="C434" s="44"/>
      <c r="D434" s="39" t="str">
        <f t="shared" si="59"/>
        <v/>
      </c>
      <c r="E434" s="75"/>
      <c r="F434" s="39" t="str">
        <f t="shared" si="60"/>
        <v/>
      </c>
      <c r="G434" s="39" t="str">
        <f t="shared" si="61"/>
        <v/>
      </c>
      <c r="H434" s="74"/>
      <c r="I434" s="74"/>
      <c r="J434" s="74"/>
      <c r="K434" s="84"/>
      <c r="L434" s="83"/>
      <c r="M434" s="83"/>
      <c r="N434" s="84"/>
      <c r="O434" s="135"/>
      <c r="P434" s="43"/>
      <c r="Q434" t="str">
        <f>IF(C434="","",'OPĆI DIO'!$C$1)</f>
        <v/>
      </c>
      <c r="R434" t="str">
        <f t="shared" si="62"/>
        <v/>
      </c>
      <c r="S434" t="str">
        <f t="shared" si="63"/>
        <v/>
      </c>
      <c r="T434" t="str">
        <f t="shared" si="64"/>
        <v/>
      </c>
      <c r="U434" t="str">
        <f t="shared" si="65"/>
        <v/>
      </c>
      <c r="AE434" t="s">
        <v>4998</v>
      </c>
      <c r="AF434" t="s">
        <v>4999</v>
      </c>
      <c r="AG434" t="str">
        <f t="shared" si="66"/>
        <v>A679074</v>
      </c>
      <c r="AH434" t="str">
        <f>IFERROR(VLOOKUP(AG434,AKT!$E$4:$G$350,3,FALSE),"")</f>
        <v>0942</v>
      </c>
    </row>
    <row r="435" spans="1:34">
      <c r="A435" s="44"/>
      <c r="B435" s="39" t="str">
        <f t="shared" si="58"/>
        <v/>
      </c>
      <c r="C435" s="44"/>
      <c r="D435" s="39" t="str">
        <f t="shared" si="59"/>
        <v/>
      </c>
      <c r="E435" s="75"/>
      <c r="F435" s="39" t="str">
        <f t="shared" si="60"/>
        <v/>
      </c>
      <c r="G435" s="39" t="str">
        <f t="shared" si="61"/>
        <v/>
      </c>
      <c r="H435" s="74"/>
      <c r="I435" s="74"/>
      <c r="J435" s="74"/>
      <c r="K435" s="84"/>
      <c r="L435" s="83"/>
      <c r="M435" s="83"/>
      <c r="N435" s="84"/>
      <c r="O435" s="135"/>
      <c r="P435" s="43"/>
      <c r="Q435" t="str">
        <f>IF(C435="","",'OPĆI DIO'!$C$1)</f>
        <v/>
      </c>
      <c r="R435" t="str">
        <f t="shared" si="62"/>
        <v/>
      </c>
      <c r="S435" t="str">
        <f t="shared" si="63"/>
        <v/>
      </c>
      <c r="T435" t="str">
        <f t="shared" si="64"/>
        <v/>
      </c>
      <c r="U435" t="str">
        <f t="shared" si="65"/>
        <v/>
      </c>
      <c r="AE435" t="s">
        <v>5000</v>
      </c>
      <c r="AF435" t="s">
        <v>5001</v>
      </c>
      <c r="AG435" t="str">
        <f t="shared" si="66"/>
        <v>A679075</v>
      </c>
      <c r="AH435" t="str">
        <f>IFERROR(VLOOKUP(AG435,AKT!$E$4:$G$350,3,FALSE),"")</f>
        <v>0942</v>
      </c>
    </row>
    <row r="436" spans="1:34">
      <c r="A436" s="44"/>
      <c r="B436" s="39" t="str">
        <f t="shared" si="58"/>
        <v/>
      </c>
      <c r="C436" s="44"/>
      <c r="D436" s="39" t="str">
        <f t="shared" si="59"/>
        <v/>
      </c>
      <c r="E436" s="75"/>
      <c r="F436" s="39" t="str">
        <f t="shared" si="60"/>
        <v/>
      </c>
      <c r="G436" s="39" t="str">
        <f t="shared" si="61"/>
        <v/>
      </c>
      <c r="H436" s="74"/>
      <c r="I436" s="74"/>
      <c r="J436" s="74"/>
      <c r="K436" s="84"/>
      <c r="L436" s="83"/>
      <c r="M436" s="83"/>
      <c r="N436" s="84"/>
      <c r="O436" s="135"/>
      <c r="P436" s="43"/>
      <c r="Q436" t="str">
        <f>IF(C436="","",'OPĆI DIO'!$C$1)</f>
        <v/>
      </c>
      <c r="R436" t="str">
        <f t="shared" si="62"/>
        <v/>
      </c>
      <c r="S436" t="str">
        <f t="shared" si="63"/>
        <v/>
      </c>
      <c r="T436" t="str">
        <f t="shared" si="64"/>
        <v/>
      </c>
      <c r="U436" t="str">
        <f t="shared" si="65"/>
        <v/>
      </c>
      <c r="AE436" t="s">
        <v>5002</v>
      </c>
      <c r="AF436" t="s">
        <v>5003</v>
      </c>
      <c r="AG436" t="str">
        <f t="shared" si="66"/>
        <v>A679075</v>
      </c>
      <c r="AH436" t="str">
        <f>IFERROR(VLOOKUP(AG436,AKT!$E$4:$G$350,3,FALSE),"")</f>
        <v>0942</v>
      </c>
    </row>
    <row r="437" spans="1:34">
      <c r="A437" s="44"/>
      <c r="B437" s="39" t="str">
        <f t="shared" si="58"/>
        <v/>
      </c>
      <c r="C437" s="44"/>
      <c r="D437" s="39" t="str">
        <f t="shared" si="59"/>
        <v/>
      </c>
      <c r="E437" s="75"/>
      <c r="F437" s="39" t="str">
        <f t="shared" si="60"/>
        <v/>
      </c>
      <c r="G437" s="39" t="str">
        <f t="shared" si="61"/>
        <v/>
      </c>
      <c r="H437" s="74"/>
      <c r="I437" s="74"/>
      <c r="J437" s="74"/>
      <c r="K437" s="84"/>
      <c r="L437" s="83"/>
      <c r="M437" s="83"/>
      <c r="N437" s="84"/>
      <c r="O437" s="135"/>
      <c r="P437" s="43"/>
      <c r="Q437" t="str">
        <f>IF(C437="","",'OPĆI DIO'!$C$1)</f>
        <v/>
      </c>
      <c r="R437" t="str">
        <f t="shared" si="62"/>
        <v/>
      </c>
      <c r="S437" t="str">
        <f t="shared" si="63"/>
        <v/>
      </c>
      <c r="T437" t="str">
        <f t="shared" si="64"/>
        <v/>
      </c>
      <c r="U437" t="str">
        <f t="shared" si="65"/>
        <v/>
      </c>
      <c r="AE437" t="s">
        <v>5004</v>
      </c>
      <c r="AF437" t="s">
        <v>5005</v>
      </c>
      <c r="AG437" t="str">
        <f t="shared" si="66"/>
        <v>A679075</v>
      </c>
      <c r="AH437" t="str">
        <f>IFERROR(VLOOKUP(AG437,AKT!$E$4:$G$350,3,FALSE),"")</f>
        <v>0942</v>
      </c>
    </row>
    <row r="438" spans="1:34">
      <c r="A438" s="44"/>
      <c r="B438" s="39" t="str">
        <f t="shared" si="58"/>
        <v/>
      </c>
      <c r="C438" s="44"/>
      <c r="D438" s="39" t="str">
        <f t="shared" si="59"/>
        <v/>
      </c>
      <c r="E438" s="75"/>
      <c r="F438" s="39" t="str">
        <f t="shared" si="60"/>
        <v/>
      </c>
      <c r="G438" s="39" t="str">
        <f t="shared" si="61"/>
        <v/>
      </c>
      <c r="H438" s="74"/>
      <c r="I438" s="74"/>
      <c r="J438" s="74"/>
      <c r="K438" s="84"/>
      <c r="L438" s="83"/>
      <c r="M438" s="83"/>
      <c r="N438" s="84"/>
      <c r="O438" s="135"/>
      <c r="P438" s="43"/>
      <c r="Q438" t="str">
        <f>IF(C438="","",'OPĆI DIO'!$C$1)</f>
        <v/>
      </c>
      <c r="R438" t="str">
        <f t="shared" si="62"/>
        <v/>
      </c>
      <c r="S438" t="str">
        <f t="shared" si="63"/>
        <v/>
      </c>
      <c r="T438" t="str">
        <f t="shared" si="64"/>
        <v/>
      </c>
      <c r="U438" t="str">
        <f t="shared" si="65"/>
        <v/>
      </c>
      <c r="AE438" t="s">
        <v>5006</v>
      </c>
      <c r="AF438" t="s">
        <v>5007</v>
      </c>
      <c r="AG438" t="str">
        <f t="shared" si="66"/>
        <v>A679075</v>
      </c>
      <c r="AH438" t="str">
        <f>IFERROR(VLOOKUP(AG438,AKT!$E$4:$G$350,3,FALSE),"")</f>
        <v>0942</v>
      </c>
    </row>
    <row r="439" spans="1:34">
      <c r="A439" s="44"/>
      <c r="B439" s="39" t="str">
        <f t="shared" si="58"/>
        <v/>
      </c>
      <c r="C439" s="44"/>
      <c r="D439" s="39" t="str">
        <f t="shared" si="59"/>
        <v/>
      </c>
      <c r="E439" s="75"/>
      <c r="F439" s="39" t="str">
        <f t="shared" si="60"/>
        <v/>
      </c>
      <c r="G439" s="39" t="str">
        <f t="shared" si="61"/>
        <v/>
      </c>
      <c r="H439" s="74"/>
      <c r="I439" s="74"/>
      <c r="J439" s="74"/>
      <c r="K439" s="84"/>
      <c r="L439" s="83"/>
      <c r="M439" s="83"/>
      <c r="N439" s="84"/>
      <c r="O439" s="135"/>
      <c r="P439" s="43"/>
      <c r="Q439" t="str">
        <f>IF(C439="","",'OPĆI DIO'!$C$1)</f>
        <v/>
      </c>
      <c r="R439" t="str">
        <f t="shared" si="62"/>
        <v/>
      </c>
      <c r="S439" t="str">
        <f t="shared" si="63"/>
        <v/>
      </c>
      <c r="T439" t="str">
        <f t="shared" si="64"/>
        <v/>
      </c>
      <c r="U439" t="str">
        <f t="shared" si="65"/>
        <v/>
      </c>
      <c r="AE439" t="s">
        <v>5008</v>
      </c>
      <c r="AF439" t="s">
        <v>5009</v>
      </c>
      <c r="AG439" t="str">
        <f t="shared" si="66"/>
        <v>A679075</v>
      </c>
      <c r="AH439" t="str">
        <f>IFERROR(VLOOKUP(AG439,AKT!$E$4:$G$350,3,FALSE),"")</f>
        <v>0942</v>
      </c>
    </row>
    <row r="440" spans="1:34">
      <c r="A440" s="44"/>
      <c r="B440" s="39" t="str">
        <f t="shared" si="58"/>
        <v/>
      </c>
      <c r="C440" s="44"/>
      <c r="D440" s="39" t="str">
        <f t="shared" si="59"/>
        <v/>
      </c>
      <c r="E440" s="75"/>
      <c r="F440" s="39" t="str">
        <f t="shared" si="60"/>
        <v/>
      </c>
      <c r="G440" s="39" t="str">
        <f t="shared" si="61"/>
        <v/>
      </c>
      <c r="H440" s="74"/>
      <c r="I440" s="74"/>
      <c r="J440" s="74"/>
      <c r="K440" s="84"/>
      <c r="L440" s="83"/>
      <c r="M440" s="83"/>
      <c r="N440" s="84"/>
      <c r="O440" s="135"/>
      <c r="P440" s="43"/>
      <c r="Q440" t="str">
        <f>IF(C440="","",'OPĆI DIO'!$C$1)</f>
        <v/>
      </c>
      <c r="R440" t="str">
        <f t="shared" si="62"/>
        <v/>
      </c>
      <c r="S440" t="str">
        <f t="shared" si="63"/>
        <v/>
      </c>
      <c r="T440" t="str">
        <f t="shared" si="64"/>
        <v/>
      </c>
      <c r="U440" t="str">
        <f t="shared" si="65"/>
        <v/>
      </c>
      <c r="AE440" t="s">
        <v>5010</v>
      </c>
      <c r="AF440" t="s">
        <v>5011</v>
      </c>
      <c r="AG440" t="str">
        <f t="shared" si="66"/>
        <v>A679075</v>
      </c>
      <c r="AH440" t="str">
        <f>IFERROR(VLOOKUP(AG440,AKT!$E$4:$G$350,3,FALSE),"")</f>
        <v>0942</v>
      </c>
    </row>
    <row r="441" spans="1:34">
      <c r="A441" s="44"/>
      <c r="B441" s="39" t="str">
        <f t="shared" si="58"/>
        <v/>
      </c>
      <c r="C441" s="44"/>
      <c r="D441" s="39" t="str">
        <f t="shared" si="59"/>
        <v/>
      </c>
      <c r="E441" s="75"/>
      <c r="F441" s="39" t="str">
        <f t="shared" si="60"/>
        <v/>
      </c>
      <c r="G441" s="39" t="str">
        <f t="shared" si="61"/>
        <v/>
      </c>
      <c r="H441" s="74"/>
      <c r="I441" s="74"/>
      <c r="J441" s="74"/>
      <c r="K441" s="84"/>
      <c r="L441" s="83"/>
      <c r="M441" s="83"/>
      <c r="N441" s="84"/>
      <c r="O441" s="135"/>
      <c r="P441" s="43"/>
      <c r="Q441" t="str">
        <f>IF(C441="","",'OPĆI DIO'!$C$1)</f>
        <v/>
      </c>
      <c r="R441" t="str">
        <f t="shared" si="62"/>
        <v/>
      </c>
      <c r="S441" t="str">
        <f t="shared" si="63"/>
        <v/>
      </c>
      <c r="T441" t="str">
        <f t="shared" si="64"/>
        <v/>
      </c>
      <c r="U441" t="str">
        <f t="shared" si="65"/>
        <v/>
      </c>
      <c r="AE441" t="s">
        <v>5012</v>
      </c>
      <c r="AF441" t="s">
        <v>5013</v>
      </c>
      <c r="AG441" t="str">
        <f t="shared" si="66"/>
        <v>A679075</v>
      </c>
      <c r="AH441" t="str">
        <f>IFERROR(VLOOKUP(AG441,AKT!$E$4:$G$350,3,FALSE),"")</f>
        <v>0942</v>
      </c>
    </row>
    <row r="442" spans="1:34">
      <c r="A442" s="44"/>
      <c r="B442" s="39" t="str">
        <f t="shared" si="58"/>
        <v/>
      </c>
      <c r="C442" s="44"/>
      <c r="D442" s="39" t="str">
        <f t="shared" si="59"/>
        <v/>
      </c>
      <c r="E442" s="75"/>
      <c r="F442" s="39" t="str">
        <f t="shared" si="60"/>
        <v/>
      </c>
      <c r="G442" s="39" t="str">
        <f t="shared" si="61"/>
        <v/>
      </c>
      <c r="H442" s="74"/>
      <c r="I442" s="74"/>
      <c r="J442" s="74"/>
      <c r="K442" s="84"/>
      <c r="L442" s="83"/>
      <c r="M442" s="83"/>
      <c r="N442" s="84"/>
      <c r="O442" s="135"/>
      <c r="P442" s="43"/>
      <c r="Q442" t="str">
        <f>IF(C442="","",'OPĆI DIO'!$C$1)</f>
        <v/>
      </c>
      <c r="R442" t="str">
        <f t="shared" si="62"/>
        <v/>
      </c>
      <c r="S442" t="str">
        <f t="shared" si="63"/>
        <v/>
      </c>
      <c r="T442" t="str">
        <f t="shared" si="64"/>
        <v/>
      </c>
      <c r="U442" t="str">
        <f t="shared" si="65"/>
        <v/>
      </c>
      <c r="AE442" t="s">
        <v>5014</v>
      </c>
      <c r="AF442" t="s">
        <v>5015</v>
      </c>
      <c r="AG442" t="str">
        <f t="shared" si="66"/>
        <v>A679075</v>
      </c>
      <c r="AH442" t="str">
        <f>IFERROR(VLOOKUP(AG442,AKT!$E$4:$G$350,3,FALSE),"")</f>
        <v>0942</v>
      </c>
    </row>
    <row r="443" spans="1:34">
      <c r="A443" s="44"/>
      <c r="B443" s="39" t="str">
        <f t="shared" si="58"/>
        <v/>
      </c>
      <c r="C443" s="44"/>
      <c r="D443" s="39" t="str">
        <f t="shared" si="59"/>
        <v/>
      </c>
      <c r="E443" s="75"/>
      <c r="F443" s="39" t="str">
        <f t="shared" si="60"/>
        <v/>
      </c>
      <c r="G443" s="39" t="str">
        <f t="shared" si="61"/>
        <v/>
      </c>
      <c r="H443" s="74"/>
      <c r="I443" s="74"/>
      <c r="J443" s="74"/>
      <c r="K443" s="84"/>
      <c r="L443" s="83"/>
      <c r="M443" s="83"/>
      <c r="N443" s="84"/>
      <c r="O443" s="135"/>
      <c r="P443" s="43"/>
      <c r="Q443" t="str">
        <f>IF(C443="","",'OPĆI DIO'!$C$1)</f>
        <v/>
      </c>
      <c r="R443" t="str">
        <f t="shared" si="62"/>
        <v/>
      </c>
      <c r="S443" t="str">
        <f t="shared" si="63"/>
        <v/>
      </c>
      <c r="T443" t="str">
        <f t="shared" si="64"/>
        <v/>
      </c>
      <c r="U443" t="str">
        <f t="shared" si="65"/>
        <v/>
      </c>
      <c r="AE443" t="s">
        <v>5016</v>
      </c>
      <c r="AF443" t="s">
        <v>5017</v>
      </c>
      <c r="AG443" t="str">
        <f t="shared" si="66"/>
        <v>A679075</v>
      </c>
      <c r="AH443" t="str">
        <f>IFERROR(VLOOKUP(AG443,AKT!$E$4:$G$350,3,FALSE),"")</f>
        <v>0942</v>
      </c>
    </row>
    <row r="444" spans="1:34">
      <c r="A444" s="44"/>
      <c r="B444" s="39" t="str">
        <f t="shared" si="58"/>
        <v/>
      </c>
      <c r="C444" s="44"/>
      <c r="D444" s="39" t="str">
        <f t="shared" si="59"/>
        <v/>
      </c>
      <c r="E444" s="75"/>
      <c r="F444" s="39" t="str">
        <f t="shared" si="60"/>
        <v/>
      </c>
      <c r="G444" s="39" t="str">
        <f t="shared" si="61"/>
        <v/>
      </c>
      <c r="H444" s="74"/>
      <c r="I444" s="74"/>
      <c r="J444" s="74"/>
      <c r="K444" s="84"/>
      <c r="L444" s="83"/>
      <c r="M444" s="83"/>
      <c r="N444" s="84"/>
      <c r="O444" s="135"/>
      <c r="P444" s="43"/>
      <c r="Q444" t="str">
        <f>IF(C444="","",'OPĆI DIO'!$C$1)</f>
        <v/>
      </c>
      <c r="R444" t="str">
        <f t="shared" si="62"/>
        <v/>
      </c>
      <c r="S444" t="str">
        <f t="shared" si="63"/>
        <v/>
      </c>
      <c r="T444" t="str">
        <f t="shared" si="64"/>
        <v/>
      </c>
      <c r="U444" t="str">
        <f t="shared" si="65"/>
        <v/>
      </c>
      <c r="AE444" t="s">
        <v>5018</v>
      </c>
      <c r="AF444" t="s">
        <v>5019</v>
      </c>
      <c r="AG444" t="str">
        <f t="shared" si="66"/>
        <v>A679075</v>
      </c>
      <c r="AH444" t="str">
        <f>IFERROR(VLOOKUP(AG444,AKT!$E$4:$G$350,3,FALSE),"")</f>
        <v>0942</v>
      </c>
    </row>
    <row r="445" spans="1:34">
      <c r="A445" s="44"/>
      <c r="B445" s="39" t="str">
        <f t="shared" si="58"/>
        <v/>
      </c>
      <c r="C445" s="44"/>
      <c r="D445" s="39" t="str">
        <f t="shared" si="59"/>
        <v/>
      </c>
      <c r="E445" s="75"/>
      <c r="F445" s="39" t="str">
        <f t="shared" si="60"/>
        <v/>
      </c>
      <c r="G445" s="39" t="str">
        <f t="shared" si="61"/>
        <v/>
      </c>
      <c r="H445" s="74"/>
      <c r="I445" s="74"/>
      <c r="J445" s="74"/>
      <c r="K445" s="84"/>
      <c r="L445" s="83"/>
      <c r="M445" s="83"/>
      <c r="N445" s="84"/>
      <c r="O445" s="135"/>
      <c r="P445" s="43"/>
      <c r="Q445" t="str">
        <f>IF(C445="","",'OPĆI DIO'!$C$1)</f>
        <v/>
      </c>
      <c r="R445" t="str">
        <f t="shared" si="62"/>
        <v/>
      </c>
      <c r="S445" t="str">
        <f t="shared" si="63"/>
        <v/>
      </c>
      <c r="T445" t="str">
        <f t="shared" si="64"/>
        <v/>
      </c>
      <c r="U445" t="str">
        <f t="shared" si="65"/>
        <v/>
      </c>
      <c r="AE445" t="s">
        <v>5020</v>
      </c>
      <c r="AF445" t="s">
        <v>5021</v>
      </c>
      <c r="AG445" t="str">
        <f t="shared" si="66"/>
        <v>A679075</v>
      </c>
      <c r="AH445" t="str">
        <f>IFERROR(VLOOKUP(AG445,AKT!$E$4:$G$350,3,FALSE),"")</f>
        <v>0942</v>
      </c>
    </row>
    <row r="446" spans="1:34">
      <c r="A446" s="44"/>
      <c r="B446" s="39" t="str">
        <f t="shared" si="58"/>
        <v/>
      </c>
      <c r="C446" s="44"/>
      <c r="D446" s="39" t="str">
        <f t="shared" si="59"/>
        <v/>
      </c>
      <c r="E446" s="75"/>
      <c r="F446" s="39" t="str">
        <f t="shared" si="60"/>
        <v/>
      </c>
      <c r="G446" s="39" t="str">
        <f t="shared" si="61"/>
        <v/>
      </c>
      <c r="H446" s="74"/>
      <c r="I446" s="74"/>
      <c r="J446" s="74"/>
      <c r="K446" s="84"/>
      <c r="L446" s="83"/>
      <c r="M446" s="83"/>
      <c r="N446" s="84"/>
      <c r="O446" s="135"/>
      <c r="P446" s="43"/>
      <c r="Q446" t="str">
        <f>IF(C446="","",'OPĆI DIO'!$C$1)</f>
        <v/>
      </c>
      <c r="R446" t="str">
        <f t="shared" si="62"/>
        <v/>
      </c>
      <c r="S446" t="str">
        <f t="shared" si="63"/>
        <v/>
      </c>
      <c r="T446" t="str">
        <f t="shared" si="64"/>
        <v/>
      </c>
      <c r="U446" t="str">
        <f t="shared" si="65"/>
        <v/>
      </c>
      <c r="AE446" t="s">
        <v>5022</v>
      </c>
      <c r="AF446" t="s">
        <v>5023</v>
      </c>
      <c r="AG446" t="str">
        <f t="shared" si="66"/>
        <v>A679075</v>
      </c>
      <c r="AH446" t="str">
        <f>IFERROR(VLOOKUP(AG446,AKT!$E$4:$G$350,3,FALSE),"")</f>
        <v>0942</v>
      </c>
    </row>
    <row r="447" spans="1:34">
      <c r="A447" s="44"/>
      <c r="B447" s="39" t="str">
        <f t="shared" si="58"/>
        <v/>
      </c>
      <c r="C447" s="44"/>
      <c r="D447" s="39" t="str">
        <f t="shared" si="59"/>
        <v/>
      </c>
      <c r="E447" s="75"/>
      <c r="F447" s="39" t="str">
        <f t="shared" si="60"/>
        <v/>
      </c>
      <c r="G447" s="39" t="str">
        <f t="shared" si="61"/>
        <v/>
      </c>
      <c r="H447" s="74"/>
      <c r="I447" s="74"/>
      <c r="J447" s="74"/>
      <c r="K447" s="84"/>
      <c r="L447" s="83"/>
      <c r="M447" s="83"/>
      <c r="N447" s="84"/>
      <c r="O447" s="135"/>
      <c r="P447" s="43"/>
      <c r="Q447" t="str">
        <f>IF(C447="","",'OPĆI DIO'!$C$1)</f>
        <v/>
      </c>
      <c r="R447" t="str">
        <f t="shared" si="62"/>
        <v/>
      </c>
      <c r="S447" t="str">
        <f t="shared" si="63"/>
        <v/>
      </c>
      <c r="T447" t="str">
        <f t="shared" si="64"/>
        <v/>
      </c>
      <c r="U447" t="str">
        <f t="shared" si="65"/>
        <v/>
      </c>
      <c r="AE447" t="s">
        <v>5024</v>
      </c>
      <c r="AF447" t="s">
        <v>5025</v>
      </c>
      <c r="AG447" t="str">
        <f t="shared" si="66"/>
        <v>A679075</v>
      </c>
      <c r="AH447" t="str">
        <f>IFERROR(VLOOKUP(AG447,AKT!$E$4:$G$350,3,FALSE),"")</f>
        <v>0942</v>
      </c>
    </row>
    <row r="448" spans="1:34">
      <c r="A448" s="44"/>
      <c r="B448" s="39" t="str">
        <f t="shared" si="58"/>
        <v/>
      </c>
      <c r="C448" s="44"/>
      <c r="D448" s="39" t="str">
        <f t="shared" si="59"/>
        <v/>
      </c>
      <c r="E448" s="75"/>
      <c r="F448" s="39" t="str">
        <f t="shared" si="60"/>
        <v/>
      </c>
      <c r="G448" s="39" t="str">
        <f t="shared" si="61"/>
        <v/>
      </c>
      <c r="H448" s="74"/>
      <c r="I448" s="74"/>
      <c r="J448" s="74"/>
      <c r="K448" s="84"/>
      <c r="L448" s="83"/>
      <c r="M448" s="83"/>
      <c r="N448" s="84"/>
      <c r="O448" s="135"/>
      <c r="P448" s="43"/>
      <c r="Q448" t="str">
        <f>IF(C448="","",'OPĆI DIO'!$C$1)</f>
        <v/>
      </c>
      <c r="R448" t="str">
        <f t="shared" si="62"/>
        <v/>
      </c>
      <c r="S448" t="str">
        <f t="shared" si="63"/>
        <v/>
      </c>
      <c r="T448" t="str">
        <f t="shared" si="64"/>
        <v/>
      </c>
      <c r="U448" t="str">
        <f t="shared" si="65"/>
        <v/>
      </c>
      <c r="AE448" t="s">
        <v>5026</v>
      </c>
      <c r="AF448" t="s">
        <v>5027</v>
      </c>
      <c r="AG448" t="str">
        <f t="shared" si="66"/>
        <v>A679075</v>
      </c>
      <c r="AH448" t="str">
        <f>IFERROR(VLOOKUP(AG448,AKT!$E$4:$G$350,3,FALSE),"")</f>
        <v>0942</v>
      </c>
    </row>
    <row r="449" spans="1:34">
      <c r="A449" s="44"/>
      <c r="B449" s="39" t="str">
        <f t="shared" si="58"/>
        <v/>
      </c>
      <c r="C449" s="44"/>
      <c r="D449" s="39" t="str">
        <f t="shared" si="59"/>
        <v/>
      </c>
      <c r="E449" s="75"/>
      <c r="F449" s="39" t="str">
        <f t="shared" si="60"/>
        <v/>
      </c>
      <c r="G449" s="39" t="str">
        <f t="shared" si="61"/>
        <v/>
      </c>
      <c r="H449" s="74"/>
      <c r="I449" s="74"/>
      <c r="J449" s="74"/>
      <c r="K449" s="84"/>
      <c r="L449" s="83"/>
      <c r="M449" s="83"/>
      <c r="N449" s="84"/>
      <c r="O449" s="135"/>
      <c r="P449" s="43"/>
      <c r="Q449" t="str">
        <f>IF(C449="","",'OPĆI DIO'!$C$1)</f>
        <v/>
      </c>
      <c r="R449" t="str">
        <f t="shared" si="62"/>
        <v/>
      </c>
      <c r="S449" t="str">
        <f t="shared" si="63"/>
        <v/>
      </c>
      <c r="T449" t="str">
        <f t="shared" si="64"/>
        <v/>
      </c>
      <c r="U449" t="str">
        <f t="shared" si="65"/>
        <v/>
      </c>
      <c r="AE449" t="s">
        <v>5028</v>
      </c>
      <c r="AF449" t="s">
        <v>5029</v>
      </c>
      <c r="AG449" t="str">
        <f t="shared" si="66"/>
        <v>A679075</v>
      </c>
      <c r="AH449" t="str">
        <f>IFERROR(VLOOKUP(AG449,AKT!$E$4:$G$350,3,FALSE),"")</f>
        <v>0942</v>
      </c>
    </row>
    <row r="450" spans="1:34">
      <c r="A450" s="44"/>
      <c r="B450" s="39" t="str">
        <f t="shared" si="58"/>
        <v/>
      </c>
      <c r="C450" s="44"/>
      <c r="D450" s="39" t="str">
        <f t="shared" si="59"/>
        <v/>
      </c>
      <c r="E450" s="75"/>
      <c r="F450" s="39" t="str">
        <f t="shared" si="60"/>
        <v/>
      </c>
      <c r="G450" s="39" t="str">
        <f t="shared" si="61"/>
        <v/>
      </c>
      <c r="H450" s="74"/>
      <c r="I450" s="74"/>
      <c r="J450" s="74"/>
      <c r="K450" s="84"/>
      <c r="L450" s="83"/>
      <c r="M450" s="83"/>
      <c r="N450" s="84"/>
      <c r="O450" s="135"/>
      <c r="P450" s="43"/>
      <c r="Q450" t="str">
        <f>IF(C450="","",'OPĆI DIO'!$C$1)</f>
        <v/>
      </c>
      <c r="R450" t="str">
        <f t="shared" si="62"/>
        <v/>
      </c>
      <c r="S450" t="str">
        <f t="shared" si="63"/>
        <v/>
      </c>
      <c r="T450" t="str">
        <f t="shared" si="64"/>
        <v/>
      </c>
      <c r="U450" t="str">
        <f t="shared" si="65"/>
        <v/>
      </c>
      <c r="AE450" t="s">
        <v>5030</v>
      </c>
      <c r="AF450" t="s">
        <v>5031</v>
      </c>
      <c r="AG450" t="str">
        <f t="shared" si="66"/>
        <v>A679075</v>
      </c>
      <c r="AH450" t="str">
        <f>IFERROR(VLOOKUP(AG450,AKT!$E$4:$G$350,3,FALSE),"")</f>
        <v>0942</v>
      </c>
    </row>
    <row r="451" spans="1:34">
      <c r="A451" s="44"/>
      <c r="B451" s="39" t="str">
        <f t="shared" si="58"/>
        <v/>
      </c>
      <c r="C451" s="44"/>
      <c r="D451" s="39" t="str">
        <f t="shared" si="59"/>
        <v/>
      </c>
      <c r="E451" s="75"/>
      <c r="F451" s="39" t="str">
        <f t="shared" si="60"/>
        <v/>
      </c>
      <c r="G451" s="39" t="str">
        <f t="shared" si="61"/>
        <v/>
      </c>
      <c r="H451" s="74"/>
      <c r="I451" s="74"/>
      <c r="J451" s="74"/>
      <c r="K451" s="84"/>
      <c r="L451" s="83"/>
      <c r="M451" s="83"/>
      <c r="N451" s="84"/>
      <c r="O451" s="135"/>
      <c r="P451" s="43"/>
      <c r="Q451" t="str">
        <f>IF(C451="","",'OPĆI DIO'!$C$1)</f>
        <v/>
      </c>
      <c r="R451" t="str">
        <f t="shared" si="62"/>
        <v/>
      </c>
      <c r="S451" t="str">
        <f t="shared" si="63"/>
        <v/>
      </c>
      <c r="T451" t="str">
        <f t="shared" si="64"/>
        <v/>
      </c>
      <c r="U451" t="str">
        <f t="shared" si="65"/>
        <v/>
      </c>
      <c r="AE451" t="s">
        <v>5032</v>
      </c>
      <c r="AF451" t="s">
        <v>5033</v>
      </c>
      <c r="AG451" t="str">
        <f t="shared" si="66"/>
        <v>A679075</v>
      </c>
      <c r="AH451" t="str">
        <f>IFERROR(VLOOKUP(AG451,AKT!$E$4:$G$350,3,FALSE),"")</f>
        <v>0942</v>
      </c>
    </row>
    <row r="452" spans="1:34">
      <c r="A452" s="44"/>
      <c r="B452" s="39" t="str">
        <f t="shared" ref="B452:B501" si="67">IFERROR(VLOOKUP(A452,$V$6:$W$23,2,FALSE),"")</f>
        <v/>
      </c>
      <c r="C452" s="44"/>
      <c r="D452" s="39" t="str">
        <f t="shared" ref="D452:D501" si="68">IFERROR(VLOOKUP(C452,$Y$5:$AA$129,2,FALSE),"")</f>
        <v/>
      </c>
      <c r="E452" s="75"/>
      <c r="F452" s="39" t="str">
        <f t="shared" ref="F452:F501" si="69">IFERROR(VLOOKUP(E452,$AE$6:$AF$1763,2,FALSE),"")</f>
        <v/>
      </c>
      <c r="G452" s="39" t="str">
        <f t="shared" ref="G452:G501" si="70">IFERROR(VLOOKUP(E452,$AE$6:$AH$1763,4,FALSE),"")</f>
        <v/>
      </c>
      <c r="H452" s="74"/>
      <c r="I452" s="74"/>
      <c r="J452" s="74"/>
      <c r="K452" s="84"/>
      <c r="L452" s="83"/>
      <c r="M452" s="83"/>
      <c r="N452" s="84"/>
      <c r="O452" s="135"/>
      <c r="P452" s="43"/>
      <c r="Q452" t="str">
        <f>IF(C452="","",'OPĆI DIO'!$C$1)</f>
        <v/>
      </c>
      <c r="R452" t="str">
        <f t="shared" ref="R452:R501" si="71">LEFT(C452,3)</f>
        <v/>
      </c>
      <c r="S452" t="str">
        <f t="shared" ref="S452:S501" si="72">LEFT(C452,2)</f>
        <v/>
      </c>
      <c r="T452" t="str">
        <f t="shared" ref="T452:T501" si="73">IF(U452="5",0,MID(G452,2,2))</f>
        <v/>
      </c>
      <c r="U452" t="str">
        <f t="shared" ref="U452:U501" si="74">LEFT(C452,1)</f>
        <v/>
      </c>
      <c r="AE452" t="s">
        <v>5034</v>
      </c>
      <c r="AF452" t="s">
        <v>5035</v>
      </c>
      <c r="AG452" t="str">
        <f t="shared" si="66"/>
        <v>A679075</v>
      </c>
      <c r="AH452" t="str">
        <f>IFERROR(VLOOKUP(AG452,AKT!$E$4:$G$350,3,FALSE),"")</f>
        <v>0942</v>
      </c>
    </row>
    <row r="453" spans="1:34">
      <c r="A453" s="44"/>
      <c r="B453" s="39" t="str">
        <f t="shared" si="67"/>
        <v/>
      </c>
      <c r="C453" s="44"/>
      <c r="D453" s="39" t="str">
        <f t="shared" si="68"/>
        <v/>
      </c>
      <c r="E453" s="75"/>
      <c r="F453" s="39" t="str">
        <f t="shared" si="69"/>
        <v/>
      </c>
      <c r="G453" s="39" t="str">
        <f t="shared" si="70"/>
        <v/>
      </c>
      <c r="H453" s="74"/>
      <c r="I453" s="74"/>
      <c r="J453" s="74"/>
      <c r="K453" s="84"/>
      <c r="L453" s="83"/>
      <c r="M453" s="83"/>
      <c r="N453" s="84"/>
      <c r="O453" s="135"/>
      <c r="P453" s="43"/>
      <c r="Q453" t="str">
        <f>IF(C453="","",'OPĆI DIO'!$C$1)</f>
        <v/>
      </c>
      <c r="R453" t="str">
        <f t="shared" si="71"/>
        <v/>
      </c>
      <c r="S453" t="str">
        <f t="shared" si="72"/>
        <v/>
      </c>
      <c r="T453" t="str">
        <f t="shared" si="73"/>
        <v/>
      </c>
      <c r="U453" t="str">
        <f t="shared" si="74"/>
        <v/>
      </c>
      <c r="AE453" t="s">
        <v>5036</v>
      </c>
      <c r="AF453" t="s">
        <v>5029</v>
      </c>
      <c r="AG453" t="str">
        <f t="shared" si="66"/>
        <v>A679075</v>
      </c>
      <c r="AH453" t="str">
        <f>IFERROR(VLOOKUP(AG453,AKT!$E$4:$G$350,3,FALSE),"")</f>
        <v>0942</v>
      </c>
    </row>
    <row r="454" spans="1:34">
      <c r="A454" s="44"/>
      <c r="B454" s="39" t="str">
        <f t="shared" si="67"/>
        <v/>
      </c>
      <c r="C454" s="44"/>
      <c r="D454" s="39" t="str">
        <f t="shared" si="68"/>
        <v/>
      </c>
      <c r="E454" s="75"/>
      <c r="F454" s="39" t="str">
        <f t="shared" si="69"/>
        <v/>
      </c>
      <c r="G454" s="39" t="str">
        <f t="shared" si="70"/>
        <v/>
      </c>
      <c r="H454" s="74"/>
      <c r="I454" s="74"/>
      <c r="J454" s="74"/>
      <c r="K454" s="84"/>
      <c r="L454" s="83"/>
      <c r="M454" s="83"/>
      <c r="N454" s="84"/>
      <c r="O454" s="135"/>
      <c r="P454" s="43"/>
      <c r="Q454" t="str">
        <f>IF(C454="","",'OPĆI DIO'!$C$1)</f>
        <v/>
      </c>
      <c r="R454" t="str">
        <f t="shared" si="71"/>
        <v/>
      </c>
      <c r="S454" t="str">
        <f t="shared" si="72"/>
        <v/>
      </c>
      <c r="T454" t="str">
        <f t="shared" si="73"/>
        <v/>
      </c>
      <c r="U454" t="str">
        <f t="shared" si="74"/>
        <v/>
      </c>
      <c r="AE454" t="s">
        <v>5037</v>
      </c>
      <c r="AF454" t="s">
        <v>5031</v>
      </c>
      <c r="AG454" t="str">
        <f t="shared" si="66"/>
        <v>A679075</v>
      </c>
      <c r="AH454" t="str">
        <f>IFERROR(VLOOKUP(AG454,AKT!$E$4:$G$350,3,FALSE),"")</f>
        <v>0942</v>
      </c>
    </row>
    <row r="455" spans="1:34">
      <c r="A455" s="44"/>
      <c r="B455" s="39" t="str">
        <f t="shared" si="67"/>
        <v/>
      </c>
      <c r="C455" s="44"/>
      <c r="D455" s="39" t="str">
        <f t="shared" si="68"/>
        <v/>
      </c>
      <c r="E455" s="75"/>
      <c r="F455" s="39" t="str">
        <f t="shared" si="69"/>
        <v/>
      </c>
      <c r="G455" s="39" t="str">
        <f t="shared" si="70"/>
        <v/>
      </c>
      <c r="H455" s="74"/>
      <c r="I455" s="74"/>
      <c r="J455" s="74"/>
      <c r="K455" s="84"/>
      <c r="L455" s="83"/>
      <c r="M455" s="83"/>
      <c r="N455" s="84"/>
      <c r="O455" s="135"/>
      <c r="P455" s="43"/>
      <c r="Q455" t="str">
        <f>IF(C455="","",'OPĆI DIO'!$C$1)</f>
        <v/>
      </c>
      <c r="R455" t="str">
        <f t="shared" si="71"/>
        <v/>
      </c>
      <c r="S455" t="str">
        <f t="shared" si="72"/>
        <v/>
      </c>
      <c r="T455" t="str">
        <f t="shared" si="73"/>
        <v/>
      </c>
      <c r="U455" t="str">
        <f t="shared" si="74"/>
        <v/>
      </c>
      <c r="AE455" t="s">
        <v>5038</v>
      </c>
      <c r="AF455" t="s">
        <v>5039</v>
      </c>
      <c r="AG455" t="str">
        <f t="shared" si="66"/>
        <v>A679075</v>
      </c>
      <c r="AH455" t="str">
        <f>IFERROR(VLOOKUP(AG455,AKT!$E$4:$G$350,3,FALSE),"")</f>
        <v>0942</v>
      </c>
    </row>
    <row r="456" spans="1:34">
      <c r="A456" s="44"/>
      <c r="B456" s="39" t="str">
        <f t="shared" si="67"/>
        <v/>
      </c>
      <c r="C456" s="44"/>
      <c r="D456" s="39" t="str">
        <f t="shared" si="68"/>
        <v/>
      </c>
      <c r="E456" s="75"/>
      <c r="F456" s="39" t="str">
        <f t="shared" si="69"/>
        <v/>
      </c>
      <c r="G456" s="39" t="str">
        <f t="shared" si="70"/>
        <v/>
      </c>
      <c r="H456" s="74"/>
      <c r="I456" s="74"/>
      <c r="J456" s="74"/>
      <c r="K456" s="84"/>
      <c r="L456" s="83"/>
      <c r="M456" s="83"/>
      <c r="N456" s="84"/>
      <c r="O456" s="135"/>
      <c r="P456" s="43"/>
      <c r="Q456" t="str">
        <f>IF(C456="","",'OPĆI DIO'!$C$1)</f>
        <v/>
      </c>
      <c r="R456" t="str">
        <f t="shared" si="71"/>
        <v/>
      </c>
      <c r="S456" t="str">
        <f t="shared" si="72"/>
        <v/>
      </c>
      <c r="T456" t="str">
        <f t="shared" si="73"/>
        <v/>
      </c>
      <c r="U456" t="str">
        <f t="shared" si="74"/>
        <v/>
      </c>
      <c r="AE456" t="s">
        <v>5040</v>
      </c>
      <c r="AF456" t="s">
        <v>5041</v>
      </c>
      <c r="AG456" t="str">
        <f t="shared" si="66"/>
        <v>A679075</v>
      </c>
      <c r="AH456" t="str">
        <f>IFERROR(VLOOKUP(AG456,AKT!$E$4:$G$350,3,FALSE),"")</f>
        <v>0942</v>
      </c>
    </row>
    <row r="457" spans="1:34">
      <c r="A457" s="44"/>
      <c r="B457" s="39" t="str">
        <f t="shared" si="67"/>
        <v/>
      </c>
      <c r="C457" s="44"/>
      <c r="D457" s="39" t="str">
        <f t="shared" si="68"/>
        <v/>
      </c>
      <c r="E457" s="75"/>
      <c r="F457" s="39" t="str">
        <f t="shared" si="69"/>
        <v/>
      </c>
      <c r="G457" s="39" t="str">
        <f t="shared" si="70"/>
        <v/>
      </c>
      <c r="H457" s="74"/>
      <c r="I457" s="74"/>
      <c r="J457" s="74"/>
      <c r="K457" s="84"/>
      <c r="L457" s="83"/>
      <c r="M457" s="83"/>
      <c r="N457" s="84"/>
      <c r="O457" s="135"/>
      <c r="P457" s="43"/>
      <c r="Q457" t="str">
        <f>IF(C457="","",'OPĆI DIO'!$C$1)</f>
        <v/>
      </c>
      <c r="R457" t="str">
        <f t="shared" si="71"/>
        <v/>
      </c>
      <c r="S457" t="str">
        <f t="shared" si="72"/>
        <v/>
      </c>
      <c r="T457" t="str">
        <f t="shared" si="73"/>
        <v/>
      </c>
      <c r="U457" t="str">
        <f t="shared" si="74"/>
        <v/>
      </c>
      <c r="AE457" t="s">
        <v>1920</v>
      </c>
      <c r="AF457" t="s">
        <v>1921</v>
      </c>
      <c r="AG457" t="str">
        <f t="shared" ref="AG457:AG520" si="75">LEFT(AE457,7)</f>
        <v>A679075</v>
      </c>
      <c r="AH457" t="str">
        <f>IFERROR(VLOOKUP(AG457,AKT!$E$4:$G$350,3,FALSE),"")</f>
        <v>0942</v>
      </c>
    </row>
    <row r="458" spans="1:34">
      <c r="A458" s="44"/>
      <c r="B458" s="39" t="str">
        <f t="shared" si="67"/>
        <v/>
      </c>
      <c r="C458" s="44"/>
      <c r="D458" s="39" t="str">
        <f t="shared" si="68"/>
        <v/>
      </c>
      <c r="E458" s="75"/>
      <c r="F458" s="39" t="str">
        <f t="shared" si="69"/>
        <v/>
      </c>
      <c r="G458" s="39" t="str">
        <f t="shared" si="70"/>
        <v/>
      </c>
      <c r="H458" s="74"/>
      <c r="I458" s="74"/>
      <c r="J458" s="74"/>
      <c r="K458" s="84"/>
      <c r="L458" s="83"/>
      <c r="M458" s="83"/>
      <c r="N458" s="84"/>
      <c r="O458" s="135"/>
      <c r="P458" s="43"/>
      <c r="Q458" t="str">
        <f>IF(C458="","",'OPĆI DIO'!$C$1)</f>
        <v/>
      </c>
      <c r="R458" t="str">
        <f t="shared" si="71"/>
        <v/>
      </c>
      <c r="S458" t="str">
        <f t="shared" si="72"/>
        <v/>
      </c>
      <c r="T458" t="str">
        <f t="shared" si="73"/>
        <v/>
      </c>
      <c r="U458" t="str">
        <f t="shared" si="74"/>
        <v/>
      </c>
      <c r="AE458" t="s">
        <v>1922</v>
      </c>
      <c r="AF458" t="s">
        <v>1923</v>
      </c>
      <c r="AG458" t="str">
        <f t="shared" si="75"/>
        <v>A679075</v>
      </c>
      <c r="AH458" t="str">
        <f>IFERROR(VLOOKUP(AG458,AKT!$E$4:$G$350,3,FALSE),"")</f>
        <v>0942</v>
      </c>
    </row>
    <row r="459" spans="1:34">
      <c r="A459" s="44"/>
      <c r="B459" s="39" t="str">
        <f t="shared" si="67"/>
        <v/>
      </c>
      <c r="C459" s="44"/>
      <c r="D459" s="39" t="str">
        <f t="shared" si="68"/>
        <v/>
      </c>
      <c r="E459" s="75"/>
      <c r="F459" s="39" t="str">
        <f t="shared" si="69"/>
        <v/>
      </c>
      <c r="G459" s="39" t="str">
        <f t="shared" si="70"/>
        <v/>
      </c>
      <c r="H459" s="74"/>
      <c r="I459" s="74"/>
      <c r="J459" s="74"/>
      <c r="K459" s="84"/>
      <c r="L459" s="83"/>
      <c r="M459" s="83"/>
      <c r="N459" s="84"/>
      <c r="O459" s="135"/>
      <c r="P459" s="43"/>
      <c r="Q459" t="str">
        <f>IF(C459="","",'OPĆI DIO'!$C$1)</f>
        <v/>
      </c>
      <c r="R459" t="str">
        <f t="shared" si="71"/>
        <v/>
      </c>
      <c r="S459" t="str">
        <f t="shared" si="72"/>
        <v/>
      </c>
      <c r="T459" t="str">
        <f t="shared" si="73"/>
        <v/>
      </c>
      <c r="U459" t="str">
        <f t="shared" si="74"/>
        <v/>
      </c>
      <c r="AE459" t="s">
        <v>3254</v>
      </c>
      <c r="AF459" t="s">
        <v>3255</v>
      </c>
      <c r="AG459" t="str">
        <f t="shared" si="75"/>
        <v>A679075</v>
      </c>
      <c r="AH459" t="str">
        <f>IFERROR(VLOOKUP(AG459,AKT!$E$4:$G$350,3,FALSE),"")</f>
        <v>0942</v>
      </c>
    </row>
    <row r="460" spans="1:34">
      <c r="A460" s="44"/>
      <c r="B460" s="39" t="str">
        <f t="shared" si="67"/>
        <v/>
      </c>
      <c r="C460" s="44"/>
      <c r="D460" s="39" t="str">
        <f t="shared" si="68"/>
        <v/>
      </c>
      <c r="E460" s="75"/>
      <c r="F460" s="39" t="str">
        <f t="shared" si="69"/>
        <v/>
      </c>
      <c r="G460" s="39" t="str">
        <f t="shared" si="70"/>
        <v/>
      </c>
      <c r="H460" s="74"/>
      <c r="I460" s="74"/>
      <c r="J460" s="74"/>
      <c r="K460" s="84"/>
      <c r="L460" s="83"/>
      <c r="M460" s="83"/>
      <c r="N460" s="84"/>
      <c r="O460" s="135"/>
      <c r="P460" s="43"/>
      <c r="Q460" t="str">
        <f>IF(C460="","",'OPĆI DIO'!$C$1)</f>
        <v/>
      </c>
      <c r="R460" t="str">
        <f t="shared" si="71"/>
        <v/>
      </c>
      <c r="S460" t="str">
        <f t="shared" si="72"/>
        <v/>
      </c>
      <c r="T460" t="str">
        <f t="shared" si="73"/>
        <v/>
      </c>
      <c r="U460" t="str">
        <f t="shared" si="74"/>
        <v/>
      </c>
      <c r="AE460" t="s">
        <v>3256</v>
      </c>
      <c r="AF460" t="s">
        <v>3257</v>
      </c>
      <c r="AG460" t="str">
        <f t="shared" si="75"/>
        <v>A679075</v>
      </c>
      <c r="AH460" t="str">
        <f>IFERROR(VLOOKUP(AG460,AKT!$E$4:$G$350,3,FALSE),"")</f>
        <v>0942</v>
      </c>
    </row>
    <row r="461" spans="1:34">
      <c r="A461" s="44"/>
      <c r="B461" s="39" t="str">
        <f t="shared" si="67"/>
        <v/>
      </c>
      <c r="C461" s="44"/>
      <c r="D461" s="39" t="str">
        <f t="shared" si="68"/>
        <v/>
      </c>
      <c r="E461" s="75"/>
      <c r="F461" s="39" t="str">
        <f t="shared" si="69"/>
        <v/>
      </c>
      <c r="G461" s="39" t="str">
        <f t="shared" si="70"/>
        <v/>
      </c>
      <c r="H461" s="74"/>
      <c r="I461" s="74"/>
      <c r="J461" s="74"/>
      <c r="K461" s="84"/>
      <c r="L461" s="83"/>
      <c r="M461" s="83"/>
      <c r="N461" s="84"/>
      <c r="O461" s="135"/>
      <c r="P461" s="43"/>
      <c r="Q461" t="str">
        <f>IF(C461="","",'OPĆI DIO'!$C$1)</f>
        <v/>
      </c>
      <c r="R461" t="str">
        <f t="shared" si="71"/>
        <v/>
      </c>
      <c r="S461" t="str">
        <f t="shared" si="72"/>
        <v/>
      </c>
      <c r="T461" t="str">
        <f t="shared" si="73"/>
        <v/>
      </c>
      <c r="U461" t="str">
        <f t="shared" si="74"/>
        <v/>
      </c>
      <c r="AE461" t="s">
        <v>3258</v>
      </c>
      <c r="AF461" t="s">
        <v>3259</v>
      </c>
      <c r="AG461" t="str">
        <f t="shared" si="75"/>
        <v>A679075</v>
      </c>
      <c r="AH461" t="str">
        <f>IFERROR(VLOOKUP(AG461,AKT!$E$4:$G$350,3,FALSE),"")</f>
        <v>0942</v>
      </c>
    </row>
    <row r="462" spans="1:34">
      <c r="A462" s="44"/>
      <c r="B462" s="39" t="str">
        <f t="shared" si="67"/>
        <v/>
      </c>
      <c r="C462" s="44"/>
      <c r="D462" s="39" t="str">
        <f t="shared" si="68"/>
        <v/>
      </c>
      <c r="E462" s="75"/>
      <c r="F462" s="39" t="str">
        <f t="shared" si="69"/>
        <v/>
      </c>
      <c r="G462" s="39" t="str">
        <f t="shared" si="70"/>
        <v/>
      </c>
      <c r="H462" s="74"/>
      <c r="I462" s="74"/>
      <c r="J462" s="74"/>
      <c r="K462" s="84"/>
      <c r="L462" s="83"/>
      <c r="M462" s="83"/>
      <c r="N462" s="84"/>
      <c r="O462" s="135"/>
      <c r="P462" s="43"/>
      <c r="Q462" t="str">
        <f>IF(C462="","",'OPĆI DIO'!$C$1)</f>
        <v/>
      </c>
      <c r="R462" t="str">
        <f t="shared" si="71"/>
        <v/>
      </c>
      <c r="S462" t="str">
        <f t="shared" si="72"/>
        <v/>
      </c>
      <c r="T462" t="str">
        <f t="shared" si="73"/>
        <v/>
      </c>
      <c r="U462" t="str">
        <f t="shared" si="74"/>
        <v/>
      </c>
      <c r="AE462" t="s">
        <v>3260</v>
      </c>
      <c r="AF462" t="s">
        <v>3261</v>
      </c>
      <c r="AG462" t="str">
        <f t="shared" si="75"/>
        <v>A679075</v>
      </c>
      <c r="AH462" t="str">
        <f>IFERROR(VLOOKUP(AG462,AKT!$E$4:$G$350,3,FALSE),"")</f>
        <v>0942</v>
      </c>
    </row>
    <row r="463" spans="1:34">
      <c r="A463" s="44"/>
      <c r="B463" s="39" t="str">
        <f t="shared" si="67"/>
        <v/>
      </c>
      <c r="C463" s="44"/>
      <c r="D463" s="39" t="str">
        <f t="shared" si="68"/>
        <v/>
      </c>
      <c r="E463" s="75"/>
      <c r="F463" s="39" t="str">
        <f t="shared" si="69"/>
        <v/>
      </c>
      <c r="G463" s="39" t="str">
        <f t="shared" si="70"/>
        <v/>
      </c>
      <c r="H463" s="74"/>
      <c r="I463" s="74"/>
      <c r="J463" s="74"/>
      <c r="K463" s="84"/>
      <c r="L463" s="83"/>
      <c r="M463" s="83"/>
      <c r="N463" s="84"/>
      <c r="O463" s="135"/>
      <c r="P463" s="43"/>
      <c r="Q463" t="str">
        <f>IF(C463="","",'OPĆI DIO'!$C$1)</f>
        <v/>
      </c>
      <c r="R463" t="str">
        <f t="shared" si="71"/>
        <v/>
      </c>
      <c r="S463" t="str">
        <f t="shared" si="72"/>
        <v/>
      </c>
      <c r="T463" t="str">
        <f t="shared" si="73"/>
        <v/>
      </c>
      <c r="U463" t="str">
        <f t="shared" si="74"/>
        <v/>
      </c>
      <c r="AE463" t="s">
        <v>3262</v>
      </c>
      <c r="AF463" t="s">
        <v>3263</v>
      </c>
      <c r="AG463" t="str">
        <f t="shared" si="75"/>
        <v>A679075</v>
      </c>
      <c r="AH463" t="str">
        <f>IFERROR(VLOOKUP(AG463,AKT!$E$4:$G$350,3,FALSE),"")</f>
        <v>0942</v>
      </c>
    </row>
    <row r="464" spans="1:34">
      <c r="A464" s="44"/>
      <c r="B464" s="39" t="str">
        <f t="shared" si="67"/>
        <v/>
      </c>
      <c r="C464" s="44"/>
      <c r="D464" s="39" t="str">
        <f t="shared" si="68"/>
        <v/>
      </c>
      <c r="E464" s="75"/>
      <c r="F464" s="39" t="str">
        <f t="shared" si="69"/>
        <v/>
      </c>
      <c r="G464" s="39" t="str">
        <f t="shared" si="70"/>
        <v/>
      </c>
      <c r="H464" s="74"/>
      <c r="I464" s="74"/>
      <c r="J464" s="74"/>
      <c r="K464" s="84"/>
      <c r="L464" s="83"/>
      <c r="M464" s="83"/>
      <c r="N464" s="84"/>
      <c r="O464" s="135"/>
      <c r="P464" s="43"/>
      <c r="Q464" t="str">
        <f>IF(C464="","",'OPĆI DIO'!$C$1)</f>
        <v/>
      </c>
      <c r="R464" t="str">
        <f t="shared" si="71"/>
        <v/>
      </c>
      <c r="S464" t="str">
        <f t="shared" si="72"/>
        <v/>
      </c>
      <c r="T464" t="str">
        <f t="shared" si="73"/>
        <v/>
      </c>
      <c r="U464" t="str">
        <f t="shared" si="74"/>
        <v/>
      </c>
      <c r="AE464" t="s">
        <v>3264</v>
      </c>
      <c r="AF464" t="s">
        <v>3265</v>
      </c>
      <c r="AG464" t="str">
        <f t="shared" si="75"/>
        <v>A679075</v>
      </c>
      <c r="AH464" t="str">
        <f>IFERROR(VLOOKUP(AG464,AKT!$E$4:$G$350,3,FALSE),"")</f>
        <v>0942</v>
      </c>
    </row>
    <row r="465" spans="1:34">
      <c r="A465" s="44"/>
      <c r="B465" s="39" t="str">
        <f t="shared" si="67"/>
        <v/>
      </c>
      <c r="C465" s="44"/>
      <c r="D465" s="39" t="str">
        <f t="shared" si="68"/>
        <v/>
      </c>
      <c r="E465" s="75"/>
      <c r="F465" s="39" t="str">
        <f t="shared" si="69"/>
        <v/>
      </c>
      <c r="G465" s="39" t="str">
        <f t="shared" si="70"/>
        <v/>
      </c>
      <c r="H465" s="74"/>
      <c r="I465" s="74"/>
      <c r="J465" s="74"/>
      <c r="K465" s="84"/>
      <c r="L465" s="83"/>
      <c r="M465" s="83"/>
      <c r="N465" s="84"/>
      <c r="O465" s="135"/>
      <c r="P465" s="43"/>
      <c r="Q465" t="str">
        <f>IF(C465="","",'OPĆI DIO'!$C$1)</f>
        <v/>
      </c>
      <c r="R465" t="str">
        <f t="shared" si="71"/>
        <v/>
      </c>
      <c r="S465" t="str">
        <f t="shared" si="72"/>
        <v/>
      </c>
      <c r="T465" t="str">
        <f t="shared" si="73"/>
        <v/>
      </c>
      <c r="U465" t="str">
        <f t="shared" si="74"/>
        <v/>
      </c>
      <c r="AE465" t="s">
        <v>3266</v>
      </c>
      <c r="AF465" t="s">
        <v>3267</v>
      </c>
      <c r="AG465" t="str">
        <f t="shared" si="75"/>
        <v>A679075</v>
      </c>
      <c r="AH465" t="str">
        <f>IFERROR(VLOOKUP(AG465,AKT!$E$4:$G$350,3,FALSE),"")</f>
        <v>0942</v>
      </c>
    </row>
    <row r="466" spans="1:34">
      <c r="A466" s="44"/>
      <c r="B466" s="39" t="str">
        <f t="shared" si="67"/>
        <v/>
      </c>
      <c r="C466" s="44"/>
      <c r="D466" s="39" t="str">
        <f t="shared" si="68"/>
        <v/>
      </c>
      <c r="E466" s="75"/>
      <c r="F466" s="39" t="str">
        <f t="shared" si="69"/>
        <v/>
      </c>
      <c r="G466" s="39" t="str">
        <f t="shared" si="70"/>
        <v/>
      </c>
      <c r="H466" s="74"/>
      <c r="I466" s="74"/>
      <c r="J466" s="74"/>
      <c r="K466" s="84"/>
      <c r="L466" s="83"/>
      <c r="M466" s="83"/>
      <c r="N466" s="84"/>
      <c r="O466" s="135"/>
      <c r="P466" s="43"/>
      <c r="Q466" t="str">
        <f>IF(C466="","",'OPĆI DIO'!$C$1)</f>
        <v/>
      </c>
      <c r="R466" t="str">
        <f t="shared" si="71"/>
        <v/>
      </c>
      <c r="S466" t="str">
        <f t="shared" si="72"/>
        <v/>
      </c>
      <c r="T466" t="str">
        <f t="shared" si="73"/>
        <v/>
      </c>
      <c r="U466" t="str">
        <f t="shared" si="74"/>
        <v/>
      </c>
      <c r="AE466" t="s">
        <v>3268</v>
      </c>
      <c r="AF466" t="s">
        <v>3269</v>
      </c>
      <c r="AG466" t="str">
        <f t="shared" si="75"/>
        <v>A679075</v>
      </c>
      <c r="AH466" t="str">
        <f>IFERROR(VLOOKUP(AG466,AKT!$E$4:$G$350,3,FALSE),"")</f>
        <v>0942</v>
      </c>
    </row>
    <row r="467" spans="1:34">
      <c r="A467" s="44"/>
      <c r="B467" s="39" t="str">
        <f t="shared" si="67"/>
        <v/>
      </c>
      <c r="C467" s="44"/>
      <c r="D467" s="39" t="str">
        <f t="shared" si="68"/>
        <v/>
      </c>
      <c r="E467" s="75"/>
      <c r="F467" s="39" t="str">
        <f t="shared" si="69"/>
        <v/>
      </c>
      <c r="G467" s="39" t="str">
        <f t="shared" si="70"/>
        <v/>
      </c>
      <c r="H467" s="74"/>
      <c r="I467" s="74"/>
      <c r="J467" s="74"/>
      <c r="K467" s="84"/>
      <c r="L467" s="83"/>
      <c r="M467" s="83"/>
      <c r="N467" s="84"/>
      <c r="O467" s="84"/>
      <c r="P467" s="43"/>
      <c r="Q467" t="str">
        <f>IF(C467="","",'OPĆI DIO'!$C$1)</f>
        <v/>
      </c>
      <c r="R467" t="str">
        <f t="shared" si="71"/>
        <v/>
      </c>
      <c r="S467" t="str">
        <f t="shared" si="72"/>
        <v/>
      </c>
      <c r="T467" t="str">
        <f t="shared" si="73"/>
        <v/>
      </c>
      <c r="U467" t="str">
        <f t="shared" si="74"/>
        <v/>
      </c>
      <c r="AE467" t="s">
        <v>3270</v>
      </c>
      <c r="AF467" t="s">
        <v>3271</v>
      </c>
      <c r="AG467" t="str">
        <f t="shared" si="75"/>
        <v>A679075</v>
      </c>
      <c r="AH467" t="str">
        <f>IFERROR(VLOOKUP(AG467,AKT!$E$4:$G$350,3,FALSE),"")</f>
        <v>0942</v>
      </c>
    </row>
    <row r="468" spans="1:34">
      <c r="A468" s="44"/>
      <c r="B468" s="39" t="str">
        <f t="shared" si="67"/>
        <v/>
      </c>
      <c r="C468" s="44"/>
      <c r="D468" s="39" t="str">
        <f t="shared" si="68"/>
        <v/>
      </c>
      <c r="E468" s="75"/>
      <c r="F468" s="39" t="str">
        <f t="shared" si="69"/>
        <v/>
      </c>
      <c r="G468" s="39" t="str">
        <f t="shared" si="70"/>
        <v/>
      </c>
      <c r="H468" s="74"/>
      <c r="I468" s="74"/>
      <c r="J468" s="74"/>
      <c r="K468" s="84"/>
      <c r="L468" s="83"/>
      <c r="M468" s="83"/>
      <c r="N468" s="84"/>
      <c r="O468" s="84"/>
      <c r="P468" s="43"/>
      <c r="Q468" t="str">
        <f>IF(C468="","",'OPĆI DIO'!$C$1)</f>
        <v/>
      </c>
      <c r="R468" t="str">
        <f t="shared" si="71"/>
        <v/>
      </c>
      <c r="S468" t="str">
        <f t="shared" si="72"/>
        <v/>
      </c>
      <c r="T468" t="str">
        <f t="shared" si="73"/>
        <v/>
      </c>
      <c r="U468" t="str">
        <f t="shared" si="74"/>
        <v/>
      </c>
      <c r="AE468" t="s">
        <v>3272</v>
      </c>
      <c r="AF468" t="s">
        <v>3273</v>
      </c>
      <c r="AG468" t="str">
        <f t="shared" si="75"/>
        <v>A679075</v>
      </c>
      <c r="AH468" t="str">
        <f>IFERROR(VLOOKUP(AG468,AKT!$E$4:$G$350,3,FALSE),"")</f>
        <v>0942</v>
      </c>
    </row>
    <row r="469" spans="1:34">
      <c r="A469" s="44"/>
      <c r="B469" s="39" t="str">
        <f t="shared" si="67"/>
        <v/>
      </c>
      <c r="C469" s="44"/>
      <c r="D469" s="39" t="str">
        <f t="shared" si="68"/>
        <v/>
      </c>
      <c r="E469" s="75"/>
      <c r="F469" s="39" t="str">
        <f t="shared" si="69"/>
        <v/>
      </c>
      <c r="G469" s="39" t="str">
        <f t="shared" si="70"/>
        <v/>
      </c>
      <c r="H469" s="74"/>
      <c r="I469" s="74"/>
      <c r="J469" s="74"/>
      <c r="K469" s="84"/>
      <c r="L469" s="83"/>
      <c r="M469" s="83"/>
      <c r="N469" s="84"/>
      <c r="O469" s="84"/>
      <c r="P469" s="43"/>
      <c r="Q469" t="str">
        <f>IF(C469="","",'OPĆI DIO'!$C$1)</f>
        <v/>
      </c>
      <c r="R469" t="str">
        <f t="shared" si="71"/>
        <v/>
      </c>
      <c r="S469" t="str">
        <f t="shared" si="72"/>
        <v/>
      </c>
      <c r="T469" t="str">
        <f t="shared" si="73"/>
        <v/>
      </c>
      <c r="U469" t="str">
        <f t="shared" si="74"/>
        <v/>
      </c>
      <c r="AE469" t="s">
        <v>3274</v>
      </c>
      <c r="AF469" t="s">
        <v>3275</v>
      </c>
      <c r="AG469" t="str">
        <f t="shared" si="75"/>
        <v>A679075</v>
      </c>
      <c r="AH469" t="str">
        <f>IFERROR(VLOOKUP(AG469,AKT!$E$4:$G$350,3,FALSE),"")</f>
        <v>0942</v>
      </c>
    </row>
    <row r="470" spans="1:34">
      <c r="A470" s="44"/>
      <c r="B470" s="39" t="str">
        <f t="shared" si="67"/>
        <v/>
      </c>
      <c r="C470" s="44"/>
      <c r="D470" s="39" t="str">
        <f t="shared" si="68"/>
        <v/>
      </c>
      <c r="E470" s="75"/>
      <c r="F470" s="39" t="str">
        <f t="shared" si="69"/>
        <v/>
      </c>
      <c r="G470" s="39" t="str">
        <f t="shared" si="70"/>
        <v/>
      </c>
      <c r="H470" s="74"/>
      <c r="I470" s="74"/>
      <c r="J470" s="74"/>
      <c r="K470" s="84"/>
      <c r="L470" s="83"/>
      <c r="M470" s="83"/>
      <c r="N470" s="84"/>
      <c r="O470" s="84"/>
      <c r="P470" s="43"/>
      <c r="Q470" t="str">
        <f>IF(C470="","",'OPĆI DIO'!$C$1)</f>
        <v/>
      </c>
      <c r="R470" t="str">
        <f t="shared" si="71"/>
        <v/>
      </c>
      <c r="S470" t="str">
        <f t="shared" si="72"/>
        <v/>
      </c>
      <c r="T470" t="str">
        <f t="shared" si="73"/>
        <v/>
      </c>
      <c r="U470" t="str">
        <f t="shared" si="74"/>
        <v/>
      </c>
      <c r="AE470" t="s">
        <v>5042</v>
      </c>
      <c r="AF470" t="s">
        <v>5043</v>
      </c>
      <c r="AG470" t="str">
        <f t="shared" si="75"/>
        <v>A679075</v>
      </c>
      <c r="AH470" t="str">
        <f>IFERROR(VLOOKUP(AG470,AKT!$E$4:$G$350,3,FALSE),"")</f>
        <v>0942</v>
      </c>
    </row>
    <row r="471" spans="1:34">
      <c r="A471" s="44"/>
      <c r="B471" s="39" t="str">
        <f t="shared" si="67"/>
        <v/>
      </c>
      <c r="C471" s="44"/>
      <c r="D471" s="39" t="str">
        <f t="shared" si="68"/>
        <v/>
      </c>
      <c r="E471" s="75"/>
      <c r="F471" s="39" t="str">
        <f t="shared" si="69"/>
        <v/>
      </c>
      <c r="G471" s="39" t="str">
        <f t="shared" si="70"/>
        <v/>
      </c>
      <c r="H471" s="74"/>
      <c r="I471" s="74"/>
      <c r="J471" s="74"/>
      <c r="K471" s="84"/>
      <c r="L471" s="83"/>
      <c r="M471" s="83"/>
      <c r="N471" s="84"/>
      <c r="O471" s="84"/>
      <c r="P471" s="43"/>
      <c r="Q471" t="str">
        <f>IF(C471="","",'OPĆI DIO'!$C$1)</f>
        <v/>
      </c>
      <c r="R471" t="str">
        <f t="shared" si="71"/>
        <v/>
      </c>
      <c r="S471" t="str">
        <f t="shared" si="72"/>
        <v/>
      </c>
      <c r="T471" t="str">
        <f t="shared" si="73"/>
        <v/>
      </c>
      <c r="U471" t="str">
        <f t="shared" si="74"/>
        <v/>
      </c>
      <c r="AE471" t="s">
        <v>5044</v>
      </c>
      <c r="AF471" t="s">
        <v>5045</v>
      </c>
      <c r="AG471" t="str">
        <f t="shared" si="75"/>
        <v>A679075</v>
      </c>
      <c r="AH471" t="str">
        <f>IFERROR(VLOOKUP(AG471,AKT!$E$4:$G$350,3,FALSE),"")</f>
        <v>0942</v>
      </c>
    </row>
    <row r="472" spans="1:34">
      <c r="A472" s="44"/>
      <c r="B472" s="39" t="str">
        <f t="shared" si="67"/>
        <v/>
      </c>
      <c r="C472" s="44"/>
      <c r="D472" s="39" t="str">
        <f t="shared" si="68"/>
        <v/>
      </c>
      <c r="E472" s="75"/>
      <c r="F472" s="39" t="str">
        <f t="shared" si="69"/>
        <v/>
      </c>
      <c r="G472" s="39" t="str">
        <f t="shared" si="70"/>
        <v/>
      </c>
      <c r="H472" s="74"/>
      <c r="I472" s="74"/>
      <c r="J472" s="74"/>
      <c r="K472" s="84"/>
      <c r="L472" s="83"/>
      <c r="M472" s="83"/>
      <c r="N472" s="84"/>
      <c r="O472" s="84"/>
      <c r="P472" s="43"/>
      <c r="Q472" t="str">
        <f>IF(C472="","",'OPĆI DIO'!$C$1)</f>
        <v/>
      </c>
      <c r="R472" t="str">
        <f t="shared" si="71"/>
        <v/>
      </c>
      <c r="S472" t="str">
        <f t="shared" si="72"/>
        <v/>
      </c>
      <c r="T472" t="str">
        <f t="shared" si="73"/>
        <v/>
      </c>
      <c r="U472" t="str">
        <f t="shared" si="74"/>
        <v/>
      </c>
      <c r="AE472" t="s">
        <v>5046</v>
      </c>
      <c r="AF472" t="s">
        <v>5047</v>
      </c>
      <c r="AG472" t="str">
        <f t="shared" si="75"/>
        <v>A679075</v>
      </c>
      <c r="AH472" t="str">
        <f>IFERROR(VLOOKUP(AG472,AKT!$E$4:$G$350,3,FALSE),"")</f>
        <v>0942</v>
      </c>
    </row>
    <row r="473" spans="1:34">
      <c r="A473" s="44"/>
      <c r="B473" s="39" t="str">
        <f t="shared" si="67"/>
        <v/>
      </c>
      <c r="C473" s="44"/>
      <c r="D473" s="39" t="str">
        <f t="shared" si="68"/>
        <v/>
      </c>
      <c r="E473" s="75"/>
      <c r="F473" s="39" t="str">
        <f t="shared" si="69"/>
        <v/>
      </c>
      <c r="G473" s="39" t="str">
        <f t="shared" si="70"/>
        <v/>
      </c>
      <c r="H473" s="74"/>
      <c r="I473" s="74"/>
      <c r="J473" s="74"/>
      <c r="K473" s="84"/>
      <c r="L473" s="83"/>
      <c r="M473" s="83"/>
      <c r="N473" s="84"/>
      <c r="O473" s="84"/>
      <c r="P473" s="43"/>
      <c r="Q473" t="str">
        <f>IF(C473="","",'OPĆI DIO'!$C$1)</f>
        <v/>
      </c>
      <c r="R473" t="str">
        <f t="shared" si="71"/>
        <v/>
      </c>
      <c r="S473" t="str">
        <f t="shared" si="72"/>
        <v/>
      </c>
      <c r="T473" t="str">
        <f t="shared" si="73"/>
        <v/>
      </c>
      <c r="U473" t="str">
        <f t="shared" si="74"/>
        <v/>
      </c>
      <c r="AE473" t="s">
        <v>5048</v>
      </c>
      <c r="AF473" t="s">
        <v>5049</v>
      </c>
      <c r="AG473" t="str">
        <f t="shared" si="75"/>
        <v>A679075</v>
      </c>
      <c r="AH473" t="str">
        <f>IFERROR(VLOOKUP(AG473,AKT!$E$4:$G$350,3,FALSE),"")</f>
        <v>0942</v>
      </c>
    </row>
    <row r="474" spans="1:34">
      <c r="A474" s="44"/>
      <c r="B474" s="39" t="str">
        <f t="shared" si="67"/>
        <v/>
      </c>
      <c r="C474" s="44"/>
      <c r="D474" s="39" t="str">
        <f t="shared" si="68"/>
        <v/>
      </c>
      <c r="E474" s="75"/>
      <c r="F474" s="39" t="str">
        <f t="shared" si="69"/>
        <v/>
      </c>
      <c r="G474" s="39" t="str">
        <f t="shared" si="70"/>
        <v/>
      </c>
      <c r="H474" s="74"/>
      <c r="I474" s="74"/>
      <c r="J474" s="74"/>
      <c r="K474" s="84"/>
      <c r="L474" s="83"/>
      <c r="M474" s="83"/>
      <c r="N474" s="84"/>
      <c r="O474" s="84"/>
      <c r="P474" s="43"/>
      <c r="Q474" t="str">
        <f>IF(C474="","",'OPĆI DIO'!$C$1)</f>
        <v/>
      </c>
      <c r="R474" t="str">
        <f t="shared" si="71"/>
        <v/>
      </c>
      <c r="S474" t="str">
        <f t="shared" si="72"/>
        <v/>
      </c>
      <c r="T474" t="str">
        <f t="shared" si="73"/>
        <v/>
      </c>
      <c r="U474" t="str">
        <f t="shared" si="74"/>
        <v/>
      </c>
      <c r="AE474" t="s">
        <v>687</v>
      </c>
      <c r="AF474" t="s">
        <v>688</v>
      </c>
      <c r="AG474" t="str">
        <f t="shared" si="75"/>
        <v>A679076</v>
      </c>
      <c r="AH474" t="str">
        <f>IFERROR(VLOOKUP(AG474,AKT!$E$4:$G$350,3,FALSE),"")</f>
        <v>0942</v>
      </c>
    </row>
    <row r="475" spans="1:34">
      <c r="A475" s="44"/>
      <c r="B475" s="39" t="str">
        <f t="shared" si="67"/>
        <v/>
      </c>
      <c r="C475" s="44"/>
      <c r="D475" s="39" t="str">
        <f t="shared" si="68"/>
        <v/>
      </c>
      <c r="E475" s="75"/>
      <c r="F475" s="39" t="str">
        <f t="shared" si="69"/>
        <v/>
      </c>
      <c r="G475" s="39" t="str">
        <f t="shared" si="70"/>
        <v/>
      </c>
      <c r="H475" s="74"/>
      <c r="I475" s="74"/>
      <c r="J475" s="74"/>
      <c r="K475" s="84"/>
      <c r="L475" s="83"/>
      <c r="M475" s="83"/>
      <c r="N475" s="84"/>
      <c r="O475" s="84"/>
      <c r="P475" s="43"/>
      <c r="Q475" t="str">
        <f>IF(C475="","",'OPĆI DIO'!$C$1)</f>
        <v/>
      </c>
      <c r="R475" t="str">
        <f t="shared" si="71"/>
        <v/>
      </c>
      <c r="S475" t="str">
        <f t="shared" si="72"/>
        <v/>
      </c>
      <c r="T475" t="str">
        <f t="shared" si="73"/>
        <v/>
      </c>
      <c r="U475" t="str">
        <f t="shared" si="74"/>
        <v/>
      </c>
      <c r="AE475" t="s">
        <v>5050</v>
      </c>
      <c r="AF475" t="s">
        <v>5051</v>
      </c>
      <c r="AG475" t="str">
        <f t="shared" si="75"/>
        <v>A679076</v>
      </c>
      <c r="AH475" t="str">
        <f>IFERROR(VLOOKUP(AG475,AKT!$E$4:$G$350,3,FALSE),"")</f>
        <v>0942</v>
      </c>
    </row>
    <row r="476" spans="1:34">
      <c r="A476" s="44"/>
      <c r="B476" s="39" t="str">
        <f t="shared" si="67"/>
        <v/>
      </c>
      <c r="C476" s="44"/>
      <c r="D476" s="39" t="str">
        <f t="shared" si="68"/>
        <v/>
      </c>
      <c r="E476" s="75"/>
      <c r="F476" s="39" t="str">
        <f t="shared" si="69"/>
        <v/>
      </c>
      <c r="G476" s="39" t="str">
        <f t="shared" si="70"/>
        <v/>
      </c>
      <c r="H476" s="74"/>
      <c r="I476" s="74"/>
      <c r="J476" s="74"/>
      <c r="K476" s="84"/>
      <c r="L476" s="83"/>
      <c r="M476" s="83"/>
      <c r="N476" s="84"/>
      <c r="O476" s="84"/>
      <c r="P476" s="43"/>
      <c r="Q476" t="str">
        <f>IF(C476="","",'OPĆI DIO'!$C$1)</f>
        <v/>
      </c>
      <c r="R476" t="str">
        <f t="shared" si="71"/>
        <v/>
      </c>
      <c r="S476" t="str">
        <f t="shared" si="72"/>
        <v/>
      </c>
      <c r="T476" t="str">
        <f t="shared" si="73"/>
        <v/>
      </c>
      <c r="U476" t="str">
        <f t="shared" si="74"/>
        <v/>
      </c>
      <c r="AE476" t="s">
        <v>689</v>
      </c>
      <c r="AF476" t="s">
        <v>690</v>
      </c>
      <c r="AG476" t="str">
        <f t="shared" si="75"/>
        <v>A679076</v>
      </c>
      <c r="AH476" t="str">
        <f>IFERROR(VLOOKUP(AG476,AKT!$E$4:$G$350,3,FALSE),"")</f>
        <v>0942</v>
      </c>
    </row>
    <row r="477" spans="1:34">
      <c r="A477" s="44"/>
      <c r="B477" s="39" t="str">
        <f t="shared" si="67"/>
        <v/>
      </c>
      <c r="C477" s="44"/>
      <c r="D477" s="39" t="str">
        <f t="shared" si="68"/>
        <v/>
      </c>
      <c r="E477" s="75"/>
      <c r="F477" s="39" t="str">
        <f t="shared" si="69"/>
        <v/>
      </c>
      <c r="G477" s="39" t="str">
        <f t="shared" si="70"/>
        <v/>
      </c>
      <c r="H477" s="74"/>
      <c r="I477" s="74"/>
      <c r="J477" s="74"/>
      <c r="K477" s="84"/>
      <c r="L477" s="83"/>
      <c r="M477" s="83"/>
      <c r="N477" s="84"/>
      <c r="O477" s="84"/>
      <c r="P477" s="43"/>
      <c r="Q477" t="str">
        <f>IF(C477="","",'OPĆI DIO'!$C$1)</f>
        <v/>
      </c>
      <c r="R477" t="str">
        <f t="shared" si="71"/>
        <v/>
      </c>
      <c r="S477" t="str">
        <f t="shared" si="72"/>
        <v/>
      </c>
      <c r="T477" t="str">
        <f t="shared" si="73"/>
        <v/>
      </c>
      <c r="U477" t="str">
        <f t="shared" si="74"/>
        <v/>
      </c>
      <c r="AE477" t="s">
        <v>1585</v>
      </c>
      <c r="AF477" t="s">
        <v>1586</v>
      </c>
      <c r="AG477" t="str">
        <f t="shared" si="75"/>
        <v>A679076</v>
      </c>
      <c r="AH477" t="str">
        <f>IFERROR(VLOOKUP(AG477,AKT!$E$4:$G$350,3,FALSE),"")</f>
        <v>0942</v>
      </c>
    </row>
    <row r="478" spans="1:34">
      <c r="A478" s="44"/>
      <c r="B478" s="39" t="str">
        <f t="shared" si="67"/>
        <v/>
      </c>
      <c r="C478" s="44"/>
      <c r="D478" s="39" t="str">
        <f t="shared" si="68"/>
        <v/>
      </c>
      <c r="E478" s="75"/>
      <c r="F478" s="39" t="str">
        <f t="shared" si="69"/>
        <v/>
      </c>
      <c r="G478" s="39" t="str">
        <f t="shared" si="70"/>
        <v/>
      </c>
      <c r="H478" s="74"/>
      <c r="I478" s="74"/>
      <c r="J478" s="74"/>
      <c r="K478" s="84"/>
      <c r="L478" s="83"/>
      <c r="M478" s="83"/>
      <c r="N478" s="84"/>
      <c r="O478" s="84"/>
      <c r="P478" s="43"/>
      <c r="Q478" t="str">
        <f>IF(C478="","",'OPĆI DIO'!$C$1)</f>
        <v/>
      </c>
      <c r="R478" t="str">
        <f t="shared" si="71"/>
        <v/>
      </c>
      <c r="S478" t="str">
        <f t="shared" si="72"/>
        <v/>
      </c>
      <c r="T478" t="str">
        <f t="shared" si="73"/>
        <v/>
      </c>
      <c r="U478" t="str">
        <f t="shared" si="74"/>
        <v/>
      </c>
      <c r="AE478" t="s">
        <v>1587</v>
      </c>
      <c r="AF478" t="s">
        <v>1588</v>
      </c>
      <c r="AG478" t="str">
        <f t="shared" si="75"/>
        <v>A679076</v>
      </c>
      <c r="AH478" t="str">
        <f>IFERROR(VLOOKUP(AG478,AKT!$E$4:$G$350,3,FALSE),"")</f>
        <v>0942</v>
      </c>
    </row>
    <row r="479" spans="1:34">
      <c r="A479" s="44"/>
      <c r="B479" s="39" t="str">
        <f t="shared" si="67"/>
        <v/>
      </c>
      <c r="C479" s="44"/>
      <c r="D479" s="39" t="str">
        <f t="shared" si="68"/>
        <v/>
      </c>
      <c r="E479" s="75"/>
      <c r="F479" s="39" t="str">
        <f t="shared" si="69"/>
        <v/>
      </c>
      <c r="G479" s="39" t="str">
        <f t="shared" si="70"/>
        <v/>
      </c>
      <c r="H479" s="74"/>
      <c r="I479" s="74"/>
      <c r="J479" s="74"/>
      <c r="K479" s="84"/>
      <c r="L479" s="83"/>
      <c r="M479" s="83"/>
      <c r="N479" s="84"/>
      <c r="O479" s="84"/>
      <c r="P479" s="43"/>
      <c r="Q479" t="str">
        <f>IF(C479="","",'OPĆI DIO'!$C$1)</f>
        <v/>
      </c>
      <c r="R479" t="str">
        <f t="shared" si="71"/>
        <v/>
      </c>
      <c r="S479" t="str">
        <f t="shared" si="72"/>
        <v/>
      </c>
      <c r="T479" t="str">
        <f t="shared" si="73"/>
        <v/>
      </c>
      <c r="U479" t="str">
        <f t="shared" si="74"/>
        <v/>
      </c>
      <c r="AE479" t="s">
        <v>5052</v>
      </c>
      <c r="AF479" t="s">
        <v>5053</v>
      </c>
      <c r="AG479" t="str">
        <f t="shared" si="75"/>
        <v>A679076</v>
      </c>
      <c r="AH479" t="str">
        <f>IFERROR(VLOOKUP(AG479,AKT!$E$4:$G$350,3,FALSE),"")</f>
        <v>0942</v>
      </c>
    </row>
    <row r="480" spans="1:34">
      <c r="A480" s="44"/>
      <c r="B480" s="39" t="str">
        <f t="shared" si="67"/>
        <v/>
      </c>
      <c r="C480" s="44"/>
      <c r="D480" s="39" t="str">
        <f t="shared" si="68"/>
        <v/>
      </c>
      <c r="E480" s="75"/>
      <c r="F480" s="39" t="str">
        <f t="shared" si="69"/>
        <v/>
      </c>
      <c r="G480" s="39" t="str">
        <f t="shared" si="70"/>
        <v/>
      </c>
      <c r="H480" s="74"/>
      <c r="I480" s="74"/>
      <c r="J480" s="74"/>
      <c r="K480" s="84"/>
      <c r="L480" s="83"/>
      <c r="M480" s="83"/>
      <c r="N480" s="84"/>
      <c r="O480" s="84"/>
      <c r="P480" s="43"/>
      <c r="Q480" t="str">
        <f>IF(C480="","",'OPĆI DIO'!$C$1)</f>
        <v/>
      </c>
      <c r="R480" t="str">
        <f t="shared" si="71"/>
        <v/>
      </c>
      <c r="S480" t="str">
        <f t="shared" si="72"/>
        <v/>
      </c>
      <c r="T480" t="str">
        <f t="shared" si="73"/>
        <v/>
      </c>
      <c r="U480" t="str">
        <f t="shared" si="74"/>
        <v/>
      </c>
      <c r="AE480" t="s">
        <v>1589</v>
      </c>
      <c r="AF480" t="s">
        <v>1590</v>
      </c>
      <c r="AG480" t="str">
        <f t="shared" si="75"/>
        <v>A679076</v>
      </c>
      <c r="AH480" t="str">
        <f>IFERROR(VLOOKUP(AG480,AKT!$E$4:$G$350,3,FALSE),"")</f>
        <v>0942</v>
      </c>
    </row>
    <row r="481" spans="1:34">
      <c r="A481" s="44"/>
      <c r="B481" s="39" t="str">
        <f t="shared" si="67"/>
        <v/>
      </c>
      <c r="C481" s="44"/>
      <c r="D481" s="39" t="str">
        <f t="shared" si="68"/>
        <v/>
      </c>
      <c r="E481" s="75"/>
      <c r="F481" s="39" t="str">
        <f t="shared" si="69"/>
        <v/>
      </c>
      <c r="G481" s="39" t="str">
        <f t="shared" si="70"/>
        <v/>
      </c>
      <c r="H481" s="74"/>
      <c r="I481" s="74"/>
      <c r="J481" s="74"/>
      <c r="K481" s="84"/>
      <c r="L481" s="83"/>
      <c r="M481" s="83"/>
      <c r="N481" s="84"/>
      <c r="O481" s="84"/>
      <c r="P481" s="43"/>
      <c r="Q481" t="str">
        <f>IF(C481="","",'OPĆI DIO'!$C$1)</f>
        <v/>
      </c>
      <c r="R481" t="str">
        <f t="shared" si="71"/>
        <v/>
      </c>
      <c r="S481" t="str">
        <f t="shared" si="72"/>
        <v/>
      </c>
      <c r="T481" t="str">
        <f t="shared" si="73"/>
        <v/>
      </c>
      <c r="U481" t="str">
        <f t="shared" si="74"/>
        <v/>
      </c>
      <c r="AE481" t="s">
        <v>5054</v>
      </c>
      <c r="AF481" t="s">
        <v>5055</v>
      </c>
      <c r="AG481" t="str">
        <f t="shared" si="75"/>
        <v>A679076</v>
      </c>
      <c r="AH481" t="str">
        <f>IFERROR(VLOOKUP(AG481,AKT!$E$4:$G$350,3,FALSE),"")</f>
        <v>0942</v>
      </c>
    </row>
    <row r="482" spans="1:34">
      <c r="A482" s="44"/>
      <c r="B482" s="39" t="str">
        <f t="shared" si="67"/>
        <v/>
      </c>
      <c r="C482" s="44"/>
      <c r="D482" s="39" t="str">
        <f t="shared" si="68"/>
        <v/>
      </c>
      <c r="E482" s="75"/>
      <c r="F482" s="39" t="str">
        <f t="shared" si="69"/>
        <v/>
      </c>
      <c r="G482" s="39" t="str">
        <f t="shared" si="70"/>
        <v/>
      </c>
      <c r="H482" s="74"/>
      <c r="I482" s="74"/>
      <c r="J482" s="74"/>
      <c r="K482" s="84"/>
      <c r="L482" s="83"/>
      <c r="M482" s="83"/>
      <c r="N482" s="84"/>
      <c r="O482" s="84"/>
      <c r="P482" s="43"/>
      <c r="Q482" t="str">
        <f>IF(C482="","",'OPĆI DIO'!$C$1)</f>
        <v/>
      </c>
      <c r="R482" t="str">
        <f t="shared" si="71"/>
        <v/>
      </c>
      <c r="S482" t="str">
        <f t="shared" si="72"/>
        <v/>
      </c>
      <c r="T482" t="str">
        <f t="shared" si="73"/>
        <v/>
      </c>
      <c r="U482" t="str">
        <f t="shared" si="74"/>
        <v/>
      </c>
      <c r="AE482" t="s">
        <v>3276</v>
      </c>
      <c r="AF482" t="s">
        <v>3277</v>
      </c>
      <c r="AG482" t="str">
        <f t="shared" si="75"/>
        <v>A679076</v>
      </c>
      <c r="AH482" t="str">
        <f>IFERROR(VLOOKUP(AG482,AKT!$E$4:$G$350,3,FALSE),"")</f>
        <v>0942</v>
      </c>
    </row>
    <row r="483" spans="1:34">
      <c r="A483" s="44"/>
      <c r="B483" s="39" t="str">
        <f t="shared" si="67"/>
        <v/>
      </c>
      <c r="C483" s="44"/>
      <c r="D483" s="39" t="str">
        <f t="shared" si="68"/>
        <v/>
      </c>
      <c r="E483" s="75"/>
      <c r="F483" s="39" t="str">
        <f t="shared" si="69"/>
        <v/>
      </c>
      <c r="G483" s="39" t="str">
        <f t="shared" si="70"/>
        <v/>
      </c>
      <c r="H483" s="74"/>
      <c r="I483" s="74"/>
      <c r="J483" s="74"/>
      <c r="K483" s="84"/>
      <c r="L483" s="83"/>
      <c r="M483" s="83"/>
      <c r="N483" s="84"/>
      <c r="O483" s="84"/>
      <c r="P483" s="43"/>
      <c r="Q483" t="str">
        <f>IF(C483="","",'OPĆI DIO'!$C$1)</f>
        <v/>
      </c>
      <c r="R483" t="str">
        <f t="shared" si="71"/>
        <v/>
      </c>
      <c r="S483" t="str">
        <f t="shared" si="72"/>
        <v/>
      </c>
      <c r="T483" t="str">
        <f t="shared" si="73"/>
        <v/>
      </c>
      <c r="U483" t="str">
        <f t="shared" si="74"/>
        <v/>
      </c>
      <c r="AE483" t="s">
        <v>5056</v>
      </c>
      <c r="AF483" t="s">
        <v>1592</v>
      </c>
      <c r="AG483" t="str">
        <f t="shared" si="75"/>
        <v>A679076</v>
      </c>
      <c r="AH483" t="str">
        <f>IFERROR(VLOOKUP(AG483,AKT!$E$4:$G$350,3,FALSE),"")</f>
        <v>0942</v>
      </c>
    </row>
    <row r="484" spans="1:34">
      <c r="A484" s="44"/>
      <c r="B484" s="39" t="str">
        <f t="shared" si="67"/>
        <v/>
      </c>
      <c r="C484" s="44"/>
      <c r="D484" s="39" t="str">
        <f t="shared" si="68"/>
        <v/>
      </c>
      <c r="E484" s="75"/>
      <c r="F484" s="39" t="str">
        <f t="shared" si="69"/>
        <v/>
      </c>
      <c r="G484" s="39" t="str">
        <f t="shared" si="70"/>
        <v/>
      </c>
      <c r="H484" s="74"/>
      <c r="I484" s="74"/>
      <c r="J484" s="74"/>
      <c r="K484" s="84"/>
      <c r="L484" s="83"/>
      <c r="M484" s="83"/>
      <c r="N484" s="84"/>
      <c r="O484" s="84"/>
      <c r="P484" s="43"/>
      <c r="Q484" t="str">
        <f>IF(C484="","",'OPĆI DIO'!$C$1)</f>
        <v/>
      </c>
      <c r="R484" t="str">
        <f t="shared" si="71"/>
        <v/>
      </c>
      <c r="S484" t="str">
        <f t="shared" si="72"/>
        <v/>
      </c>
      <c r="T484" t="str">
        <f t="shared" si="73"/>
        <v/>
      </c>
      <c r="U484" t="str">
        <f t="shared" si="74"/>
        <v/>
      </c>
      <c r="AE484" t="s">
        <v>1591</v>
      </c>
      <c r="AF484" t="s">
        <v>1592</v>
      </c>
      <c r="AG484" t="str">
        <f t="shared" si="75"/>
        <v>A679076</v>
      </c>
      <c r="AH484" t="str">
        <f>IFERROR(VLOOKUP(AG484,AKT!$E$4:$G$350,3,FALSE),"")</f>
        <v>0942</v>
      </c>
    </row>
    <row r="485" spans="1:34">
      <c r="A485" s="44"/>
      <c r="B485" s="39" t="str">
        <f t="shared" si="67"/>
        <v/>
      </c>
      <c r="C485" s="44"/>
      <c r="D485" s="39" t="str">
        <f t="shared" si="68"/>
        <v/>
      </c>
      <c r="E485" s="75"/>
      <c r="F485" s="39" t="str">
        <f t="shared" si="69"/>
        <v/>
      </c>
      <c r="G485" s="39" t="str">
        <f t="shared" si="70"/>
        <v/>
      </c>
      <c r="H485" s="74"/>
      <c r="I485" s="74"/>
      <c r="J485" s="74"/>
      <c r="K485" s="84"/>
      <c r="L485" s="83"/>
      <c r="M485" s="83"/>
      <c r="N485" s="84"/>
      <c r="O485" s="84"/>
      <c r="P485" s="43"/>
      <c r="Q485" t="str">
        <f>IF(C485="","",'OPĆI DIO'!$C$1)</f>
        <v/>
      </c>
      <c r="R485" t="str">
        <f t="shared" si="71"/>
        <v/>
      </c>
      <c r="S485" t="str">
        <f t="shared" si="72"/>
        <v/>
      </c>
      <c r="T485" t="str">
        <f t="shared" si="73"/>
        <v/>
      </c>
      <c r="U485" t="str">
        <f t="shared" si="74"/>
        <v/>
      </c>
      <c r="AE485" t="s">
        <v>1593</v>
      </c>
      <c r="AF485" t="s">
        <v>1594</v>
      </c>
      <c r="AG485" t="str">
        <f t="shared" si="75"/>
        <v>A679076</v>
      </c>
      <c r="AH485" t="str">
        <f>IFERROR(VLOOKUP(AG485,AKT!$E$4:$G$350,3,FALSE),"")</f>
        <v>0942</v>
      </c>
    </row>
    <row r="486" spans="1:34">
      <c r="A486" s="44"/>
      <c r="B486" s="39" t="str">
        <f t="shared" si="67"/>
        <v/>
      </c>
      <c r="C486" s="44"/>
      <c r="D486" s="39" t="str">
        <f t="shared" si="68"/>
        <v/>
      </c>
      <c r="E486" s="75"/>
      <c r="F486" s="39" t="str">
        <f t="shared" si="69"/>
        <v/>
      </c>
      <c r="G486" s="39" t="str">
        <f t="shared" si="70"/>
        <v/>
      </c>
      <c r="H486" s="74"/>
      <c r="I486" s="74"/>
      <c r="J486" s="74"/>
      <c r="K486" s="84"/>
      <c r="L486" s="83"/>
      <c r="M486" s="83"/>
      <c r="N486" s="84"/>
      <c r="O486" s="84"/>
      <c r="P486" s="43"/>
      <c r="Q486" t="str">
        <f>IF(C486="","",'OPĆI DIO'!$C$1)</f>
        <v/>
      </c>
      <c r="R486" t="str">
        <f t="shared" si="71"/>
        <v/>
      </c>
      <c r="S486" t="str">
        <f t="shared" si="72"/>
        <v/>
      </c>
      <c r="T486" t="str">
        <f t="shared" si="73"/>
        <v/>
      </c>
      <c r="U486" t="str">
        <f t="shared" si="74"/>
        <v/>
      </c>
      <c r="AE486" t="s">
        <v>3278</v>
      </c>
      <c r="AF486" t="s">
        <v>3279</v>
      </c>
      <c r="AG486" t="str">
        <f t="shared" si="75"/>
        <v>A679076</v>
      </c>
      <c r="AH486" t="str">
        <f>IFERROR(VLOOKUP(AG486,AKT!$E$4:$G$350,3,FALSE),"")</f>
        <v>0942</v>
      </c>
    </row>
    <row r="487" spans="1:34">
      <c r="A487" s="44"/>
      <c r="B487" s="39" t="str">
        <f t="shared" si="67"/>
        <v/>
      </c>
      <c r="C487" s="44"/>
      <c r="D487" s="39" t="str">
        <f t="shared" si="68"/>
        <v/>
      </c>
      <c r="E487" s="75"/>
      <c r="F487" s="39" t="str">
        <f t="shared" si="69"/>
        <v/>
      </c>
      <c r="G487" s="39" t="str">
        <f t="shared" si="70"/>
        <v/>
      </c>
      <c r="H487" s="74"/>
      <c r="I487" s="74"/>
      <c r="J487" s="74"/>
      <c r="K487" s="84"/>
      <c r="L487" s="83"/>
      <c r="M487" s="83"/>
      <c r="N487" s="84"/>
      <c r="O487" s="84"/>
      <c r="P487" s="43"/>
      <c r="Q487" t="str">
        <f>IF(C487="","",'OPĆI DIO'!$C$1)</f>
        <v/>
      </c>
      <c r="R487" t="str">
        <f t="shared" si="71"/>
        <v/>
      </c>
      <c r="S487" t="str">
        <f t="shared" si="72"/>
        <v/>
      </c>
      <c r="T487" t="str">
        <f t="shared" si="73"/>
        <v/>
      </c>
      <c r="U487" t="str">
        <f t="shared" si="74"/>
        <v/>
      </c>
      <c r="AE487" t="s">
        <v>5057</v>
      </c>
      <c r="AF487" t="s">
        <v>5058</v>
      </c>
      <c r="AG487" t="str">
        <f t="shared" si="75"/>
        <v>A679076</v>
      </c>
      <c r="AH487" t="str">
        <f>IFERROR(VLOOKUP(AG487,AKT!$E$4:$G$350,3,FALSE),"")</f>
        <v>0942</v>
      </c>
    </row>
    <row r="488" spans="1:34">
      <c r="A488" s="44"/>
      <c r="B488" s="39" t="str">
        <f t="shared" si="67"/>
        <v/>
      </c>
      <c r="C488" s="44"/>
      <c r="D488" s="39" t="str">
        <f t="shared" si="68"/>
        <v/>
      </c>
      <c r="E488" s="75"/>
      <c r="F488" s="39" t="str">
        <f t="shared" si="69"/>
        <v/>
      </c>
      <c r="G488" s="39" t="str">
        <f t="shared" si="70"/>
        <v/>
      </c>
      <c r="H488" s="74"/>
      <c r="I488" s="74"/>
      <c r="J488" s="74"/>
      <c r="K488" s="84"/>
      <c r="L488" s="83"/>
      <c r="M488" s="83"/>
      <c r="N488" s="84"/>
      <c r="O488" s="84"/>
      <c r="P488" s="43"/>
      <c r="Q488" t="str">
        <f>IF(C488="","",'OPĆI DIO'!$C$1)</f>
        <v/>
      </c>
      <c r="R488" t="str">
        <f t="shared" si="71"/>
        <v/>
      </c>
      <c r="S488" t="str">
        <f t="shared" si="72"/>
        <v/>
      </c>
      <c r="T488" t="str">
        <f t="shared" si="73"/>
        <v/>
      </c>
      <c r="U488" t="str">
        <f t="shared" si="74"/>
        <v/>
      </c>
      <c r="AE488" t="s">
        <v>5059</v>
      </c>
      <c r="AF488" t="s">
        <v>5060</v>
      </c>
      <c r="AG488" t="str">
        <f t="shared" si="75"/>
        <v>A679076</v>
      </c>
      <c r="AH488" t="str">
        <f>IFERROR(VLOOKUP(AG488,AKT!$E$4:$G$350,3,FALSE),"")</f>
        <v>0942</v>
      </c>
    </row>
    <row r="489" spans="1:34">
      <c r="A489" s="44"/>
      <c r="B489" s="39" t="str">
        <f t="shared" si="67"/>
        <v/>
      </c>
      <c r="C489" s="44"/>
      <c r="D489" s="39" t="str">
        <f t="shared" si="68"/>
        <v/>
      </c>
      <c r="E489" s="75"/>
      <c r="F489" s="39" t="str">
        <f t="shared" si="69"/>
        <v/>
      </c>
      <c r="G489" s="39" t="str">
        <f t="shared" si="70"/>
        <v/>
      </c>
      <c r="H489" s="74"/>
      <c r="I489" s="74"/>
      <c r="J489" s="74"/>
      <c r="K489" s="84"/>
      <c r="L489" s="83"/>
      <c r="M489" s="83"/>
      <c r="N489" s="84"/>
      <c r="O489" s="84"/>
      <c r="P489" s="43"/>
      <c r="Q489" t="str">
        <f>IF(C489="","",'OPĆI DIO'!$C$1)</f>
        <v/>
      </c>
      <c r="R489" t="str">
        <f t="shared" si="71"/>
        <v/>
      </c>
      <c r="S489" t="str">
        <f t="shared" si="72"/>
        <v/>
      </c>
      <c r="T489" t="str">
        <f t="shared" si="73"/>
        <v/>
      </c>
      <c r="U489" t="str">
        <f t="shared" si="74"/>
        <v/>
      </c>
      <c r="AE489" t="s">
        <v>5061</v>
      </c>
      <c r="AF489" t="s">
        <v>1656</v>
      </c>
      <c r="AG489" t="str">
        <f t="shared" si="75"/>
        <v>A679076</v>
      </c>
      <c r="AH489" t="str">
        <f>IFERROR(VLOOKUP(AG489,AKT!$E$4:$G$350,3,FALSE),"")</f>
        <v>0942</v>
      </c>
    </row>
    <row r="490" spans="1:34">
      <c r="A490" s="44"/>
      <c r="B490" s="39" t="str">
        <f t="shared" si="67"/>
        <v/>
      </c>
      <c r="C490" s="44"/>
      <c r="D490" s="39" t="str">
        <f t="shared" si="68"/>
        <v/>
      </c>
      <c r="E490" s="75"/>
      <c r="F490" s="39" t="str">
        <f t="shared" si="69"/>
        <v/>
      </c>
      <c r="G490" s="39" t="str">
        <f t="shared" si="70"/>
        <v/>
      </c>
      <c r="H490" s="74"/>
      <c r="I490" s="74"/>
      <c r="J490" s="74"/>
      <c r="K490" s="84"/>
      <c r="L490" s="83"/>
      <c r="M490" s="83"/>
      <c r="N490" s="84"/>
      <c r="O490" s="84"/>
      <c r="P490" s="43"/>
      <c r="Q490" t="str">
        <f>IF(C490="","",'OPĆI DIO'!$C$1)</f>
        <v/>
      </c>
      <c r="R490" t="str">
        <f t="shared" si="71"/>
        <v/>
      </c>
      <c r="S490" t="str">
        <f t="shared" si="72"/>
        <v/>
      </c>
      <c r="T490" t="str">
        <f t="shared" si="73"/>
        <v/>
      </c>
      <c r="U490" t="str">
        <f t="shared" si="74"/>
        <v/>
      </c>
      <c r="AE490" t="s">
        <v>1595</v>
      </c>
      <c r="AF490" t="s">
        <v>1596</v>
      </c>
      <c r="AG490" t="str">
        <f t="shared" si="75"/>
        <v>A679076</v>
      </c>
      <c r="AH490" t="str">
        <f>IFERROR(VLOOKUP(AG490,AKT!$E$4:$G$350,3,FALSE),"")</f>
        <v>0942</v>
      </c>
    </row>
    <row r="491" spans="1:34">
      <c r="A491" s="44"/>
      <c r="B491" s="39" t="str">
        <f t="shared" si="67"/>
        <v/>
      </c>
      <c r="C491" s="44"/>
      <c r="D491" s="39" t="str">
        <f t="shared" si="68"/>
        <v/>
      </c>
      <c r="E491" s="75"/>
      <c r="F491" s="39" t="str">
        <f t="shared" si="69"/>
        <v/>
      </c>
      <c r="G491" s="39" t="str">
        <f t="shared" si="70"/>
        <v/>
      </c>
      <c r="H491" s="74"/>
      <c r="I491" s="74"/>
      <c r="J491" s="74"/>
      <c r="K491" s="84"/>
      <c r="L491" s="83"/>
      <c r="M491" s="83"/>
      <c r="N491" s="84"/>
      <c r="O491" s="84"/>
      <c r="P491" s="43"/>
      <c r="Q491" t="str">
        <f>IF(C491="","",'OPĆI DIO'!$C$1)</f>
        <v/>
      </c>
      <c r="R491" t="str">
        <f t="shared" si="71"/>
        <v/>
      </c>
      <c r="S491" t="str">
        <f t="shared" si="72"/>
        <v/>
      </c>
      <c r="T491" t="str">
        <f t="shared" si="73"/>
        <v/>
      </c>
      <c r="U491" t="str">
        <f t="shared" si="74"/>
        <v/>
      </c>
      <c r="AE491" t="s">
        <v>5062</v>
      </c>
      <c r="AF491" t="s">
        <v>5063</v>
      </c>
      <c r="AG491" t="str">
        <f t="shared" si="75"/>
        <v>A679076</v>
      </c>
      <c r="AH491" t="str">
        <f>IFERROR(VLOOKUP(AG491,AKT!$E$4:$G$350,3,FALSE),"")</f>
        <v>0942</v>
      </c>
    </row>
    <row r="492" spans="1:34">
      <c r="A492" s="44"/>
      <c r="B492" s="39" t="str">
        <f t="shared" si="67"/>
        <v/>
      </c>
      <c r="C492" s="44"/>
      <c r="D492" s="39" t="str">
        <f t="shared" si="68"/>
        <v/>
      </c>
      <c r="E492" s="75"/>
      <c r="F492" s="39" t="str">
        <f t="shared" si="69"/>
        <v/>
      </c>
      <c r="G492" s="39" t="str">
        <f t="shared" si="70"/>
        <v/>
      </c>
      <c r="H492" s="74"/>
      <c r="I492" s="74"/>
      <c r="J492" s="74"/>
      <c r="K492" s="84"/>
      <c r="L492" s="83"/>
      <c r="M492" s="83"/>
      <c r="N492" s="84"/>
      <c r="O492" s="84"/>
      <c r="P492" s="43"/>
      <c r="Q492" t="str">
        <f>IF(C492="","",'OPĆI DIO'!$C$1)</f>
        <v/>
      </c>
      <c r="R492" t="str">
        <f t="shared" si="71"/>
        <v/>
      </c>
      <c r="S492" t="str">
        <f t="shared" si="72"/>
        <v/>
      </c>
      <c r="T492" t="str">
        <f t="shared" si="73"/>
        <v/>
      </c>
      <c r="U492" t="str">
        <f t="shared" si="74"/>
        <v/>
      </c>
      <c r="AE492" t="s">
        <v>5064</v>
      </c>
      <c r="AF492" t="s">
        <v>5065</v>
      </c>
      <c r="AG492" t="str">
        <f t="shared" si="75"/>
        <v>A679076</v>
      </c>
      <c r="AH492" t="str">
        <f>IFERROR(VLOOKUP(AG492,AKT!$E$4:$G$350,3,FALSE),"")</f>
        <v>0942</v>
      </c>
    </row>
    <row r="493" spans="1:34">
      <c r="A493" s="44"/>
      <c r="B493" s="39" t="str">
        <f t="shared" si="67"/>
        <v/>
      </c>
      <c r="C493" s="44"/>
      <c r="D493" s="39" t="str">
        <f t="shared" si="68"/>
        <v/>
      </c>
      <c r="E493" s="75"/>
      <c r="F493" s="39" t="str">
        <f t="shared" si="69"/>
        <v/>
      </c>
      <c r="G493" s="39" t="str">
        <f t="shared" si="70"/>
        <v/>
      </c>
      <c r="H493" s="74"/>
      <c r="I493" s="74"/>
      <c r="J493" s="74"/>
      <c r="K493" s="84"/>
      <c r="L493" s="83"/>
      <c r="M493" s="83"/>
      <c r="N493" s="84"/>
      <c r="O493" s="84"/>
      <c r="P493" s="43"/>
      <c r="Q493" t="str">
        <f>IF(C493="","",'OPĆI DIO'!$C$1)</f>
        <v/>
      </c>
      <c r="R493" t="str">
        <f t="shared" si="71"/>
        <v/>
      </c>
      <c r="S493" t="str">
        <f t="shared" si="72"/>
        <v/>
      </c>
      <c r="T493" t="str">
        <f t="shared" si="73"/>
        <v/>
      </c>
      <c r="U493" t="str">
        <f t="shared" si="74"/>
        <v/>
      </c>
      <c r="AE493" t="s">
        <v>5066</v>
      </c>
      <c r="AF493" t="s">
        <v>5067</v>
      </c>
      <c r="AG493" t="str">
        <f t="shared" si="75"/>
        <v>A679076</v>
      </c>
      <c r="AH493" t="str">
        <f>IFERROR(VLOOKUP(AG493,AKT!$E$4:$G$350,3,FALSE),"")</f>
        <v>0942</v>
      </c>
    </row>
    <row r="494" spans="1:34">
      <c r="A494" s="44"/>
      <c r="B494" s="39" t="str">
        <f t="shared" si="67"/>
        <v/>
      </c>
      <c r="C494" s="44"/>
      <c r="D494" s="39" t="str">
        <f t="shared" si="68"/>
        <v/>
      </c>
      <c r="E494" s="75"/>
      <c r="F494" s="39" t="str">
        <f t="shared" si="69"/>
        <v/>
      </c>
      <c r="G494" s="39" t="str">
        <f t="shared" si="70"/>
        <v/>
      </c>
      <c r="H494" s="74"/>
      <c r="I494" s="74"/>
      <c r="J494" s="74"/>
      <c r="K494" s="84"/>
      <c r="L494" s="83"/>
      <c r="M494" s="83"/>
      <c r="N494" s="84"/>
      <c r="O494" s="84"/>
      <c r="P494" s="43"/>
      <c r="Q494" t="str">
        <f>IF(C494="","",'OPĆI DIO'!$C$1)</f>
        <v/>
      </c>
      <c r="R494" t="str">
        <f t="shared" si="71"/>
        <v/>
      </c>
      <c r="S494" t="str">
        <f t="shared" si="72"/>
        <v/>
      </c>
      <c r="T494" t="str">
        <f t="shared" si="73"/>
        <v/>
      </c>
      <c r="U494" t="str">
        <f t="shared" si="74"/>
        <v/>
      </c>
      <c r="AE494" t="s">
        <v>5068</v>
      </c>
      <c r="AF494" t="s">
        <v>5069</v>
      </c>
      <c r="AG494" t="str">
        <f t="shared" si="75"/>
        <v>A679076</v>
      </c>
      <c r="AH494" t="str">
        <f>IFERROR(VLOOKUP(AG494,AKT!$E$4:$G$350,3,FALSE),"")</f>
        <v>0942</v>
      </c>
    </row>
    <row r="495" spans="1:34">
      <c r="A495" s="44"/>
      <c r="B495" s="39" t="str">
        <f t="shared" si="67"/>
        <v/>
      </c>
      <c r="C495" s="44"/>
      <c r="D495" s="39" t="str">
        <f t="shared" si="68"/>
        <v/>
      </c>
      <c r="E495" s="75"/>
      <c r="F495" s="39" t="str">
        <f t="shared" si="69"/>
        <v/>
      </c>
      <c r="G495" s="39" t="str">
        <f t="shared" si="70"/>
        <v/>
      </c>
      <c r="H495" s="74"/>
      <c r="I495" s="74"/>
      <c r="J495" s="74"/>
      <c r="K495" s="84"/>
      <c r="L495" s="83"/>
      <c r="M495" s="83"/>
      <c r="N495" s="84"/>
      <c r="O495" s="84"/>
      <c r="P495" s="43"/>
      <c r="Q495" t="str">
        <f>IF(C495="","",'OPĆI DIO'!$C$1)</f>
        <v/>
      </c>
      <c r="R495" t="str">
        <f t="shared" si="71"/>
        <v/>
      </c>
      <c r="S495" t="str">
        <f t="shared" si="72"/>
        <v/>
      </c>
      <c r="T495" t="str">
        <f t="shared" si="73"/>
        <v/>
      </c>
      <c r="U495" t="str">
        <f t="shared" si="74"/>
        <v/>
      </c>
      <c r="AE495" t="s">
        <v>5070</v>
      </c>
      <c r="AF495" t="s">
        <v>5071</v>
      </c>
      <c r="AG495" t="str">
        <f t="shared" si="75"/>
        <v>A679076</v>
      </c>
      <c r="AH495" t="str">
        <f>IFERROR(VLOOKUP(AG495,AKT!$E$4:$G$350,3,FALSE),"")</f>
        <v>0942</v>
      </c>
    </row>
    <row r="496" spans="1:34">
      <c r="A496" s="44"/>
      <c r="B496" s="39" t="str">
        <f t="shared" si="67"/>
        <v/>
      </c>
      <c r="C496" s="44"/>
      <c r="D496" s="39" t="str">
        <f t="shared" si="68"/>
        <v/>
      </c>
      <c r="E496" s="75"/>
      <c r="F496" s="39" t="str">
        <f t="shared" si="69"/>
        <v/>
      </c>
      <c r="G496" s="39" t="str">
        <f t="shared" si="70"/>
        <v/>
      </c>
      <c r="H496" s="74"/>
      <c r="I496" s="74"/>
      <c r="J496" s="74"/>
      <c r="K496" s="84"/>
      <c r="L496" s="83"/>
      <c r="M496" s="83"/>
      <c r="N496" s="84"/>
      <c r="O496" s="84"/>
      <c r="P496" s="43"/>
      <c r="Q496" t="str">
        <f>IF(C496="","",'OPĆI DIO'!$C$1)</f>
        <v/>
      </c>
      <c r="R496" t="str">
        <f>LEFT(C496,3)</f>
        <v/>
      </c>
      <c r="S496" t="str">
        <f t="shared" si="72"/>
        <v/>
      </c>
      <c r="T496" t="str">
        <f t="shared" si="73"/>
        <v/>
      </c>
      <c r="U496" t="str">
        <f t="shared" si="74"/>
        <v/>
      </c>
      <c r="AE496" t="s">
        <v>5072</v>
      </c>
      <c r="AF496" t="s">
        <v>5073</v>
      </c>
      <c r="AG496" t="str">
        <f t="shared" si="75"/>
        <v>A679076</v>
      </c>
      <c r="AH496" t="str">
        <f>IFERROR(VLOOKUP(AG496,AKT!$E$4:$G$350,3,FALSE),"")</f>
        <v>0942</v>
      </c>
    </row>
    <row r="497" spans="1:34">
      <c r="A497" s="44"/>
      <c r="B497" s="39" t="str">
        <f t="shared" si="67"/>
        <v/>
      </c>
      <c r="C497" s="44"/>
      <c r="D497" s="39" t="str">
        <f t="shared" si="68"/>
        <v/>
      </c>
      <c r="E497" s="75"/>
      <c r="F497" s="39" t="str">
        <f t="shared" si="69"/>
        <v/>
      </c>
      <c r="G497" s="39" t="str">
        <f t="shared" si="70"/>
        <v/>
      </c>
      <c r="H497" s="74"/>
      <c r="I497" s="74"/>
      <c r="J497" s="74"/>
      <c r="K497" s="84"/>
      <c r="L497" s="83"/>
      <c r="M497" s="83"/>
      <c r="N497" s="84"/>
      <c r="O497" s="84"/>
      <c r="P497" s="43"/>
      <c r="Q497" t="str">
        <f>IF(C497="","",'OPĆI DIO'!$C$1)</f>
        <v/>
      </c>
      <c r="R497" t="str">
        <f t="shared" si="71"/>
        <v/>
      </c>
      <c r="S497" t="str">
        <f t="shared" si="72"/>
        <v/>
      </c>
      <c r="T497" t="str">
        <f t="shared" si="73"/>
        <v/>
      </c>
      <c r="U497" t="str">
        <f t="shared" si="74"/>
        <v/>
      </c>
      <c r="AE497" t="s">
        <v>5074</v>
      </c>
      <c r="AF497" t="s">
        <v>5075</v>
      </c>
      <c r="AG497" t="str">
        <f t="shared" si="75"/>
        <v>A679076</v>
      </c>
      <c r="AH497" t="str">
        <f>IFERROR(VLOOKUP(AG497,AKT!$E$4:$G$350,3,FALSE),"")</f>
        <v>0942</v>
      </c>
    </row>
    <row r="498" spans="1:34">
      <c r="A498" s="44"/>
      <c r="B498" s="39" t="str">
        <f t="shared" si="67"/>
        <v/>
      </c>
      <c r="C498" s="44"/>
      <c r="D498" s="39" t="str">
        <f t="shared" si="68"/>
        <v/>
      </c>
      <c r="E498" s="75"/>
      <c r="F498" s="39" t="str">
        <f t="shared" si="69"/>
        <v/>
      </c>
      <c r="G498" s="39" t="str">
        <f t="shared" si="70"/>
        <v/>
      </c>
      <c r="H498" s="74"/>
      <c r="I498" s="74"/>
      <c r="J498" s="74"/>
      <c r="K498" s="84"/>
      <c r="L498" s="83"/>
      <c r="M498" s="83"/>
      <c r="N498" s="84"/>
      <c r="O498" s="84"/>
      <c r="P498" s="43"/>
      <c r="Q498" t="str">
        <f>IF(C498="","",'OPĆI DIO'!$C$1)</f>
        <v/>
      </c>
      <c r="R498" t="str">
        <f t="shared" si="71"/>
        <v/>
      </c>
      <c r="S498" t="str">
        <f t="shared" si="72"/>
        <v/>
      </c>
      <c r="T498" t="str">
        <f t="shared" si="73"/>
        <v/>
      </c>
      <c r="U498" t="str">
        <f t="shared" si="74"/>
        <v/>
      </c>
      <c r="AE498" t="s">
        <v>1924</v>
      </c>
      <c r="AF498" t="s">
        <v>1925</v>
      </c>
      <c r="AG498" t="str">
        <f t="shared" si="75"/>
        <v>A679076</v>
      </c>
      <c r="AH498" t="str">
        <f>IFERROR(VLOOKUP(AG498,AKT!$E$4:$G$350,3,FALSE),"")</f>
        <v>0942</v>
      </c>
    </row>
    <row r="499" spans="1:34">
      <c r="A499" s="44"/>
      <c r="B499" s="39" t="str">
        <f t="shared" si="67"/>
        <v/>
      </c>
      <c r="C499" s="44"/>
      <c r="D499" s="39" t="str">
        <f t="shared" si="68"/>
        <v/>
      </c>
      <c r="E499" s="75"/>
      <c r="F499" s="39" t="str">
        <f t="shared" si="69"/>
        <v/>
      </c>
      <c r="G499" s="39" t="str">
        <f t="shared" si="70"/>
        <v/>
      </c>
      <c r="H499" s="74"/>
      <c r="I499" s="74"/>
      <c r="J499" s="74"/>
      <c r="K499" s="84"/>
      <c r="L499" s="83"/>
      <c r="M499" s="83"/>
      <c r="N499" s="84"/>
      <c r="O499" s="84"/>
      <c r="P499" s="43"/>
      <c r="Q499" t="str">
        <f>IF(C499="","",'OPĆI DIO'!$C$1)</f>
        <v/>
      </c>
      <c r="R499" t="str">
        <f t="shared" si="71"/>
        <v/>
      </c>
      <c r="S499" t="str">
        <f t="shared" si="72"/>
        <v/>
      </c>
      <c r="T499" t="str">
        <f t="shared" si="73"/>
        <v/>
      </c>
      <c r="U499" t="str">
        <f t="shared" si="74"/>
        <v/>
      </c>
      <c r="AE499" t="s">
        <v>5076</v>
      </c>
      <c r="AF499" t="s">
        <v>5077</v>
      </c>
      <c r="AG499" t="str">
        <f t="shared" si="75"/>
        <v>A679076</v>
      </c>
      <c r="AH499" t="str">
        <f>IFERROR(VLOOKUP(AG499,AKT!$E$4:$G$350,3,FALSE),"")</f>
        <v>0942</v>
      </c>
    </row>
    <row r="500" spans="1:34">
      <c r="A500" s="44"/>
      <c r="B500" s="39" t="str">
        <f t="shared" si="67"/>
        <v/>
      </c>
      <c r="C500" s="44"/>
      <c r="D500" s="39" t="str">
        <f t="shared" si="68"/>
        <v/>
      </c>
      <c r="E500" s="75"/>
      <c r="F500" s="39" t="str">
        <f t="shared" si="69"/>
        <v/>
      </c>
      <c r="G500" s="39" t="str">
        <f t="shared" si="70"/>
        <v/>
      </c>
      <c r="H500" s="74"/>
      <c r="I500" s="74"/>
      <c r="J500" s="74"/>
      <c r="K500" s="84"/>
      <c r="L500" s="83"/>
      <c r="M500" s="83"/>
      <c r="N500" s="84"/>
      <c r="O500" s="84"/>
      <c r="P500" s="43"/>
      <c r="Q500" t="str">
        <f>IF(C500="","",'OPĆI DIO'!$C$1)</f>
        <v/>
      </c>
      <c r="R500" t="str">
        <f t="shared" si="71"/>
        <v/>
      </c>
      <c r="S500" t="str">
        <f t="shared" si="72"/>
        <v/>
      </c>
      <c r="T500" t="str">
        <f t="shared" si="73"/>
        <v/>
      </c>
      <c r="U500" t="str">
        <f t="shared" si="74"/>
        <v/>
      </c>
      <c r="AE500" t="s">
        <v>1926</v>
      </c>
      <c r="AF500" t="s">
        <v>733</v>
      </c>
      <c r="AG500" t="str">
        <f t="shared" si="75"/>
        <v>A679076</v>
      </c>
      <c r="AH500" t="str">
        <f>IFERROR(VLOOKUP(AG500,AKT!$E$4:$G$350,3,FALSE),"")</f>
        <v>0942</v>
      </c>
    </row>
    <row r="501" spans="1:34">
      <c r="A501" s="44"/>
      <c r="B501" s="39" t="str">
        <f t="shared" si="67"/>
        <v/>
      </c>
      <c r="C501" s="44"/>
      <c r="D501" s="39" t="str">
        <f t="shared" si="68"/>
        <v/>
      </c>
      <c r="E501" s="75"/>
      <c r="F501" s="39" t="str">
        <f t="shared" si="69"/>
        <v/>
      </c>
      <c r="G501" s="39" t="str">
        <f t="shared" si="70"/>
        <v/>
      </c>
      <c r="H501" s="74"/>
      <c r="I501" s="74"/>
      <c r="J501" s="74"/>
      <c r="K501" s="84"/>
      <c r="L501" s="83"/>
      <c r="M501" s="83"/>
      <c r="N501" s="84"/>
      <c r="O501" s="264"/>
      <c r="P501" s="43"/>
      <c r="Q501" t="str">
        <f>IF(C501="","",'OPĆI DIO'!$C$1)</f>
        <v/>
      </c>
      <c r="R501" t="str">
        <f t="shared" si="71"/>
        <v/>
      </c>
      <c r="S501" t="str">
        <f t="shared" si="72"/>
        <v/>
      </c>
      <c r="T501" t="str">
        <f t="shared" si="73"/>
        <v/>
      </c>
      <c r="U501" t="str">
        <f t="shared" si="74"/>
        <v/>
      </c>
      <c r="AE501" t="s">
        <v>3280</v>
      </c>
      <c r="AF501" t="s">
        <v>3281</v>
      </c>
      <c r="AG501" t="str">
        <f t="shared" si="75"/>
        <v>A679076</v>
      </c>
      <c r="AH501" t="str">
        <f>IFERROR(VLOOKUP(AG501,AKT!$E$4:$G$350,3,FALSE),"")</f>
        <v>0942</v>
      </c>
    </row>
    <row r="502" spans="1:34" ht="15.75" customHeight="1">
      <c r="AE502" t="s">
        <v>3282</v>
      </c>
      <c r="AF502" t="s">
        <v>3283</v>
      </c>
      <c r="AG502" t="str">
        <f t="shared" si="75"/>
        <v>A679076</v>
      </c>
      <c r="AH502" t="str">
        <f>IFERROR(VLOOKUP(AG502,AKT!$E$4:$G$350,3,FALSE),"")</f>
        <v>0942</v>
      </c>
    </row>
    <row r="503" spans="1:34" hidden="1">
      <c r="AE503" t="s">
        <v>3284</v>
      </c>
      <c r="AF503" t="s">
        <v>3285</v>
      </c>
      <c r="AG503" t="str">
        <f t="shared" si="75"/>
        <v>A679076</v>
      </c>
      <c r="AH503" t="str">
        <f>IFERROR(VLOOKUP(AG503,AKT!$E$4:$G$350,3,FALSE),"")</f>
        <v>0942</v>
      </c>
    </row>
    <row r="504" spans="1:34" hidden="1">
      <c r="AE504" t="s">
        <v>3286</v>
      </c>
      <c r="AF504" t="s">
        <v>3287</v>
      </c>
      <c r="AG504" t="str">
        <f t="shared" si="75"/>
        <v>A679076</v>
      </c>
      <c r="AH504" t="str">
        <f>IFERROR(VLOOKUP(AG504,AKT!$E$4:$G$350,3,FALSE),"")</f>
        <v>0942</v>
      </c>
    </row>
    <row r="505" spans="1:34" hidden="1">
      <c r="AE505" t="s">
        <v>3288</v>
      </c>
      <c r="AF505" t="s">
        <v>3289</v>
      </c>
      <c r="AG505" t="str">
        <f t="shared" si="75"/>
        <v>A679076</v>
      </c>
      <c r="AH505" t="str">
        <f>IFERROR(VLOOKUP(AG505,AKT!$E$4:$G$350,3,FALSE),"")</f>
        <v>0942</v>
      </c>
    </row>
    <row r="506" spans="1:34" hidden="1">
      <c r="AE506" t="s">
        <v>3290</v>
      </c>
      <c r="AF506" t="s">
        <v>3291</v>
      </c>
      <c r="AG506" t="str">
        <f t="shared" si="75"/>
        <v>A679076</v>
      </c>
      <c r="AH506" t="str">
        <f>IFERROR(VLOOKUP(AG506,AKT!$E$4:$G$350,3,FALSE),"")</f>
        <v>0942</v>
      </c>
    </row>
    <row r="507" spans="1:34" hidden="1">
      <c r="AE507" t="s">
        <v>3292</v>
      </c>
      <c r="AF507" t="s">
        <v>3283</v>
      </c>
      <c r="AG507" t="str">
        <f t="shared" si="75"/>
        <v>A679076</v>
      </c>
      <c r="AH507" t="str">
        <f>IFERROR(VLOOKUP(AG507,AKT!$E$4:$G$350,3,FALSE),"")</f>
        <v>0942</v>
      </c>
    </row>
    <row r="508" spans="1:34" hidden="1">
      <c r="AE508" t="s">
        <v>3293</v>
      </c>
      <c r="AF508" t="s">
        <v>3294</v>
      </c>
      <c r="AG508" t="str">
        <f t="shared" si="75"/>
        <v>A679076</v>
      </c>
      <c r="AH508" t="str">
        <f>IFERROR(VLOOKUP(AG508,AKT!$E$4:$G$350,3,FALSE),"")</f>
        <v>0942</v>
      </c>
    </row>
    <row r="509" spans="1:34" hidden="1">
      <c r="AE509" t="s">
        <v>3295</v>
      </c>
      <c r="AF509" t="s">
        <v>3296</v>
      </c>
      <c r="AG509" t="str">
        <f t="shared" si="75"/>
        <v>A679076</v>
      </c>
      <c r="AH509" t="str">
        <f>IFERROR(VLOOKUP(AG509,AKT!$E$4:$G$350,3,FALSE),"")</f>
        <v>0942</v>
      </c>
    </row>
    <row r="510" spans="1:34" hidden="1">
      <c r="AE510" t="s">
        <v>3297</v>
      </c>
      <c r="AF510" t="s">
        <v>3298</v>
      </c>
      <c r="AG510" t="str">
        <f t="shared" si="75"/>
        <v>A679076</v>
      </c>
      <c r="AH510" t="str">
        <f>IFERROR(VLOOKUP(AG510,AKT!$E$4:$G$350,3,FALSE),"")</f>
        <v>0942</v>
      </c>
    </row>
    <row r="511" spans="1:34" hidden="1">
      <c r="AE511" t="s">
        <v>3299</v>
      </c>
      <c r="AF511" t="s">
        <v>3300</v>
      </c>
      <c r="AG511" t="str">
        <f t="shared" si="75"/>
        <v>A679076</v>
      </c>
      <c r="AH511" t="str">
        <f>IFERROR(VLOOKUP(AG511,AKT!$E$4:$G$350,3,FALSE),"")</f>
        <v>0942</v>
      </c>
    </row>
    <row r="512" spans="1:34" hidden="1">
      <c r="AE512" t="s">
        <v>3301</v>
      </c>
      <c r="AF512" t="s">
        <v>3302</v>
      </c>
      <c r="AG512" t="str">
        <f t="shared" si="75"/>
        <v>A679076</v>
      </c>
      <c r="AH512" t="str">
        <f>IFERROR(VLOOKUP(AG512,AKT!$E$4:$G$350,3,FALSE),"")</f>
        <v>0942</v>
      </c>
    </row>
    <row r="513" spans="31:34" hidden="1">
      <c r="AE513" t="s">
        <v>3303</v>
      </c>
      <c r="AF513" t="s">
        <v>3304</v>
      </c>
      <c r="AG513" t="str">
        <f t="shared" si="75"/>
        <v>A679076</v>
      </c>
      <c r="AH513" t="str">
        <f>IFERROR(VLOOKUP(AG513,AKT!$E$4:$G$350,3,FALSE),"")</f>
        <v>0942</v>
      </c>
    </row>
    <row r="514" spans="31:34" hidden="1">
      <c r="AE514" t="s">
        <v>3305</v>
      </c>
      <c r="AF514" t="s">
        <v>3306</v>
      </c>
      <c r="AG514" t="str">
        <f t="shared" si="75"/>
        <v>A679076</v>
      </c>
      <c r="AH514" t="str">
        <f>IFERROR(VLOOKUP(AG514,AKT!$E$4:$G$350,3,FALSE),"")</f>
        <v>0942</v>
      </c>
    </row>
    <row r="515" spans="31:34" hidden="1">
      <c r="AE515" t="s">
        <v>3307</v>
      </c>
      <c r="AF515" t="s">
        <v>3308</v>
      </c>
      <c r="AG515" t="str">
        <f t="shared" si="75"/>
        <v>A679076</v>
      </c>
      <c r="AH515" t="str">
        <f>IFERROR(VLOOKUP(AG515,AKT!$E$4:$G$350,3,FALSE),"")</f>
        <v>0942</v>
      </c>
    </row>
    <row r="516" spans="31:34" hidden="1">
      <c r="AE516" t="s">
        <v>5078</v>
      </c>
      <c r="AF516" t="s">
        <v>5079</v>
      </c>
      <c r="AG516" t="str">
        <f t="shared" si="75"/>
        <v>A679076</v>
      </c>
      <c r="AH516" t="str">
        <f>IFERROR(VLOOKUP(AG516,AKT!$E$4:$G$350,3,FALSE),"")</f>
        <v>0942</v>
      </c>
    </row>
    <row r="517" spans="31:34" hidden="1">
      <c r="AE517" t="s">
        <v>5080</v>
      </c>
      <c r="AF517" t="s">
        <v>5081</v>
      </c>
      <c r="AG517" t="str">
        <f t="shared" si="75"/>
        <v>A679076</v>
      </c>
      <c r="AH517" t="str">
        <f>IFERROR(VLOOKUP(AG517,AKT!$E$4:$G$350,3,FALSE),"")</f>
        <v>0942</v>
      </c>
    </row>
    <row r="518" spans="31:34" hidden="1">
      <c r="AE518" t="s">
        <v>5082</v>
      </c>
      <c r="AF518" t="s">
        <v>5083</v>
      </c>
      <c r="AG518" t="str">
        <f t="shared" si="75"/>
        <v>A679076</v>
      </c>
      <c r="AH518" t="str">
        <f>IFERROR(VLOOKUP(AG518,AKT!$E$4:$G$350,3,FALSE),"")</f>
        <v>0942</v>
      </c>
    </row>
    <row r="519" spans="31:34" hidden="1">
      <c r="AE519" t="s">
        <v>5084</v>
      </c>
      <c r="AF519" t="s">
        <v>5085</v>
      </c>
      <c r="AG519" t="str">
        <f t="shared" si="75"/>
        <v>A679076</v>
      </c>
      <c r="AH519" t="str">
        <f>IFERROR(VLOOKUP(AG519,AKT!$E$4:$G$350,3,FALSE),"")</f>
        <v>0942</v>
      </c>
    </row>
    <row r="520" spans="31:34" hidden="1">
      <c r="AE520" t="s">
        <v>5086</v>
      </c>
      <c r="AF520" t="s">
        <v>5087</v>
      </c>
      <c r="AG520" t="str">
        <f t="shared" si="75"/>
        <v>A679076</v>
      </c>
      <c r="AH520" t="str">
        <f>IFERROR(VLOOKUP(AG520,AKT!$E$4:$G$350,3,FALSE),"")</f>
        <v>0942</v>
      </c>
    </row>
    <row r="521" spans="31:34" hidden="1">
      <c r="AE521" t="s">
        <v>5088</v>
      </c>
      <c r="AF521" t="s">
        <v>5089</v>
      </c>
      <c r="AG521" t="str">
        <f t="shared" ref="AG521:AG584" si="76">LEFT(AE521,7)</f>
        <v>A679076</v>
      </c>
      <c r="AH521" t="str">
        <f>IFERROR(VLOOKUP(AG521,AKT!$E$4:$G$350,3,FALSE),"")</f>
        <v>0942</v>
      </c>
    </row>
    <row r="522" spans="31:34" hidden="1">
      <c r="AE522" t="s">
        <v>5090</v>
      </c>
      <c r="AF522" t="s">
        <v>5091</v>
      </c>
      <c r="AG522" t="str">
        <f t="shared" si="76"/>
        <v>A679076</v>
      </c>
      <c r="AH522" t="str">
        <f>IFERROR(VLOOKUP(AG522,AKT!$E$4:$G$350,3,FALSE),"")</f>
        <v>0942</v>
      </c>
    </row>
    <row r="523" spans="31:34" hidden="1">
      <c r="AE523" t="s">
        <v>5092</v>
      </c>
      <c r="AF523" t="s">
        <v>5087</v>
      </c>
      <c r="AG523" t="str">
        <f t="shared" si="76"/>
        <v>A679076</v>
      </c>
      <c r="AH523" t="str">
        <f>IFERROR(VLOOKUP(AG523,AKT!$E$4:$G$350,3,FALSE),"")</f>
        <v>0942</v>
      </c>
    </row>
    <row r="524" spans="31:34" hidden="1">
      <c r="AE524" t="s">
        <v>5093</v>
      </c>
      <c r="AF524" t="s">
        <v>5094</v>
      </c>
      <c r="AG524" t="str">
        <f t="shared" si="76"/>
        <v>A679076</v>
      </c>
      <c r="AH524" t="str">
        <f>IFERROR(VLOOKUP(AG524,AKT!$E$4:$G$350,3,FALSE),"")</f>
        <v>0942</v>
      </c>
    </row>
    <row r="525" spans="31:34" hidden="1">
      <c r="AE525" t="s">
        <v>5095</v>
      </c>
      <c r="AF525" t="s">
        <v>5091</v>
      </c>
      <c r="AG525" t="str">
        <f t="shared" si="76"/>
        <v>A679076</v>
      </c>
      <c r="AH525" t="str">
        <f>IFERROR(VLOOKUP(AG525,AKT!$E$4:$G$350,3,FALSE),"")</f>
        <v>0942</v>
      </c>
    </row>
    <row r="526" spans="31:34" hidden="1">
      <c r="AE526" t="s">
        <v>691</v>
      </c>
      <c r="AF526" t="s">
        <v>692</v>
      </c>
      <c r="AG526" t="str">
        <f t="shared" si="76"/>
        <v>A679077</v>
      </c>
      <c r="AH526" t="str">
        <f>IFERROR(VLOOKUP(AG526,AKT!$E$4:$G$350,3,FALSE),"")</f>
        <v>0942</v>
      </c>
    </row>
    <row r="527" spans="31:34" hidden="1">
      <c r="AE527" t="s">
        <v>693</v>
      </c>
      <c r="AF527" t="s">
        <v>694</v>
      </c>
      <c r="AG527" t="str">
        <f t="shared" si="76"/>
        <v>A679077</v>
      </c>
      <c r="AH527" t="str">
        <f>IFERROR(VLOOKUP(AG527,AKT!$E$4:$G$350,3,FALSE),"")</f>
        <v>0942</v>
      </c>
    </row>
    <row r="528" spans="31:34" hidden="1">
      <c r="AE528" t="s">
        <v>5096</v>
      </c>
      <c r="AF528" t="s">
        <v>5097</v>
      </c>
      <c r="AG528" t="str">
        <f t="shared" si="76"/>
        <v>A679077</v>
      </c>
      <c r="AH528" t="str">
        <f>IFERROR(VLOOKUP(AG528,AKT!$E$4:$G$350,3,FALSE),"")</f>
        <v>0942</v>
      </c>
    </row>
    <row r="529" spans="31:34" hidden="1">
      <c r="AE529" t="s">
        <v>695</v>
      </c>
      <c r="AF529" t="s">
        <v>696</v>
      </c>
      <c r="AG529" t="str">
        <f t="shared" si="76"/>
        <v>A679077</v>
      </c>
      <c r="AH529" t="str">
        <f>IFERROR(VLOOKUP(AG529,AKT!$E$4:$G$350,3,FALSE),"")</f>
        <v>0942</v>
      </c>
    </row>
    <row r="530" spans="31:34" hidden="1">
      <c r="AE530" t="s">
        <v>5098</v>
      </c>
      <c r="AF530" t="s">
        <v>5099</v>
      </c>
      <c r="AG530" t="str">
        <f t="shared" si="76"/>
        <v>A679077</v>
      </c>
      <c r="AH530" t="str">
        <f>IFERROR(VLOOKUP(AG530,AKT!$E$4:$G$350,3,FALSE),"")</f>
        <v>0942</v>
      </c>
    </row>
    <row r="531" spans="31:34" hidden="1">
      <c r="AE531" t="s">
        <v>697</v>
      </c>
      <c r="AF531" t="s">
        <v>698</v>
      </c>
      <c r="AG531" t="str">
        <f t="shared" si="76"/>
        <v>A679077</v>
      </c>
      <c r="AH531" t="str">
        <f>IFERROR(VLOOKUP(AG531,AKT!$E$4:$G$350,3,FALSE),"")</f>
        <v>0942</v>
      </c>
    </row>
    <row r="532" spans="31:34" hidden="1">
      <c r="AE532" t="s">
        <v>699</v>
      </c>
      <c r="AF532" t="s">
        <v>700</v>
      </c>
      <c r="AG532" t="str">
        <f t="shared" si="76"/>
        <v>A679077</v>
      </c>
      <c r="AH532" t="str">
        <f>IFERROR(VLOOKUP(AG532,AKT!$E$4:$G$350,3,FALSE),"")</f>
        <v>0942</v>
      </c>
    </row>
    <row r="533" spans="31:34" hidden="1">
      <c r="AE533" t="s">
        <v>5100</v>
      </c>
      <c r="AF533" t="s">
        <v>5101</v>
      </c>
      <c r="AG533" t="str">
        <f t="shared" si="76"/>
        <v>A679077</v>
      </c>
      <c r="AH533" t="str">
        <f>IFERROR(VLOOKUP(AG533,AKT!$E$4:$G$350,3,FALSE),"")</f>
        <v>0942</v>
      </c>
    </row>
    <row r="534" spans="31:34" hidden="1">
      <c r="AE534" t="s">
        <v>5102</v>
      </c>
      <c r="AF534" t="s">
        <v>5103</v>
      </c>
      <c r="AG534" t="str">
        <f t="shared" si="76"/>
        <v>A679077</v>
      </c>
      <c r="AH534" t="str">
        <f>IFERROR(VLOOKUP(AG534,AKT!$E$4:$G$350,3,FALSE),"")</f>
        <v>0942</v>
      </c>
    </row>
    <row r="535" spans="31:34" hidden="1">
      <c r="AE535" t="s">
        <v>5104</v>
      </c>
      <c r="AF535" t="s">
        <v>5105</v>
      </c>
      <c r="AG535" t="str">
        <f t="shared" si="76"/>
        <v>A679077</v>
      </c>
      <c r="AH535" t="str">
        <f>IFERROR(VLOOKUP(AG535,AKT!$E$4:$G$350,3,FALSE),"")</f>
        <v>0942</v>
      </c>
    </row>
    <row r="536" spans="31:34" hidden="1">
      <c r="AE536" t="s">
        <v>5106</v>
      </c>
      <c r="AF536" t="s">
        <v>5107</v>
      </c>
      <c r="AG536" t="str">
        <f t="shared" si="76"/>
        <v>A679077</v>
      </c>
      <c r="AH536" t="str">
        <f>IFERROR(VLOOKUP(AG536,AKT!$E$4:$G$350,3,FALSE),"")</f>
        <v>0942</v>
      </c>
    </row>
    <row r="537" spans="31:34" hidden="1">
      <c r="AE537" t="s">
        <v>5108</v>
      </c>
      <c r="AF537" t="s">
        <v>5109</v>
      </c>
      <c r="AG537" t="str">
        <f t="shared" si="76"/>
        <v>A679077</v>
      </c>
      <c r="AH537" t="str">
        <f>IFERROR(VLOOKUP(AG537,AKT!$E$4:$G$350,3,FALSE),"")</f>
        <v>0942</v>
      </c>
    </row>
    <row r="538" spans="31:34" hidden="1">
      <c r="AE538" t="s">
        <v>5110</v>
      </c>
      <c r="AF538" t="s">
        <v>5111</v>
      </c>
      <c r="AG538" t="str">
        <f t="shared" si="76"/>
        <v>A679077</v>
      </c>
      <c r="AH538" t="str">
        <f>IFERROR(VLOOKUP(AG538,AKT!$E$4:$G$350,3,FALSE),"")</f>
        <v>0942</v>
      </c>
    </row>
    <row r="539" spans="31:34" hidden="1">
      <c r="AE539" t="s">
        <v>701</v>
      </c>
      <c r="AF539" t="s">
        <v>702</v>
      </c>
      <c r="AG539" t="str">
        <f t="shared" si="76"/>
        <v>A679077</v>
      </c>
      <c r="AH539" t="str">
        <f>IFERROR(VLOOKUP(AG539,AKT!$E$4:$G$350,3,FALSE),"")</f>
        <v>0942</v>
      </c>
    </row>
    <row r="540" spans="31:34" hidden="1">
      <c r="AE540" t="s">
        <v>703</v>
      </c>
      <c r="AF540" t="s">
        <v>704</v>
      </c>
      <c r="AG540" t="str">
        <f t="shared" si="76"/>
        <v>A679077</v>
      </c>
      <c r="AH540" t="str">
        <f>IFERROR(VLOOKUP(AG540,AKT!$E$4:$G$350,3,FALSE),"")</f>
        <v>0942</v>
      </c>
    </row>
    <row r="541" spans="31:34" hidden="1">
      <c r="AE541" t="s">
        <v>3309</v>
      </c>
      <c r="AF541" t="s">
        <v>3310</v>
      </c>
      <c r="AG541" t="str">
        <f t="shared" si="76"/>
        <v>A679077</v>
      </c>
      <c r="AH541" t="str">
        <f>IFERROR(VLOOKUP(AG541,AKT!$E$4:$G$350,3,FALSE),"")</f>
        <v>0942</v>
      </c>
    </row>
    <row r="542" spans="31:34" hidden="1">
      <c r="AE542" t="s">
        <v>3311</v>
      </c>
      <c r="AF542" t="s">
        <v>3312</v>
      </c>
      <c r="AG542" t="str">
        <f t="shared" si="76"/>
        <v>A679077</v>
      </c>
      <c r="AH542" t="str">
        <f>IFERROR(VLOOKUP(AG542,AKT!$E$4:$G$350,3,FALSE),"")</f>
        <v>0942</v>
      </c>
    </row>
    <row r="543" spans="31:34" hidden="1">
      <c r="AE543" t="s">
        <v>5112</v>
      </c>
      <c r="AF543" t="s">
        <v>5113</v>
      </c>
      <c r="AG543" t="str">
        <f t="shared" si="76"/>
        <v>A679077</v>
      </c>
      <c r="AH543" t="str">
        <f>IFERROR(VLOOKUP(AG543,AKT!$E$4:$G$350,3,FALSE),"")</f>
        <v>0942</v>
      </c>
    </row>
    <row r="544" spans="31:34" hidden="1">
      <c r="AE544" t="s">
        <v>5114</v>
      </c>
      <c r="AF544" t="s">
        <v>5115</v>
      </c>
      <c r="AG544" t="str">
        <f t="shared" si="76"/>
        <v>A679077</v>
      </c>
      <c r="AH544" t="str">
        <f>IFERROR(VLOOKUP(AG544,AKT!$E$4:$G$350,3,FALSE),"")</f>
        <v>0942</v>
      </c>
    </row>
    <row r="545" spans="31:34" hidden="1">
      <c r="AE545" t="s">
        <v>5116</v>
      </c>
      <c r="AF545" t="s">
        <v>5117</v>
      </c>
      <c r="AG545" t="str">
        <f t="shared" si="76"/>
        <v>A679077</v>
      </c>
      <c r="AH545" t="str">
        <f>IFERROR(VLOOKUP(AG545,AKT!$E$4:$G$350,3,FALSE),"")</f>
        <v>0942</v>
      </c>
    </row>
    <row r="546" spans="31:34" hidden="1">
      <c r="AE546" t="s">
        <v>5118</v>
      </c>
      <c r="AF546" t="s">
        <v>5119</v>
      </c>
      <c r="AG546" t="str">
        <f t="shared" si="76"/>
        <v>A679077</v>
      </c>
      <c r="AH546" t="str">
        <f>IFERROR(VLOOKUP(AG546,AKT!$E$4:$G$350,3,FALSE),"")</f>
        <v>0942</v>
      </c>
    </row>
    <row r="547" spans="31:34" hidden="1">
      <c r="AE547" t="s">
        <v>705</v>
      </c>
      <c r="AF547" t="s">
        <v>706</v>
      </c>
      <c r="AG547" t="str">
        <f t="shared" si="76"/>
        <v>A679077</v>
      </c>
      <c r="AH547" t="str">
        <f>IFERROR(VLOOKUP(AG547,AKT!$E$4:$G$350,3,FALSE),"")</f>
        <v>0942</v>
      </c>
    </row>
    <row r="548" spans="31:34" hidden="1">
      <c r="AE548" t="s">
        <v>5120</v>
      </c>
      <c r="AF548" t="s">
        <v>5121</v>
      </c>
      <c r="AG548" t="str">
        <f t="shared" si="76"/>
        <v>A679077</v>
      </c>
      <c r="AH548" t="str">
        <f>IFERROR(VLOOKUP(AG548,AKT!$E$4:$G$350,3,FALSE),"")</f>
        <v>0942</v>
      </c>
    </row>
    <row r="549" spans="31:34" hidden="1">
      <c r="AE549" t="s">
        <v>5122</v>
      </c>
      <c r="AF549" t="s">
        <v>5123</v>
      </c>
      <c r="AG549" t="str">
        <f t="shared" si="76"/>
        <v>A679077</v>
      </c>
      <c r="AH549" t="str">
        <f>IFERROR(VLOOKUP(AG549,AKT!$E$4:$G$350,3,FALSE),"")</f>
        <v>0942</v>
      </c>
    </row>
    <row r="550" spans="31:34" hidden="1">
      <c r="AE550" t="s">
        <v>5124</v>
      </c>
      <c r="AF550" t="s">
        <v>5125</v>
      </c>
      <c r="AG550" t="str">
        <f t="shared" si="76"/>
        <v>A679077</v>
      </c>
      <c r="AH550" t="str">
        <f>IFERROR(VLOOKUP(AG550,AKT!$E$4:$G$350,3,FALSE),"")</f>
        <v>0942</v>
      </c>
    </row>
    <row r="551" spans="31:34" hidden="1">
      <c r="AE551" t="s">
        <v>5126</v>
      </c>
      <c r="AF551" t="s">
        <v>5127</v>
      </c>
      <c r="AG551" t="str">
        <f t="shared" si="76"/>
        <v>A679077</v>
      </c>
      <c r="AH551" t="str">
        <f>IFERROR(VLOOKUP(AG551,AKT!$E$4:$G$350,3,FALSE),"")</f>
        <v>0942</v>
      </c>
    </row>
    <row r="552" spans="31:34" hidden="1">
      <c r="AE552" t="s">
        <v>707</v>
      </c>
      <c r="AF552" t="s">
        <v>708</v>
      </c>
      <c r="AG552" t="str">
        <f t="shared" si="76"/>
        <v>A679077</v>
      </c>
      <c r="AH552" t="str">
        <f>IFERROR(VLOOKUP(AG552,AKT!$E$4:$G$350,3,FALSE),"")</f>
        <v>0942</v>
      </c>
    </row>
    <row r="553" spans="31:34" hidden="1">
      <c r="AE553" t="s">
        <v>5128</v>
      </c>
      <c r="AF553" t="s">
        <v>5129</v>
      </c>
      <c r="AG553" t="str">
        <f t="shared" si="76"/>
        <v>A679077</v>
      </c>
      <c r="AH553" t="str">
        <f>IFERROR(VLOOKUP(AG553,AKT!$E$4:$G$350,3,FALSE),"")</f>
        <v>0942</v>
      </c>
    </row>
    <row r="554" spans="31:34" hidden="1">
      <c r="AE554" t="s">
        <v>709</v>
      </c>
      <c r="AF554" t="s">
        <v>710</v>
      </c>
      <c r="AG554" t="str">
        <f t="shared" si="76"/>
        <v>A679077</v>
      </c>
      <c r="AH554" t="str">
        <f>IFERROR(VLOOKUP(AG554,AKT!$E$4:$G$350,3,FALSE),"")</f>
        <v>0942</v>
      </c>
    </row>
    <row r="555" spans="31:34" hidden="1">
      <c r="AE555" t="s">
        <v>5130</v>
      </c>
      <c r="AF555" t="s">
        <v>710</v>
      </c>
      <c r="AG555" t="str">
        <f t="shared" si="76"/>
        <v>A679077</v>
      </c>
      <c r="AH555" t="str">
        <f>IFERROR(VLOOKUP(AG555,AKT!$E$4:$G$350,3,FALSE),"")</f>
        <v>0942</v>
      </c>
    </row>
    <row r="556" spans="31:34" hidden="1">
      <c r="AE556" t="s">
        <v>5131</v>
      </c>
      <c r="AF556" t="s">
        <v>710</v>
      </c>
      <c r="AG556" t="str">
        <f t="shared" si="76"/>
        <v>A679077</v>
      </c>
      <c r="AH556" t="str">
        <f>IFERROR(VLOOKUP(AG556,AKT!$E$4:$G$350,3,FALSE),"")</f>
        <v>0942</v>
      </c>
    </row>
    <row r="557" spans="31:34" hidden="1">
      <c r="AE557" t="s">
        <v>5132</v>
      </c>
      <c r="AF557" t="s">
        <v>710</v>
      </c>
      <c r="AG557" t="str">
        <f t="shared" si="76"/>
        <v>A679077</v>
      </c>
      <c r="AH557" t="str">
        <f>IFERROR(VLOOKUP(AG557,AKT!$E$4:$G$350,3,FALSE),"")</f>
        <v>0942</v>
      </c>
    </row>
    <row r="558" spans="31:34" hidden="1">
      <c r="AE558" t="s">
        <v>711</v>
      </c>
      <c r="AF558" t="s">
        <v>712</v>
      </c>
      <c r="AG558" t="str">
        <f t="shared" si="76"/>
        <v>A679077</v>
      </c>
      <c r="AH558" t="str">
        <f>IFERROR(VLOOKUP(AG558,AKT!$E$4:$G$350,3,FALSE),"")</f>
        <v>0942</v>
      </c>
    </row>
    <row r="559" spans="31:34" hidden="1">
      <c r="AE559" t="s">
        <v>5133</v>
      </c>
      <c r="AF559" t="s">
        <v>5134</v>
      </c>
      <c r="AG559" t="str">
        <f t="shared" si="76"/>
        <v>A679077</v>
      </c>
      <c r="AH559" t="str">
        <f>IFERROR(VLOOKUP(AG559,AKT!$E$4:$G$350,3,FALSE),"")</f>
        <v>0942</v>
      </c>
    </row>
    <row r="560" spans="31:34" hidden="1">
      <c r="AE560" t="s">
        <v>713</v>
      </c>
      <c r="AF560" t="s">
        <v>712</v>
      </c>
      <c r="AG560" t="str">
        <f t="shared" si="76"/>
        <v>A679077</v>
      </c>
      <c r="AH560" t="str">
        <f>IFERROR(VLOOKUP(AG560,AKT!$E$4:$G$350,3,FALSE),"")</f>
        <v>0942</v>
      </c>
    </row>
    <row r="561" spans="31:34" hidden="1">
      <c r="AE561" t="s">
        <v>5135</v>
      </c>
      <c r="AF561" t="s">
        <v>712</v>
      </c>
      <c r="AG561" t="str">
        <f t="shared" si="76"/>
        <v>A679077</v>
      </c>
      <c r="AH561" t="str">
        <f>IFERROR(VLOOKUP(AG561,AKT!$E$4:$G$350,3,FALSE),"")</f>
        <v>0942</v>
      </c>
    </row>
    <row r="562" spans="31:34" hidden="1">
      <c r="AE562" t="s">
        <v>5136</v>
      </c>
      <c r="AF562" t="s">
        <v>5137</v>
      </c>
      <c r="AG562" t="str">
        <f t="shared" si="76"/>
        <v>A679077</v>
      </c>
      <c r="AH562" t="str">
        <f>IFERROR(VLOOKUP(AG562,AKT!$E$4:$G$350,3,FALSE),"")</f>
        <v>0942</v>
      </c>
    </row>
    <row r="563" spans="31:34" hidden="1">
      <c r="AE563" t="s">
        <v>5138</v>
      </c>
      <c r="AF563" t="s">
        <v>5139</v>
      </c>
      <c r="AG563" t="str">
        <f t="shared" si="76"/>
        <v>A679077</v>
      </c>
      <c r="AH563" t="str">
        <f>IFERROR(VLOOKUP(AG563,AKT!$E$4:$G$350,3,FALSE),"")</f>
        <v>0942</v>
      </c>
    </row>
    <row r="564" spans="31:34" hidden="1">
      <c r="AE564" t="s">
        <v>1021</v>
      </c>
      <c r="AF564" t="s">
        <v>1022</v>
      </c>
      <c r="AG564" t="str">
        <f t="shared" si="76"/>
        <v>A679077</v>
      </c>
      <c r="AH564" t="str">
        <f>IFERROR(VLOOKUP(AG564,AKT!$E$4:$G$350,3,FALSE),"")</f>
        <v>0942</v>
      </c>
    </row>
    <row r="565" spans="31:34" hidden="1">
      <c r="AE565" t="s">
        <v>1023</v>
      </c>
      <c r="AF565" t="s">
        <v>1024</v>
      </c>
      <c r="AG565" t="str">
        <f t="shared" si="76"/>
        <v>A679077</v>
      </c>
      <c r="AH565" t="str">
        <f>IFERROR(VLOOKUP(AG565,AKT!$E$4:$G$350,3,FALSE),"")</f>
        <v>0942</v>
      </c>
    </row>
    <row r="566" spans="31:34" hidden="1">
      <c r="AE566" t="s">
        <v>1025</v>
      </c>
      <c r="AF566" t="s">
        <v>1026</v>
      </c>
      <c r="AG566" t="str">
        <f t="shared" si="76"/>
        <v>A679077</v>
      </c>
      <c r="AH566" t="str">
        <f>IFERROR(VLOOKUP(AG566,AKT!$E$4:$G$350,3,FALSE),"")</f>
        <v>0942</v>
      </c>
    </row>
    <row r="567" spans="31:34" hidden="1">
      <c r="AE567" t="s">
        <v>5140</v>
      </c>
      <c r="AF567" t="s">
        <v>5141</v>
      </c>
      <c r="AG567" t="str">
        <f t="shared" si="76"/>
        <v>A679077</v>
      </c>
      <c r="AH567" t="str">
        <f>IFERROR(VLOOKUP(AG567,AKT!$E$4:$G$350,3,FALSE),"")</f>
        <v>0942</v>
      </c>
    </row>
    <row r="568" spans="31:34" hidden="1">
      <c r="AE568" t="s">
        <v>1027</v>
      </c>
      <c r="AF568" t="s">
        <v>1028</v>
      </c>
      <c r="AG568" t="str">
        <f t="shared" si="76"/>
        <v>A679077</v>
      </c>
      <c r="AH568" t="str">
        <f>IFERROR(VLOOKUP(AG568,AKT!$E$4:$G$350,3,FALSE),"")</f>
        <v>0942</v>
      </c>
    </row>
    <row r="569" spans="31:34" hidden="1">
      <c r="AE569" t="s">
        <v>1029</v>
      </c>
      <c r="AF569" t="s">
        <v>1030</v>
      </c>
      <c r="AG569" t="str">
        <f t="shared" si="76"/>
        <v>A679077</v>
      </c>
      <c r="AH569" t="str">
        <f>IFERROR(VLOOKUP(AG569,AKT!$E$4:$G$350,3,FALSE),"")</f>
        <v>0942</v>
      </c>
    </row>
    <row r="570" spans="31:34" hidden="1">
      <c r="AE570" t="s">
        <v>1031</v>
      </c>
      <c r="AF570" t="s">
        <v>1032</v>
      </c>
      <c r="AG570" t="str">
        <f t="shared" si="76"/>
        <v>A679077</v>
      </c>
      <c r="AH570" t="str">
        <f>IFERROR(VLOOKUP(AG570,AKT!$E$4:$G$350,3,FALSE),"")</f>
        <v>0942</v>
      </c>
    </row>
    <row r="571" spans="31:34" hidden="1">
      <c r="AE571" t="s">
        <v>5142</v>
      </c>
      <c r="AF571" t="s">
        <v>5143</v>
      </c>
      <c r="AG571" t="str">
        <f t="shared" si="76"/>
        <v>A679077</v>
      </c>
      <c r="AH571" t="str">
        <f>IFERROR(VLOOKUP(AG571,AKT!$E$4:$G$350,3,FALSE),"")</f>
        <v>0942</v>
      </c>
    </row>
    <row r="572" spans="31:34" hidden="1">
      <c r="AE572" t="s">
        <v>1033</v>
      </c>
      <c r="AF572" t="s">
        <v>1034</v>
      </c>
      <c r="AG572" t="str">
        <f t="shared" si="76"/>
        <v>A679077</v>
      </c>
      <c r="AH572" t="str">
        <f>IFERROR(VLOOKUP(AG572,AKT!$E$4:$G$350,3,FALSE),"")</f>
        <v>0942</v>
      </c>
    </row>
    <row r="573" spans="31:34" hidden="1">
      <c r="AE573" t="s">
        <v>5144</v>
      </c>
      <c r="AF573" t="s">
        <v>5145</v>
      </c>
      <c r="AG573" t="str">
        <f t="shared" si="76"/>
        <v>A679077</v>
      </c>
      <c r="AH573" t="str">
        <f>IFERROR(VLOOKUP(AG573,AKT!$E$4:$G$350,3,FALSE),"")</f>
        <v>0942</v>
      </c>
    </row>
    <row r="574" spans="31:34" hidden="1">
      <c r="AE574" t="s">
        <v>5146</v>
      </c>
      <c r="AF574" t="s">
        <v>5147</v>
      </c>
      <c r="AG574" t="str">
        <f t="shared" si="76"/>
        <v>A679077</v>
      </c>
      <c r="AH574" t="str">
        <f>IFERROR(VLOOKUP(AG574,AKT!$E$4:$G$350,3,FALSE),"")</f>
        <v>0942</v>
      </c>
    </row>
    <row r="575" spans="31:34" hidden="1">
      <c r="AE575" t="s">
        <v>1035</v>
      </c>
      <c r="AF575" t="s">
        <v>1036</v>
      </c>
      <c r="AG575" t="str">
        <f t="shared" si="76"/>
        <v>A679077</v>
      </c>
      <c r="AH575" t="str">
        <f>IFERROR(VLOOKUP(AG575,AKT!$E$4:$G$350,3,FALSE),"")</f>
        <v>0942</v>
      </c>
    </row>
    <row r="576" spans="31:34" hidden="1">
      <c r="AE576" t="s">
        <v>1037</v>
      </c>
      <c r="AF576" t="s">
        <v>1038</v>
      </c>
      <c r="AG576" t="str">
        <f t="shared" si="76"/>
        <v>A679077</v>
      </c>
      <c r="AH576" t="str">
        <f>IFERROR(VLOOKUP(AG576,AKT!$E$4:$G$350,3,FALSE),"")</f>
        <v>0942</v>
      </c>
    </row>
    <row r="577" spans="31:34" hidden="1">
      <c r="AE577" t="s">
        <v>1039</v>
      </c>
      <c r="AF577" t="s">
        <v>1040</v>
      </c>
      <c r="AG577" t="str">
        <f t="shared" si="76"/>
        <v>A679077</v>
      </c>
      <c r="AH577" t="str">
        <f>IFERROR(VLOOKUP(AG577,AKT!$E$4:$G$350,3,FALSE),"")</f>
        <v>0942</v>
      </c>
    </row>
    <row r="578" spans="31:34" hidden="1">
      <c r="AE578" t="s">
        <v>5148</v>
      </c>
      <c r="AF578" t="s">
        <v>5149</v>
      </c>
      <c r="AG578" t="str">
        <f t="shared" si="76"/>
        <v>A679077</v>
      </c>
      <c r="AH578" t="str">
        <f>IFERROR(VLOOKUP(AG578,AKT!$E$4:$G$350,3,FALSE),"")</f>
        <v>0942</v>
      </c>
    </row>
    <row r="579" spans="31:34" hidden="1">
      <c r="AE579" t="s">
        <v>5150</v>
      </c>
      <c r="AF579" t="s">
        <v>1041</v>
      </c>
      <c r="AG579" t="str">
        <f t="shared" si="76"/>
        <v>A679077</v>
      </c>
      <c r="AH579" t="str">
        <f>IFERROR(VLOOKUP(AG579,AKT!$E$4:$G$350,3,FALSE),"")</f>
        <v>0942</v>
      </c>
    </row>
    <row r="580" spans="31:34" hidden="1">
      <c r="AE580" t="s">
        <v>1042</v>
      </c>
      <c r="AF580" t="s">
        <v>1043</v>
      </c>
      <c r="AG580" t="str">
        <f t="shared" si="76"/>
        <v>A679077</v>
      </c>
      <c r="AH580" t="str">
        <f>IFERROR(VLOOKUP(AG580,AKT!$E$4:$G$350,3,FALSE),"")</f>
        <v>0942</v>
      </c>
    </row>
    <row r="581" spans="31:34" hidden="1">
      <c r="AE581" t="s">
        <v>5151</v>
      </c>
      <c r="AF581" t="s">
        <v>5152</v>
      </c>
      <c r="AG581" t="str">
        <f t="shared" si="76"/>
        <v>A679077</v>
      </c>
      <c r="AH581" t="str">
        <f>IFERROR(VLOOKUP(AG581,AKT!$E$4:$G$350,3,FALSE),"")</f>
        <v>0942</v>
      </c>
    </row>
    <row r="582" spans="31:34" hidden="1">
      <c r="AE582" t="s">
        <v>1044</v>
      </c>
      <c r="AF582" t="s">
        <v>1045</v>
      </c>
      <c r="AG582" t="str">
        <f t="shared" si="76"/>
        <v>A679077</v>
      </c>
      <c r="AH582" t="str">
        <f>IFERROR(VLOOKUP(AG582,AKT!$E$4:$G$350,3,FALSE),"")</f>
        <v>0942</v>
      </c>
    </row>
    <row r="583" spans="31:34" hidden="1">
      <c r="AE583" t="s">
        <v>5153</v>
      </c>
      <c r="AF583" t="s">
        <v>5154</v>
      </c>
      <c r="AG583" t="str">
        <f t="shared" si="76"/>
        <v>A679077</v>
      </c>
      <c r="AH583" t="str">
        <f>IFERROR(VLOOKUP(AG583,AKT!$E$4:$G$350,3,FALSE),"")</f>
        <v>0942</v>
      </c>
    </row>
    <row r="584" spans="31:34" hidden="1">
      <c r="AE584" t="s">
        <v>5155</v>
      </c>
      <c r="AF584" t="s">
        <v>5156</v>
      </c>
      <c r="AG584" t="str">
        <f t="shared" si="76"/>
        <v>A679077</v>
      </c>
      <c r="AH584" t="str">
        <f>IFERROR(VLOOKUP(AG584,AKT!$E$4:$G$350,3,FALSE),"")</f>
        <v>0942</v>
      </c>
    </row>
    <row r="585" spans="31:34" hidden="1">
      <c r="AE585" t="s">
        <v>1046</v>
      </c>
      <c r="AF585" t="s">
        <v>1047</v>
      </c>
      <c r="AG585" t="str">
        <f t="shared" ref="AG585:AG648" si="77">LEFT(AE585,7)</f>
        <v>A679077</v>
      </c>
      <c r="AH585" t="str">
        <f>IFERROR(VLOOKUP(AG585,AKT!$E$4:$G$350,3,FALSE),"")</f>
        <v>0942</v>
      </c>
    </row>
    <row r="586" spans="31:34" hidden="1">
      <c r="AE586" t="s">
        <v>1048</v>
      </c>
      <c r="AF586" t="s">
        <v>1049</v>
      </c>
      <c r="AG586" t="str">
        <f t="shared" si="77"/>
        <v>A679077</v>
      </c>
      <c r="AH586" t="str">
        <f>IFERROR(VLOOKUP(AG586,AKT!$E$4:$G$350,3,FALSE),"")</f>
        <v>0942</v>
      </c>
    </row>
    <row r="587" spans="31:34" hidden="1">
      <c r="AE587" t="s">
        <v>1050</v>
      </c>
      <c r="AF587" t="s">
        <v>1051</v>
      </c>
      <c r="AG587" t="str">
        <f t="shared" si="77"/>
        <v>A679077</v>
      </c>
      <c r="AH587" t="str">
        <f>IFERROR(VLOOKUP(AG587,AKT!$E$4:$G$350,3,FALSE),"")</f>
        <v>0942</v>
      </c>
    </row>
    <row r="588" spans="31:34" hidden="1">
      <c r="AE588" t="s">
        <v>5157</v>
      </c>
      <c r="AF588" t="s">
        <v>5158</v>
      </c>
      <c r="AG588" t="str">
        <f t="shared" si="77"/>
        <v>A679077</v>
      </c>
      <c r="AH588" t="str">
        <f>IFERROR(VLOOKUP(AG588,AKT!$E$4:$G$350,3,FALSE),"")</f>
        <v>0942</v>
      </c>
    </row>
    <row r="589" spans="31:34" hidden="1">
      <c r="AE589" t="s">
        <v>5159</v>
      </c>
      <c r="AF589" t="s">
        <v>5160</v>
      </c>
      <c r="AG589" t="str">
        <f t="shared" si="77"/>
        <v>A679077</v>
      </c>
      <c r="AH589" t="str">
        <f>IFERROR(VLOOKUP(AG589,AKT!$E$4:$G$350,3,FALSE),"")</f>
        <v>0942</v>
      </c>
    </row>
    <row r="590" spans="31:34" hidden="1">
      <c r="AE590" t="s">
        <v>5161</v>
      </c>
      <c r="AF590" t="s">
        <v>5162</v>
      </c>
      <c r="AG590" t="str">
        <f t="shared" si="77"/>
        <v>A679077</v>
      </c>
      <c r="AH590" t="str">
        <f>IFERROR(VLOOKUP(AG590,AKT!$E$4:$G$350,3,FALSE),"")</f>
        <v>0942</v>
      </c>
    </row>
    <row r="591" spans="31:34" hidden="1">
      <c r="AE591" t="s">
        <v>5163</v>
      </c>
      <c r="AF591" t="s">
        <v>5164</v>
      </c>
      <c r="AG591" t="str">
        <f t="shared" si="77"/>
        <v>A679077</v>
      </c>
      <c r="AH591" t="str">
        <f>IFERROR(VLOOKUP(AG591,AKT!$E$4:$G$350,3,FALSE),"")</f>
        <v>0942</v>
      </c>
    </row>
    <row r="592" spans="31:34" hidden="1">
      <c r="AE592" t="s">
        <v>1052</v>
      </c>
      <c r="AF592" t="s">
        <v>1053</v>
      </c>
      <c r="AG592" t="str">
        <f t="shared" si="77"/>
        <v>A679077</v>
      </c>
      <c r="AH592" t="str">
        <f>IFERROR(VLOOKUP(AG592,AKT!$E$4:$G$350,3,FALSE),"")</f>
        <v>0942</v>
      </c>
    </row>
    <row r="593" spans="31:34" hidden="1">
      <c r="AE593" t="s">
        <v>1597</v>
      </c>
      <c r="AF593" t="s">
        <v>1598</v>
      </c>
      <c r="AG593" t="str">
        <f t="shared" si="77"/>
        <v>A679077</v>
      </c>
      <c r="AH593" t="str">
        <f>IFERROR(VLOOKUP(AG593,AKT!$E$4:$G$350,3,FALSE),"")</f>
        <v>0942</v>
      </c>
    </row>
    <row r="594" spans="31:34" hidden="1">
      <c r="AE594" t="s">
        <v>1599</v>
      </c>
      <c r="AF594" t="s">
        <v>1600</v>
      </c>
      <c r="AG594" t="str">
        <f t="shared" si="77"/>
        <v>A679077</v>
      </c>
      <c r="AH594" t="str">
        <f>IFERROR(VLOOKUP(AG594,AKT!$E$4:$G$350,3,FALSE),"")</f>
        <v>0942</v>
      </c>
    </row>
    <row r="595" spans="31:34" hidden="1">
      <c r="AE595" t="s">
        <v>1601</v>
      </c>
      <c r="AF595" t="s">
        <v>1602</v>
      </c>
      <c r="AG595" t="str">
        <f t="shared" si="77"/>
        <v>A679077</v>
      </c>
      <c r="AH595" t="str">
        <f>IFERROR(VLOOKUP(AG595,AKT!$E$4:$G$350,3,FALSE),"")</f>
        <v>0942</v>
      </c>
    </row>
    <row r="596" spans="31:34" hidden="1">
      <c r="AE596" t="s">
        <v>1603</v>
      </c>
      <c r="AF596" t="s">
        <v>1604</v>
      </c>
      <c r="AG596" t="str">
        <f t="shared" si="77"/>
        <v>A679077</v>
      </c>
      <c r="AH596" t="str">
        <f>IFERROR(VLOOKUP(AG596,AKT!$E$4:$G$350,3,FALSE),"")</f>
        <v>0942</v>
      </c>
    </row>
    <row r="597" spans="31:34" hidden="1">
      <c r="AE597" t="s">
        <v>1605</v>
      </c>
      <c r="AF597" t="s">
        <v>1606</v>
      </c>
      <c r="AG597" t="str">
        <f t="shared" si="77"/>
        <v>A679077</v>
      </c>
      <c r="AH597" t="str">
        <f>IFERROR(VLOOKUP(AG597,AKT!$E$4:$G$350,3,FALSE),"")</f>
        <v>0942</v>
      </c>
    </row>
    <row r="598" spans="31:34" hidden="1">
      <c r="AE598" t="s">
        <v>1607</v>
      </c>
      <c r="AF598" t="s">
        <v>1608</v>
      </c>
      <c r="AG598" t="str">
        <f t="shared" si="77"/>
        <v>A679077</v>
      </c>
      <c r="AH598" t="str">
        <f>IFERROR(VLOOKUP(AG598,AKT!$E$4:$G$350,3,FALSE),"")</f>
        <v>0942</v>
      </c>
    </row>
    <row r="599" spans="31:34" hidden="1">
      <c r="AE599" t="s">
        <v>1609</v>
      </c>
      <c r="AF599" t="s">
        <v>1610</v>
      </c>
      <c r="AG599" t="str">
        <f t="shared" si="77"/>
        <v>A679077</v>
      </c>
      <c r="AH599" t="str">
        <f>IFERROR(VLOOKUP(AG599,AKT!$E$4:$G$350,3,FALSE),"")</f>
        <v>0942</v>
      </c>
    </row>
    <row r="600" spans="31:34" hidden="1">
      <c r="AE600" t="s">
        <v>1611</v>
      </c>
      <c r="AF600" t="s">
        <v>1612</v>
      </c>
      <c r="AG600" t="str">
        <f t="shared" si="77"/>
        <v>A679077</v>
      </c>
      <c r="AH600" t="str">
        <f>IFERROR(VLOOKUP(AG600,AKT!$E$4:$G$350,3,FALSE),"")</f>
        <v>0942</v>
      </c>
    </row>
    <row r="601" spans="31:34" hidden="1">
      <c r="AE601" t="s">
        <v>1613</v>
      </c>
      <c r="AF601" t="s">
        <v>1614</v>
      </c>
      <c r="AG601" t="str">
        <f t="shared" si="77"/>
        <v>A679077</v>
      </c>
      <c r="AH601" t="str">
        <f>IFERROR(VLOOKUP(AG601,AKT!$E$4:$G$350,3,FALSE),"")</f>
        <v>0942</v>
      </c>
    </row>
    <row r="602" spans="31:34" hidden="1">
      <c r="AE602" t="s">
        <v>1615</v>
      </c>
      <c r="AF602" t="s">
        <v>1616</v>
      </c>
      <c r="AG602" t="str">
        <f t="shared" si="77"/>
        <v>A679077</v>
      </c>
      <c r="AH602" t="str">
        <f>IFERROR(VLOOKUP(AG602,AKT!$E$4:$G$350,3,FALSE),"")</f>
        <v>0942</v>
      </c>
    </row>
    <row r="603" spans="31:34" hidden="1">
      <c r="AE603" t="s">
        <v>1617</v>
      </c>
      <c r="AF603" t="s">
        <v>1618</v>
      </c>
      <c r="AG603" t="str">
        <f t="shared" si="77"/>
        <v>A679077</v>
      </c>
      <c r="AH603" t="str">
        <f>IFERROR(VLOOKUP(AG603,AKT!$E$4:$G$350,3,FALSE),"")</f>
        <v>0942</v>
      </c>
    </row>
    <row r="604" spans="31:34" hidden="1">
      <c r="AE604" t="s">
        <v>1619</v>
      </c>
      <c r="AF604" t="s">
        <v>1620</v>
      </c>
      <c r="AG604" t="str">
        <f t="shared" si="77"/>
        <v>A679077</v>
      </c>
      <c r="AH604" t="str">
        <f>IFERROR(VLOOKUP(AG604,AKT!$E$4:$G$350,3,FALSE),"")</f>
        <v>0942</v>
      </c>
    </row>
    <row r="605" spans="31:34" hidden="1">
      <c r="AE605" t="s">
        <v>1621</v>
      </c>
      <c r="AF605" t="s">
        <v>1622</v>
      </c>
      <c r="AG605" t="str">
        <f t="shared" si="77"/>
        <v>A679077</v>
      </c>
      <c r="AH605" t="str">
        <f>IFERROR(VLOOKUP(AG605,AKT!$E$4:$G$350,3,FALSE),"")</f>
        <v>0942</v>
      </c>
    </row>
    <row r="606" spans="31:34" hidden="1">
      <c r="AE606" t="s">
        <v>1623</v>
      </c>
      <c r="AF606" t="s">
        <v>1624</v>
      </c>
      <c r="AG606" t="str">
        <f t="shared" si="77"/>
        <v>A679077</v>
      </c>
      <c r="AH606" t="str">
        <f>IFERROR(VLOOKUP(AG606,AKT!$E$4:$G$350,3,FALSE),"")</f>
        <v>0942</v>
      </c>
    </row>
    <row r="607" spans="31:34" hidden="1">
      <c r="AE607" t="s">
        <v>1625</v>
      </c>
      <c r="AF607" t="s">
        <v>1626</v>
      </c>
      <c r="AG607" t="str">
        <f t="shared" si="77"/>
        <v>A679077</v>
      </c>
      <c r="AH607" t="str">
        <f>IFERROR(VLOOKUP(AG607,AKT!$E$4:$G$350,3,FALSE),"")</f>
        <v>0942</v>
      </c>
    </row>
    <row r="608" spans="31:34" hidden="1">
      <c r="AE608" t="s">
        <v>1627</v>
      </c>
      <c r="AF608" t="s">
        <v>1628</v>
      </c>
      <c r="AG608" t="str">
        <f t="shared" si="77"/>
        <v>A679077</v>
      </c>
      <c r="AH608" t="str">
        <f>IFERROR(VLOOKUP(AG608,AKT!$E$4:$G$350,3,FALSE),"")</f>
        <v>0942</v>
      </c>
    </row>
    <row r="609" spans="31:34" hidden="1">
      <c r="AE609" t="s">
        <v>1629</v>
      </c>
      <c r="AF609" t="s">
        <v>1630</v>
      </c>
      <c r="AG609" t="str">
        <f t="shared" si="77"/>
        <v>A679077</v>
      </c>
      <c r="AH609" t="str">
        <f>IFERROR(VLOOKUP(AG609,AKT!$E$4:$G$350,3,FALSE),"")</f>
        <v>0942</v>
      </c>
    </row>
    <row r="610" spans="31:34" hidden="1">
      <c r="AE610" t="s">
        <v>5165</v>
      </c>
      <c r="AF610" t="s">
        <v>5166</v>
      </c>
      <c r="AG610" t="str">
        <f t="shared" si="77"/>
        <v>A679077</v>
      </c>
      <c r="AH610" t="str">
        <f>IFERROR(VLOOKUP(AG610,AKT!$E$4:$G$350,3,FALSE),"")</f>
        <v>0942</v>
      </c>
    </row>
    <row r="611" spans="31:34" hidden="1">
      <c r="AE611" t="s">
        <v>1631</v>
      </c>
      <c r="AF611" t="s">
        <v>1632</v>
      </c>
      <c r="AG611" t="str">
        <f t="shared" si="77"/>
        <v>A679077</v>
      </c>
      <c r="AH611" t="str">
        <f>IFERROR(VLOOKUP(AG611,AKT!$E$4:$G$350,3,FALSE),"")</f>
        <v>0942</v>
      </c>
    </row>
    <row r="612" spans="31:34" hidden="1">
      <c r="AE612" t="s">
        <v>5167</v>
      </c>
      <c r="AF612" t="s">
        <v>5168</v>
      </c>
      <c r="AG612" t="str">
        <f t="shared" si="77"/>
        <v>A679077</v>
      </c>
      <c r="AH612" t="str">
        <f>IFERROR(VLOOKUP(AG612,AKT!$E$4:$G$350,3,FALSE),"")</f>
        <v>0942</v>
      </c>
    </row>
    <row r="613" spans="31:34" hidden="1">
      <c r="AE613" t="s">
        <v>5169</v>
      </c>
      <c r="AF613" t="s">
        <v>5170</v>
      </c>
      <c r="AG613" t="str">
        <f t="shared" si="77"/>
        <v>A679077</v>
      </c>
      <c r="AH613" t="str">
        <f>IFERROR(VLOOKUP(AG613,AKT!$E$4:$G$350,3,FALSE),"")</f>
        <v>0942</v>
      </c>
    </row>
    <row r="614" spans="31:34" hidden="1">
      <c r="AE614" t="s">
        <v>1633</v>
      </c>
      <c r="AF614" t="s">
        <v>1634</v>
      </c>
      <c r="AG614" t="str">
        <f t="shared" si="77"/>
        <v>A679077</v>
      </c>
      <c r="AH614" t="str">
        <f>IFERROR(VLOOKUP(AG614,AKT!$E$4:$G$350,3,FALSE),"")</f>
        <v>0942</v>
      </c>
    </row>
    <row r="615" spans="31:34" hidden="1">
      <c r="AE615" t="s">
        <v>1635</v>
      </c>
      <c r="AF615" t="s">
        <v>1636</v>
      </c>
      <c r="AG615" t="str">
        <f t="shared" si="77"/>
        <v>A679077</v>
      </c>
      <c r="AH615" t="str">
        <f>IFERROR(VLOOKUP(AG615,AKT!$E$4:$G$350,3,FALSE),"")</f>
        <v>0942</v>
      </c>
    </row>
    <row r="616" spans="31:34" hidden="1">
      <c r="AE616" t="s">
        <v>1637</v>
      </c>
      <c r="AF616" t="s">
        <v>1638</v>
      </c>
      <c r="AG616" t="str">
        <f t="shared" si="77"/>
        <v>A679077</v>
      </c>
      <c r="AH616" t="str">
        <f>IFERROR(VLOOKUP(AG616,AKT!$E$4:$G$350,3,FALSE),"")</f>
        <v>0942</v>
      </c>
    </row>
    <row r="617" spans="31:34" hidden="1">
      <c r="AE617" t="s">
        <v>1639</v>
      </c>
      <c r="AF617" t="s">
        <v>1640</v>
      </c>
      <c r="AG617" t="str">
        <f t="shared" si="77"/>
        <v>A679077</v>
      </c>
      <c r="AH617" t="str">
        <f>IFERROR(VLOOKUP(AG617,AKT!$E$4:$G$350,3,FALSE),"")</f>
        <v>0942</v>
      </c>
    </row>
    <row r="618" spans="31:34" hidden="1">
      <c r="AE618" t="s">
        <v>1641</v>
      </c>
      <c r="AF618" t="s">
        <v>1642</v>
      </c>
      <c r="AG618" t="str">
        <f t="shared" si="77"/>
        <v>A679077</v>
      </c>
      <c r="AH618" t="str">
        <f>IFERROR(VLOOKUP(AG618,AKT!$E$4:$G$350,3,FALSE),"")</f>
        <v>0942</v>
      </c>
    </row>
    <row r="619" spans="31:34" hidden="1">
      <c r="AE619" t="s">
        <v>1643</v>
      </c>
      <c r="AF619" t="s">
        <v>1644</v>
      </c>
      <c r="AG619" t="str">
        <f t="shared" si="77"/>
        <v>A679077</v>
      </c>
      <c r="AH619" t="str">
        <f>IFERROR(VLOOKUP(AG619,AKT!$E$4:$G$350,3,FALSE),"")</f>
        <v>0942</v>
      </c>
    </row>
    <row r="620" spans="31:34" hidden="1">
      <c r="AE620" t="s">
        <v>1645</v>
      </c>
      <c r="AF620" t="s">
        <v>1646</v>
      </c>
      <c r="AG620" t="str">
        <f t="shared" si="77"/>
        <v>A679077</v>
      </c>
      <c r="AH620" t="str">
        <f>IFERROR(VLOOKUP(AG620,AKT!$E$4:$G$350,3,FALSE),"")</f>
        <v>0942</v>
      </c>
    </row>
    <row r="621" spans="31:34" hidden="1">
      <c r="AE621" t="s">
        <v>1647</v>
      </c>
      <c r="AF621" t="s">
        <v>1648</v>
      </c>
      <c r="AG621" t="str">
        <f t="shared" si="77"/>
        <v>A679077</v>
      </c>
      <c r="AH621" t="str">
        <f>IFERROR(VLOOKUP(AG621,AKT!$E$4:$G$350,3,FALSE),"")</f>
        <v>0942</v>
      </c>
    </row>
    <row r="622" spans="31:34" hidden="1">
      <c r="AE622" t="s">
        <v>5171</v>
      </c>
      <c r="AF622" t="s">
        <v>5172</v>
      </c>
      <c r="AG622" t="str">
        <f t="shared" si="77"/>
        <v>A679077</v>
      </c>
      <c r="AH622" t="str">
        <f>IFERROR(VLOOKUP(AG622,AKT!$E$4:$G$350,3,FALSE),"")</f>
        <v>0942</v>
      </c>
    </row>
    <row r="623" spans="31:34" hidden="1">
      <c r="AE623" t="s">
        <v>1649</v>
      </c>
      <c r="AF623" t="s">
        <v>732</v>
      </c>
      <c r="AG623" t="str">
        <f t="shared" si="77"/>
        <v>A679077</v>
      </c>
      <c r="AH623" t="str">
        <f>IFERROR(VLOOKUP(AG623,AKT!$E$4:$G$350,3,FALSE),"")</f>
        <v>0942</v>
      </c>
    </row>
    <row r="624" spans="31:34" hidden="1">
      <c r="AE624" t="s">
        <v>1650</v>
      </c>
      <c r="AF624" t="s">
        <v>917</v>
      </c>
      <c r="AG624" t="str">
        <f t="shared" si="77"/>
        <v>A679077</v>
      </c>
      <c r="AH624" t="str">
        <f>IFERROR(VLOOKUP(AG624,AKT!$E$4:$G$350,3,FALSE),"")</f>
        <v>0942</v>
      </c>
    </row>
    <row r="625" spans="31:34" hidden="1">
      <c r="AE625" t="s">
        <v>5173</v>
      </c>
      <c r="AF625" t="s">
        <v>5174</v>
      </c>
      <c r="AG625" t="str">
        <f t="shared" si="77"/>
        <v>A679077</v>
      </c>
      <c r="AH625" t="str">
        <f>IFERROR(VLOOKUP(AG625,AKT!$E$4:$G$350,3,FALSE),"")</f>
        <v>0942</v>
      </c>
    </row>
    <row r="626" spans="31:34" hidden="1">
      <c r="AE626" t="s">
        <v>5175</v>
      </c>
      <c r="AF626" t="s">
        <v>5176</v>
      </c>
      <c r="AG626" t="str">
        <f t="shared" si="77"/>
        <v>A679077</v>
      </c>
      <c r="AH626" t="str">
        <f>IFERROR(VLOOKUP(AG626,AKT!$E$4:$G$350,3,FALSE),"")</f>
        <v>0942</v>
      </c>
    </row>
    <row r="627" spans="31:34" hidden="1">
      <c r="AE627" t="s">
        <v>5177</v>
      </c>
      <c r="AF627" t="s">
        <v>5178</v>
      </c>
      <c r="AG627" t="str">
        <f t="shared" si="77"/>
        <v>A679077</v>
      </c>
      <c r="AH627" t="str">
        <f>IFERROR(VLOOKUP(AG627,AKT!$E$4:$G$350,3,FALSE),"")</f>
        <v>0942</v>
      </c>
    </row>
    <row r="628" spans="31:34" hidden="1">
      <c r="AE628" t="s">
        <v>5179</v>
      </c>
      <c r="AF628" t="s">
        <v>5180</v>
      </c>
      <c r="AG628" t="str">
        <f t="shared" si="77"/>
        <v>A679077</v>
      </c>
      <c r="AH628" t="str">
        <f>IFERROR(VLOOKUP(AG628,AKT!$E$4:$G$350,3,FALSE),"")</f>
        <v>0942</v>
      </c>
    </row>
    <row r="629" spans="31:34" hidden="1">
      <c r="AE629" t="s">
        <v>5181</v>
      </c>
      <c r="AF629" t="s">
        <v>5182</v>
      </c>
      <c r="AG629" t="str">
        <f t="shared" si="77"/>
        <v>A679077</v>
      </c>
      <c r="AH629" t="str">
        <f>IFERROR(VLOOKUP(AG629,AKT!$E$4:$G$350,3,FALSE),"")</f>
        <v>0942</v>
      </c>
    </row>
    <row r="630" spans="31:34" hidden="1">
      <c r="AE630" t="s">
        <v>5183</v>
      </c>
      <c r="AF630" t="s">
        <v>5184</v>
      </c>
      <c r="AG630" t="str">
        <f t="shared" si="77"/>
        <v>A679077</v>
      </c>
      <c r="AH630" t="str">
        <f>IFERROR(VLOOKUP(AG630,AKT!$E$4:$G$350,3,FALSE),"")</f>
        <v>0942</v>
      </c>
    </row>
    <row r="631" spans="31:34" hidden="1">
      <c r="AE631" t="s">
        <v>5185</v>
      </c>
      <c r="AF631" t="s">
        <v>5186</v>
      </c>
      <c r="AG631" t="str">
        <f t="shared" si="77"/>
        <v>A679077</v>
      </c>
      <c r="AH631" t="str">
        <f>IFERROR(VLOOKUP(AG631,AKT!$E$4:$G$350,3,FALSE),"")</f>
        <v>0942</v>
      </c>
    </row>
    <row r="632" spans="31:34" hidden="1">
      <c r="AE632" t="s">
        <v>1651</v>
      </c>
      <c r="AF632" t="s">
        <v>1652</v>
      </c>
      <c r="AG632" t="str">
        <f t="shared" si="77"/>
        <v>A679077</v>
      </c>
      <c r="AH632" t="str">
        <f>IFERROR(VLOOKUP(AG632,AKT!$E$4:$G$350,3,FALSE),"")</f>
        <v>0942</v>
      </c>
    </row>
    <row r="633" spans="31:34" hidden="1">
      <c r="AE633" t="s">
        <v>5187</v>
      </c>
      <c r="AF633" t="s">
        <v>5188</v>
      </c>
      <c r="AG633" t="str">
        <f t="shared" si="77"/>
        <v>A679077</v>
      </c>
      <c r="AH633" t="str">
        <f>IFERROR(VLOOKUP(AG633,AKT!$E$4:$G$350,3,FALSE),"")</f>
        <v>0942</v>
      </c>
    </row>
    <row r="634" spans="31:34" hidden="1">
      <c r="AE634" t="s">
        <v>1653</v>
      </c>
      <c r="AF634" t="s">
        <v>1654</v>
      </c>
      <c r="AG634" t="str">
        <f t="shared" si="77"/>
        <v>A679077</v>
      </c>
      <c r="AH634" t="str">
        <f>IFERROR(VLOOKUP(AG634,AKT!$E$4:$G$350,3,FALSE),"")</f>
        <v>0942</v>
      </c>
    </row>
    <row r="635" spans="31:34" hidden="1">
      <c r="AE635" t="s">
        <v>5189</v>
      </c>
      <c r="AF635" t="s">
        <v>5190</v>
      </c>
      <c r="AG635" t="str">
        <f t="shared" si="77"/>
        <v>A679077</v>
      </c>
      <c r="AH635" t="str">
        <f>IFERROR(VLOOKUP(AG635,AKT!$E$4:$G$350,3,FALSE),"")</f>
        <v>0942</v>
      </c>
    </row>
    <row r="636" spans="31:34" hidden="1">
      <c r="AE636" t="s">
        <v>1655</v>
      </c>
      <c r="AF636" t="s">
        <v>1656</v>
      </c>
      <c r="AG636" t="str">
        <f t="shared" si="77"/>
        <v>A679077</v>
      </c>
      <c r="AH636" t="str">
        <f>IFERROR(VLOOKUP(AG636,AKT!$E$4:$G$350,3,FALSE),"")</f>
        <v>0942</v>
      </c>
    </row>
    <row r="637" spans="31:34" hidden="1">
      <c r="AE637" t="s">
        <v>5191</v>
      </c>
      <c r="AF637" t="s">
        <v>5192</v>
      </c>
      <c r="AG637" t="str">
        <f t="shared" si="77"/>
        <v>A679077</v>
      </c>
      <c r="AH637" t="str">
        <f>IFERROR(VLOOKUP(AG637,AKT!$E$4:$G$350,3,FALSE),"")</f>
        <v>0942</v>
      </c>
    </row>
    <row r="638" spans="31:34" hidden="1">
      <c r="AE638" t="s">
        <v>1927</v>
      </c>
      <c r="AF638" t="s">
        <v>1928</v>
      </c>
      <c r="AG638" t="str">
        <f t="shared" si="77"/>
        <v>A679077</v>
      </c>
      <c r="AH638" t="str">
        <f>IFERROR(VLOOKUP(AG638,AKT!$E$4:$G$350,3,FALSE),"")</f>
        <v>0942</v>
      </c>
    </row>
    <row r="639" spans="31:34" hidden="1">
      <c r="AE639" t="s">
        <v>1929</v>
      </c>
      <c r="AF639" t="s">
        <v>1930</v>
      </c>
      <c r="AG639" t="str">
        <f t="shared" si="77"/>
        <v>A679077</v>
      </c>
      <c r="AH639" t="str">
        <f>IFERROR(VLOOKUP(AG639,AKT!$E$4:$G$350,3,FALSE),"")</f>
        <v>0942</v>
      </c>
    </row>
    <row r="640" spans="31:34" hidden="1">
      <c r="AE640" t="s">
        <v>1931</v>
      </c>
      <c r="AF640" t="s">
        <v>1932</v>
      </c>
      <c r="AG640" t="str">
        <f t="shared" si="77"/>
        <v>A679077</v>
      </c>
      <c r="AH640" t="str">
        <f>IFERROR(VLOOKUP(AG640,AKT!$E$4:$G$350,3,FALSE),"")</f>
        <v>0942</v>
      </c>
    </row>
    <row r="641" spans="31:34" hidden="1">
      <c r="AE641" t="s">
        <v>1933</v>
      </c>
      <c r="AF641" t="s">
        <v>1934</v>
      </c>
      <c r="AG641" t="str">
        <f t="shared" si="77"/>
        <v>A679077</v>
      </c>
      <c r="AH641" t="str">
        <f>IFERROR(VLOOKUP(AG641,AKT!$E$4:$G$350,3,FALSE),"")</f>
        <v>0942</v>
      </c>
    </row>
    <row r="642" spans="31:34" hidden="1">
      <c r="AE642" t="s">
        <v>1935</v>
      </c>
      <c r="AF642" t="s">
        <v>1936</v>
      </c>
      <c r="AG642" t="str">
        <f t="shared" si="77"/>
        <v>A679077</v>
      </c>
      <c r="AH642" t="str">
        <f>IFERROR(VLOOKUP(AG642,AKT!$E$4:$G$350,3,FALSE),"")</f>
        <v>0942</v>
      </c>
    </row>
    <row r="643" spans="31:34" hidden="1">
      <c r="AE643" t="s">
        <v>5193</v>
      </c>
      <c r="AF643" t="s">
        <v>5194</v>
      </c>
      <c r="AG643" t="str">
        <f t="shared" si="77"/>
        <v>A679077</v>
      </c>
      <c r="AH643" t="str">
        <f>IFERROR(VLOOKUP(AG643,AKT!$E$4:$G$350,3,FALSE),"")</f>
        <v>0942</v>
      </c>
    </row>
    <row r="644" spans="31:34" hidden="1">
      <c r="AE644" t="s">
        <v>1937</v>
      </c>
      <c r="AF644" t="s">
        <v>1938</v>
      </c>
      <c r="AG644" t="str">
        <f t="shared" si="77"/>
        <v>A679077</v>
      </c>
      <c r="AH644" t="str">
        <f>IFERROR(VLOOKUP(AG644,AKT!$E$4:$G$350,3,FALSE),"")</f>
        <v>0942</v>
      </c>
    </row>
    <row r="645" spans="31:34" hidden="1">
      <c r="AE645" t="s">
        <v>1939</v>
      </c>
      <c r="AF645" t="s">
        <v>1940</v>
      </c>
      <c r="AG645" t="str">
        <f t="shared" si="77"/>
        <v>A679077</v>
      </c>
      <c r="AH645" t="str">
        <f>IFERROR(VLOOKUP(AG645,AKT!$E$4:$G$350,3,FALSE),"")</f>
        <v>0942</v>
      </c>
    </row>
    <row r="646" spans="31:34" hidden="1">
      <c r="AE646" t="s">
        <v>1941</v>
      </c>
      <c r="AF646" t="s">
        <v>1942</v>
      </c>
      <c r="AG646" t="str">
        <f t="shared" si="77"/>
        <v>A679077</v>
      </c>
      <c r="AH646" t="str">
        <f>IFERROR(VLOOKUP(AG646,AKT!$E$4:$G$350,3,FALSE),"")</f>
        <v>0942</v>
      </c>
    </row>
    <row r="647" spans="31:34" hidden="1">
      <c r="AE647" t="s">
        <v>1943</v>
      </c>
      <c r="AF647" t="s">
        <v>1944</v>
      </c>
      <c r="AG647" t="str">
        <f t="shared" si="77"/>
        <v>A679077</v>
      </c>
      <c r="AH647" t="str">
        <f>IFERROR(VLOOKUP(AG647,AKT!$E$4:$G$350,3,FALSE),"")</f>
        <v>0942</v>
      </c>
    </row>
    <row r="648" spans="31:34" hidden="1">
      <c r="AE648" t="s">
        <v>1945</v>
      </c>
      <c r="AF648" t="s">
        <v>1946</v>
      </c>
      <c r="AG648" t="str">
        <f t="shared" si="77"/>
        <v>A679077</v>
      </c>
      <c r="AH648" t="str">
        <f>IFERROR(VLOOKUP(AG648,AKT!$E$4:$G$350,3,FALSE),"")</f>
        <v>0942</v>
      </c>
    </row>
    <row r="649" spans="31:34" hidden="1">
      <c r="AE649" t="s">
        <v>1947</v>
      </c>
      <c r="AF649" t="s">
        <v>1948</v>
      </c>
      <c r="AG649" t="str">
        <f t="shared" ref="AG649:AG712" si="78">LEFT(AE649,7)</f>
        <v>A679077</v>
      </c>
      <c r="AH649" t="str">
        <f>IFERROR(VLOOKUP(AG649,AKT!$E$4:$G$350,3,FALSE),"")</f>
        <v>0942</v>
      </c>
    </row>
    <row r="650" spans="31:34" hidden="1">
      <c r="AE650" t="s">
        <v>1949</v>
      </c>
      <c r="AF650" t="s">
        <v>1950</v>
      </c>
      <c r="AG650" t="str">
        <f t="shared" si="78"/>
        <v>A679077</v>
      </c>
      <c r="AH650" t="str">
        <f>IFERROR(VLOOKUP(AG650,AKT!$E$4:$G$350,3,FALSE),"")</f>
        <v>0942</v>
      </c>
    </row>
    <row r="651" spans="31:34" hidden="1">
      <c r="AE651" t="s">
        <v>5195</v>
      </c>
      <c r="AF651" t="s">
        <v>5196</v>
      </c>
      <c r="AG651" t="str">
        <f t="shared" si="78"/>
        <v>A679077</v>
      </c>
      <c r="AH651" t="str">
        <f>IFERROR(VLOOKUP(AG651,AKT!$E$4:$G$350,3,FALSE),"")</f>
        <v>0942</v>
      </c>
    </row>
    <row r="652" spans="31:34" hidden="1">
      <c r="AE652" t="s">
        <v>1951</v>
      </c>
      <c r="AF652" t="s">
        <v>1952</v>
      </c>
      <c r="AG652" t="str">
        <f t="shared" si="78"/>
        <v>A679077</v>
      </c>
      <c r="AH652" t="str">
        <f>IFERROR(VLOOKUP(AG652,AKT!$E$4:$G$350,3,FALSE),"")</f>
        <v>0942</v>
      </c>
    </row>
    <row r="653" spans="31:34" hidden="1">
      <c r="AE653" t="s">
        <v>1953</v>
      </c>
      <c r="AF653" t="s">
        <v>1954</v>
      </c>
      <c r="AG653" t="str">
        <f t="shared" si="78"/>
        <v>A679077</v>
      </c>
      <c r="AH653" t="str">
        <f>IFERROR(VLOOKUP(AG653,AKT!$E$4:$G$350,3,FALSE),"")</f>
        <v>0942</v>
      </c>
    </row>
    <row r="654" spans="31:34" hidden="1">
      <c r="AE654" t="s">
        <v>5197</v>
      </c>
      <c r="AF654" t="s">
        <v>5198</v>
      </c>
      <c r="AG654" t="str">
        <f t="shared" si="78"/>
        <v>A679077</v>
      </c>
      <c r="AH654" t="str">
        <f>IFERROR(VLOOKUP(AG654,AKT!$E$4:$G$350,3,FALSE),"")</f>
        <v>0942</v>
      </c>
    </row>
    <row r="655" spans="31:34" hidden="1">
      <c r="AE655" t="s">
        <v>5199</v>
      </c>
      <c r="AF655" t="s">
        <v>5200</v>
      </c>
      <c r="AG655" t="str">
        <f t="shared" si="78"/>
        <v>A679077</v>
      </c>
      <c r="AH655" t="str">
        <f>IFERROR(VLOOKUP(AG655,AKT!$E$4:$G$350,3,FALSE),"")</f>
        <v>0942</v>
      </c>
    </row>
    <row r="656" spans="31:34" hidden="1">
      <c r="AE656" t="s">
        <v>5201</v>
      </c>
      <c r="AF656" t="s">
        <v>5202</v>
      </c>
      <c r="AG656" t="str">
        <f t="shared" si="78"/>
        <v>A679077</v>
      </c>
      <c r="AH656" t="str">
        <f>IFERROR(VLOOKUP(AG656,AKT!$E$4:$G$350,3,FALSE),"")</f>
        <v>0942</v>
      </c>
    </row>
    <row r="657" spans="31:34" hidden="1">
      <c r="AE657" t="s">
        <v>5203</v>
      </c>
      <c r="AF657" t="s">
        <v>5204</v>
      </c>
      <c r="AG657" t="str">
        <f t="shared" si="78"/>
        <v>A679077</v>
      </c>
      <c r="AH657" t="str">
        <f>IFERROR(VLOOKUP(AG657,AKT!$E$4:$G$350,3,FALSE),"")</f>
        <v>0942</v>
      </c>
    </row>
    <row r="658" spans="31:34" hidden="1">
      <c r="AE658" t="s">
        <v>5205</v>
      </c>
      <c r="AF658" t="s">
        <v>1955</v>
      </c>
      <c r="AG658" t="str">
        <f t="shared" si="78"/>
        <v>A679077</v>
      </c>
      <c r="AH658" t="str">
        <f>IFERROR(VLOOKUP(AG658,AKT!$E$4:$G$350,3,FALSE),"")</f>
        <v>0942</v>
      </c>
    </row>
    <row r="659" spans="31:34" hidden="1">
      <c r="AE659" t="s">
        <v>5206</v>
      </c>
      <c r="AF659" t="s">
        <v>5207</v>
      </c>
      <c r="AG659" t="str">
        <f t="shared" si="78"/>
        <v>A679077</v>
      </c>
      <c r="AH659" t="str">
        <f>IFERROR(VLOOKUP(AG659,AKT!$E$4:$G$350,3,FALSE),"")</f>
        <v>0942</v>
      </c>
    </row>
    <row r="660" spans="31:34" hidden="1">
      <c r="AE660" t="s">
        <v>5208</v>
      </c>
      <c r="AF660" t="s">
        <v>5209</v>
      </c>
      <c r="AG660" t="str">
        <f t="shared" si="78"/>
        <v>A679077</v>
      </c>
      <c r="AH660" t="str">
        <f>IFERROR(VLOOKUP(AG660,AKT!$E$4:$G$350,3,FALSE),"")</f>
        <v>0942</v>
      </c>
    </row>
    <row r="661" spans="31:34" hidden="1">
      <c r="AE661" t="s">
        <v>1956</v>
      </c>
      <c r="AF661" t="s">
        <v>1957</v>
      </c>
      <c r="AG661" t="str">
        <f t="shared" si="78"/>
        <v>A679077</v>
      </c>
      <c r="AH661" t="str">
        <f>IFERROR(VLOOKUP(AG661,AKT!$E$4:$G$350,3,FALSE),"")</f>
        <v>0942</v>
      </c>
    </row>
    <row r="662" spans="31:34" hidden="1">
      <c r="AE662" t="s">
        <v>5210</v>
      </c>
      <c r="AF662" t="s">
        <v>5211</v>
      </c>
      <c r="AG662" t="str">
        <f t="shared" si="78"/>
        <v>A679077</v>
      </c>
      <c r="AH662" t="str">
        <f>IFERROR(VLOOKUP(AG662,AKT!$E$4:$G$350,3,FALSE),"")</f>
        <v>0942</v>
      </c>
    </row>
    <row r="663" spans="31:34" hidden="1">
      <c r="AE663" t="s">
        <v>5212</v>
      </c>
      <c r="AF663" t="s">
        <v>1925</v>
      </c>
      <c r="AG663" t="str">
        <f t="shared" si="78"/>
        <v>A679077</v>
      </c>
      <c r="AH663" t="str">
        <f>IFERROR(VLOOKUP(AG663,AKT!$E$4:$G$350,3,FALSE),"")</f>
        <v>0942</v>
      </c>
    </row>
    <row r="664" spans="31:34" hidden="1">
      <c r="AE664" t="s">
        <v>3313</v>
      </c>
      <c r="AF664" t="s">
        <v>3314</v>
      </c>
      <c r="AG664" t="str">
        <f t="shared" si="78"/>
        <v>A679077</v>
      </c>
      <c r="AH664" t="str">
        <f>IFERROR(VLOOKUP(AG664,AKT!$E$4:$G$350,3,FALSE),"")</f>
        <v>0942</v>
      </c>
    </row>
    <row r="665" spans="31:34" hidden="1">
      <c r="AE665" t="s">
        <v>3315</v>
      </c>
      <c r="AF665" t="s">
        <v>3316</v>
      </c>
      <c r="AG665" t="str">
        <f t="shared" si="78"/>
        <v>A679077</v>
      </c>
      <c r="AH665" t="str">
        <f>IFERROR(VLOOKUP(AG665,AKT!$E$4:$G$350,3,FALSE),"")</f>
        <v>0942</v>
      </c>
    </row>
    <row r="666" spans="31:34" hidden="1">
      <c r="AE666" t="s">
        <v>3317</v>
      </c>
      <c r="AF666" t="s">
        <v>1043</v>
      </c>
      <c r="AG666" t="str">
        <f t="shared" si="78"/>
        <v>A679077</v>
      </c>
      <c r="AH666" t="str">
        <f>IFERROR(VLOOKUP(AG666,AKT!$E$4:$G$350,3,FALSE),"")</f>
        <v>0942</v>
      </c>
    </row>
    <row r="667" spans="31:34" hidden="1">
      <c r="AE667" t="s">
        <v>3318</v>
      </c>
      <c r="AF667" t="s">
        <v>3319</v>
      </c>
      <c r="AG667" t="str">
        <f t="shared" si="78"/>
        <v>A679077</v>
      </c>
      <c r="AH667" t="str">
        <f>IFERROR(VLOOKUP(AG667,AKT!$E$4:$G$350,3,FALSE),"")</f>
        <v>0942</v>
      </c>
    </row>
    <row r="668" spans="31:34" hidden="1">
      <c r="AE668" t="s">
        <v>3320</v>
      </c>
      <c r="AF668" t="s">
        <v>1707</v>
      </c>
      <c r="AG668" t="str">
        <f t="shared" si="78"/>
        <v>A679077</v>
      </c>
      <c r="AH668" t="str">
        <f>IFERROR(VLOOKUP(AG668,AKT!$E$4:$G$350,3,FALSE),"")</f>
        <v>0942</v>
      </c>
    </row>
    <row r="669" spans="31:34" hidden="1">
      <c r="AE669" t="s">
        <v>3321</v>
      </c>
      <c r="AF669" t="s">
        <v>3322</v>
      </c>
      <c r="AG669" t="str">
        <f t="shared" si="78"/>
        <v>A679077</v>
      </c>
      <c r="AH669" t="str">
        <f>IFERROR(VLOOKUP(AG669,AKT!$E$4:$G$350,3,FALSE),"")</f>
        <v>0942</v>
      </c>
    </row>
    <row r="670" spans="31:34" hidden="1">
      <c r="AE670" t="s">
        <v>3323</v>
      </c>
      <c r="AF670" t="s">
        <v>3324</v>
      </c>
      <c r="AG670" t="str">
        <f t="shared" si="78"/>
        <v>A679077</v>
      </c>
      <c r="AH670" t="str">
        <f>IFERROR(VLOOKUP(AG670,AKT!$E$4:$G$350,3,FALSE),"")</f>
        <v>0942</v>
      </c>
    </row>
    <row r="671" spans="31:34" hidden="1">
      <c r="AE671" t="s">
        <v>3325</v>
      </c>
      <c r="AF671" t="s">
        <v>3326</v>
      </c>
      <c r="AG671" t="str">
        <f t="shared" si="78"/>
        <v>A679077</v>
      </c>
      <c r="AH671" t="str">
        <f>IFERROR(VLOOKUP(AG671,AKT!$E$4:$G$350,3,FALSE),"")</f>
        <v>0942</v>
      </c>
    </row>
    <row r="672" spans="31:34" hidden="1">
      <c r="AE672" t="s">
        <v>3327</v>
      </c>
      <c r="AF672" t="s">
        <v>3328</v>
      </c>
      <c r="AG672" t="str">
        <f t="shared" si="78"/>
        <v>A679077</v>
      </c>
      <c r="AH672" t="str">
        <f>IFERROR(VLOOKUP(AG672,AKT!$E$4:$G$350,3,FALSE),"")</f>
        <v>0942</v>
      </c>
    </row>
    <row r="673" spans="31:34" hidden="1">
      <c r="AE673" t="s">
        <v>3329</v>
      </c>
      <c r="AF673" t="s">
        <v>3330</v>
      </c>
      <c r="AG673" t="str">
        <f t="shared" si="78"/>
        <v>A679077</v>
      </c>
      <c r="AH673" t="str">
        <f>IFERROR(VLOOKUP(AG673,AKT!$E$4:$G$350,3,FALSE),"")</f>
        <v>0942</v>
      </c>
    </row>
    <row r="674" spans="31:34" hidden="1">
      <c r="AE674" t="s">
        <v>3331</v>
      </c>
      <c r="AF674" t="s">
        <v>1955</v>
      </c>
      <c r="AG674" t="str">
        <f t="shared" si="78"/>
        <v>A679077</v>
      </c>
      <c r="AH674" t="str">
        <f>IFERROR(VLOOKUP(AG674,AKT!$E$4:$G$350,3,FALSE),"")</f>
        <v>0942</v>
      </c>
    </row>
    <row r="675" spans="31:34" hidden="1">
      <c r="AE675" t="s">
        <v>3332</v>
      </c>
      <c r="AF675" t="s">
        <v>3333</v>
      </c>
      <c r="AG675" t="str">
        <f t="shared" si="78"/>
        <v>A679077</v>
      </c>
      <c r="AH675" t="str">
        <f>IFERROR(VLOOKUP(AG675,AKT!$E$4:$G$350,3,FALSE),"")</f>
        <v>0942</v>
      </c>
    </row>
    <row r="676" spans="31:34" hidden="1">
      <c r="AE676" t="s">
        <v>3334</v>
      </c>
      <c r="AF676" t="s">
        <v>3335</v>
      </c>
      <c r="AG676" t="str">
        <f t="shared" si="78"/>
        <v>A679077</v>
      </c>
      <c r="AH676" t="str">
        <f>IFERROR(VLOOKUP(AG676,AKT!$E$4:$G$350,3,FALSE),"")</f>
        <v>0942</v>
      </c>
    </row>
    <row r="677" spans="31:34" hidden="1">
      <c r="AE677" t="s">
        <v>3336</v>
      </c>
      <c r="AF677" t="s">
        <v>3337</v>
      </c>
      <c r="AG677" t="str">
        <f t="shared" si="78"/>
        <v>A679077</v>
      </c>
      <c r="AH677" t="str">
        <f>IFERROR(VLOOKUP(AG677,AKT!$E$4:$G$350,3,FALSE),"")</f>
        <v>0942</v>
      </c>
    </row>
    <row r="678" spans="31:34" hidden="1">
      <c r="AE678" t="s">
        <v>3338</v>
      </c>
      <c r="AF678" t="s">
        <v>3339</v>
      </c>
      <c r="AG678" t="str">
        <f t="shared" si="78"/>
        <v>A679077</v>
      </c>
      <c r="AH678" t="str">
        <f>IFERROR(VLOOKUP(AG678,AKT!$E$4:$G$350,3,FALSE),"")</f>
        <v>0942</v>
      </c>
    </row>
    <row r="679" spans="31:34" hidden="1">
      <c r="AE679" t="s">
        <v>3340</v>
      </c>
      <c r="AF679" t="s">
        <v>3341</v>
      </c>
      <c r="AG679" t="str">
        <f t="shared" si="78"/>
        <v>A679077</v>
      </c>
      <c r="AH679" t="str">
        <f>IFERROR(VLOOKUP(AG679,AKT!$E$4:$G$350,3,FALSE),"")</f>
        <v>0942</v>
      </c>
    </row>
    <row r="680" spans="31:34" hidden="1">
      <c r="AE680" t="s">
        <v>3342</v>
      </c>
      <c r="AF680" t="s">
        <v>3343</v>
      </c>
      <c r="AG680" t="str">
        <f t="shared" si="78"/>
        <v>A679077</v>
      </c>
      <c r="AH680" t="str">
        <f>IFERROR(VLOOKUP(AG680,AKT!$E$4:$G$350,3,FALSE),"")</f>
        <v>0942</v>
      </c>
    </row>
    <row r="681" spans="31:34" hidden="1">
      <c r="AE681" t="s">
        <v>3344</v>
      </c>
      <c r="AF681" t="s">
        <v>3345</v>
      </c>
      <c r="AG681" t="str">
        <f t="shared" si="78"/>
        <v>A679077</v>
      </c>
      <c r="AH681" t="str">
        <f>IFERROR(VLOOKUP(AG681,AKT!$E$4:$G$350,3,FALSE),"")</f>
        <v>0942</v>
      </c>
    </row>
    <row r="682" spans="31:34" hidden="1">
      <c r="AE682" t="s">
        <v>3346</v>
      </c>
      <c r="AF682" t="s">
        <v>3347</v>
      </c>
      <c r="AG682" t="str">
        <f t="shared" si="78"/>
        <v>A679077</v>
      </c>
      <c r="AH682" t="str">
        <f>IFERROR(VLOOKUP(AG682,AKT!$E$4:$G$350,3,FALSE),"")</f>
        <v>0942</v>
      </c>
    </row>
    <row r="683" spans="31:34" hidden="1">
      <c r="AE683" t="s">
        <v>5213</v>
      </c>
      <c r="AF683" t="s">
        <v>5214</v>
      </c>
      <c r="AG683" t="str">
        <f t="shared" si="78"/>
        <v>A679077</v>
      </c>
      <c r="AH683" t="str">
        <f>IFERROR(VLOOKUP(AG683,AKT!$E$4:$G$350,3,FALSE),"")</f>
        <v>0942</v>
      </c>
    </row>
    <row r="684" spans="31:34" hidden="1">
      <c r="AE684" t="s">
        <v>5215</v>
      </c>
      <c r="AF684" t="s">
        <v>5216</v>
      </c>
      <c r="AG684" t="str">
        <f t="shared" si="78"/>
        <v>A679077</v>
      </c>
      <c r="AH684" t="str">
        <f>IFERROR(VLOOKUP(AG684,AKT!$E$4:$G$350,3,FALSE),"")</f>
        <v>0942</v>
      </c>
    </row>
    <row r="685" spans="31:34" hidden="1">
      <c r="AE685" t="s">
        <v>5217</v>
      </c>
      <c r="AF685" t="s">
        <v>5218</v>
      </c>
      <c r="AG685" t="str">
        <f t="shared" si="78"/>
        <v>A679077</v>
      </c>
      <c r="AH685" t="str">
        <f>IFERROR(VLOOKUP(AG685,AKT!$E$4:$G$350,3,FALSE),"")</f>
        <v>0942</v>
      </c>
    </row>
    <row r="686" spans="31:34" hidden="1">
      <c r="AE686" t="s">
        <v>5219</v>
      </c>
      <c r="AF686" t="s">
        <v>5220</v>
      </c>
      <c r="AG686" t="str">
        <f t="shared" si="78"/>
        <v>A679077</v>
      </c>
      <c r="AH686" t="str">
        <f>IFERROR(VLOOKUP(AG686,AKT!$E$4:$G$350,3,FALSE),"")</f>
        <v>0942</v>
      </c>
    </row>
    <row r="687" spans="31:34" hidden="1">
      <c r="AE687" t="s">
        <v>5221</v>
      </c>
      <c r="AF687" t="s">
        <v>5222</v>
      </c>
      <c r="AG687" t="str">
        <f t="shared" si="78"/>
        <v>A679077</v>
      </c>
      <c r="AH687" t="str">
        <f>IFERROR(VLOOKUP(AG687,AKT!$E$4:$G$350,3,FALSE),"")</f>
        <v>0942</v>
      </c>
    </row>
    <row r="688" spans="31:34" hidden="1">
      <c r="AE688" t="s">
        <v>5223</v>
      </c>
      <c r="AF688" t="s">
        <v>5224</v>
      </c>
      <c r="AG688" t="str">
        <f t="shared" si="78"/>
        <v>A679077</v>
      </c>
      <c r="AH688" t="str">
        <f>IFERROR(VLOOKUP(AG688,AKT!$E$4:$G$350,3,FALSE),"")</f>
        <v>0942</v>
      </c>
    </row>
    <row r="689" spans="31:34" hidden="1">
      <c r="AE689" t="s">
        <v>5225</v>
      </c>
      <c r="AF689" t="s">
        <v>5226</v>
      </c>
      <c r="AG689" t="str">
        <f t="shared" si="78"/>
        <v>A679077</v>
      </c>
      <c r="AH689" t="str">
        <f>IFERROR(VLOOKUP(AG689,AKT!$E$4:$G$350,3,FALSE),"")</f>
        <v>0942</v>
      </c>
    </row>
    <row r="690" spans="31:34" hidden="1">
      <c r="AE690" t="s">
        <v>5227</v>
      </c>
      <c r="AF690" t="s">
        <v>5228</v>
      </c>
      <c r="AG690" t="str">
        <f t="shared" si="78"/>
        <v>A679077</v>
      </c>
      <c r="AH690" t="str">
        <f>IFERROR(VLOOKUP(AG690,AKT!$E$4:$G$350,3,FALSE),"")</f>
        <v>0942</v>
      </c>
    </row>
    <row r="691" spans="31:34" hidden="1">
      <c r="AE691" t="s">
        <v>5229</v>
      </c>
      <c r="AF691" t="s">
        <v>5230</v>
      </c>
      <c r="AG691" t="str">
        <f t="shared" si="78"/>
        <v>A679077</v>
      </c>
      <c r="AH691" t="str">
        <f>IFERROR(VLOOKUP(AG691,AKT!$E$4:$G$350,3,FALSE),"")</f>
        <v>0942</v>
      </c>
    </row>
    <row r="692" spans="31:34" hidden="1">
      <c r="AE692" t="s">
        <v>5231</v>
      </c>
      <c r="AF692" t="s">
        <v>5232</v>
      </c>
      <c r="AG692" t="str">
        <f t="shared" si="78"/>
        <v>A679077</v>
      </c>
      <c r="AH692" t="str">
        <f>IFERROR(VLOOKUP(AG692,AKT!$E$4:$G$350,3,FALSE),"")</f>
        <v>0942</v>
      </c>
    </row>
    <row r="693" spans="31:34" hidden="1">
      <c r="AE693" t="s">
        <v>5233</v>
      </c>
      <c r="AF693" t="s">
        <v>5234</v>
      </c>
      <c r="AG693" t="str">
        <f t="shared" si="78"/>
        <v>A679077</v>
      </c>
      <c r="AH693" t="str">
        <f>IFERROR(VLOOKUP(AG693,AKT!$E$4:$G$350,3,FALSE),"")</f>
        <v>0942</v>
      </c>
    </row>
    <row r="694" spans="31:34" hidden="1">
      <c r="AE694" t="s">
        <v>5235</v>
      </c>
      <c r="AF694" t="s">
        <v>5236</v>
      </c>
      <c r="AG694" t="str">
        <f t="shared" si="78"/>
        <v>A679077</v>
      </c>
      <c r="AH694" t="str">
        <f>IFERROR(VLOOKUP(AG694,AKT!$E$4:$G$350,3,FALSE),"")</f>
        <v>0942</v>
      </c>
    </row>
    <row r="695" spans="31:34" hidden="1">
      <c r="AE695" t="s">
        <v>5237</v>
      </c>
      <c r="AF695" t="s">
        <v>5238</v>
      </c>
      <c r="AG695" t="str">
        <f t="shared" si="78"/>
        <v>A679077</v>
      </c>
      <c r="AH695" t="str">
        <f>IFERROR(VLOOKUP(AG695,AKT!$E$4:$G$350,3,FALSE),"")</f>
        <v>0942</v>
      </c>
    </row>
    <row r="696" spans="31:34" hidden="1">
      <c r="AE696" t="s">
        <v>5239</v>
      </c>
      <c r="AF696" t="s">
        <v>732</v>
      </c>
      <c r="AG696" t="str">
        <f t="shared" si="78"/>
        <v>A679077</v>
      </c>
      <c r="AH696" t="str">
        <f>IFERROR(VLOOKUP(AG696,AKT!$E$4:$G$350,3,FALSE),"")</f>
        <v>0942</v>
      </c>
    </row>
    <row r="697" spans="31:34" hidden="1">
      <c r="AE697" t="s">
        <v>5240</v>
      </c>
      <c r="AF697" t="s">
        <v>5241</v>
      </c>
      <c r="AG697" t="str">
        <f t="shared" si="78"/>
        <v>A679077</v>
      </c>
      <c r="AH697" t="str">
        <f>IFERROR(VLOOKUP(AG697,AKT!$E$4:$G$350,3,FALSE),"")</f>
        <v>0942</v>
      </c>
    </row>
    <row r="698" spans="31:34" hidden="1">
      <c r="AE698" t="s">
        <v>5242</v>
      </c>
      <c r="AF698" t="s">
        <v>5243</v>
      </c>
      <c r="AG698" t="str">
        <f t="shared" si="78"/>
        <v>A679077</v>
      </c>
      <c r="AH698" t="str">
        <f>IFERROR(VLOOKUP(AG698,AKT!$E$4:$G$350,3,FALSE),"")</f>
        <v>0942</v>
      </c>
    </row>
    <row r="699" spans="31:34" hidden="1">
      <c r="AE699" t="s">
        <v>5244</v>
      </c>
      <c r="AF699" t="s">
        <v>5245</v>
      </c>
      <c r="AG699" t="str">
        <f t="shared" si="78"/>
        <v>A679077</v>
      </c>
      <c r="AH699" t="str">
        <f>IFERROR(VLOOKUP(AG699,AKT!$E$4:$G$350,3,FALSE),"")</f>
        <v>0942</v>
      </c>
    </row>
    <row r="700" spans="31:34" hidden="1">
      <c r="AE700" t="s">
        <v>5246</v>
      </c>
      <c r="AF700" t="s">
        <v>5247</v>
      </c>
      <c r="AG700" t="str">
        <f t="shared" si="78"/>
        <v>A679077</v>
      </c>
      <c r="AH700" t="str">
        <f>IFERROR(VLOOKUP(AG700,AKT!$E$4:$G$350,3,FALSE),"")</f>
        <v>0942</v>
      </c>
    </row>
    <row r="701" spans="31:34" hidden="1">
      <c r="AE701" t="s">
        <v>5248</v>
      </c>
      <c r="AF701" t="s">
        <v>5249</v>
      </c>
      <c r="AG701" t="str">
        <f t="shared" si="78"/>
        <v>A679077</v>
      </c>
      <c r="AH701" t="str">
        <f>IFERROR(VLOOKUP(AG701,AKT!$E$4:$G$350,3,FALSE),"")</f>
        <v>0942</v>
      </c>
    </row>
    <row r="702" spans="31:34" hidden="1">
      <c r="AE702" t="s">
        <v>5250</v>
      </c>
      <c r="AF702" t="s">
        <v>5251</v>
      </c>
      <c r="AG702" t="str">
        <f t="shared" si="78"/>
        <v>A679077</v>
      </c>
      <c r="AH702" t="str">
        <f>IFERROR(VLOOKUP(AG702,AKT!$E$4:$G$350,3,FALSE),"")</f>
        <v>0942</v>
      </c>
    </row>
    <row r="703" spans="31:34" hidden="1">
      <c r="AE703" t="s">
        <v>5252</v>
      </c>
      <c r="AF703" t="s">
        <v>5253</v>
      </c>
      <c r="AG703" t="str">
        <f t="shared" si="78"/>
        <v>A679077</v>
      </c>
      <c r="AH703" t="str">
        <f>IFERROR(VLOOKUP(AG703,AKT!$E$4:$G$350,3,FALSE),"")</f>
        <v>0942</v>
      </c>
    </row>
    <row r="704" spans="31:34" hidden="1">
      <c r="AE704" t="s">
        <v>5254</v>
      </c>
      <c r="AF704" t="s">
        <v>5255</v>
      </c>
      <c r="AG704" t="str">
        <f t="shared" si="78"/>
        <v>A679077</v>
      </c>
      <c r="AH704" t="str">
        <f>IFERROR(VLOOKUP(AG704,AKT!$E$4:$G$350,3,FALSE),"")</f>
        <v>0942</v>
      </c>
    </row>
    <row r="705" spans="31:34" hidden="1">
      <c r="AE705" t="s">
        <v>5256</v>
      </c>
      <c r="AF705" t="s">
        <v>5257</v>
      </c>
      <c r="AG705" t="str">
        <f t="shared" si="78"/>
        <v>A679077</v>
      </c>
      <c r="AH705" t="str">
        <f>IFERROR(VLOOKUP(AG705,AKT!$E$4:$G$350,3,FALSE),"")</f>
        <v>0942</v>
      </c>
    </row>
    <row r="706" spans="31:34" hidden="1">
      <c r="AE706" t="s">
        <v>5258</v>
      </c>
      <c r="AF706" t="s">
        <v>5259</v>
      </c>
      <c r="AG706" t="str">
        <f t="shared" si="78"/>
        <v>A679077</v>
      </c>
      <c r="AH706" t="str">
        <f>IFERROR(VLOOKUP(AG706,AKT!$E$4:$G$350,3,FALSE),"")</f>
        <v>0942</v>
      </c>
    </row>
    <row r="707" spans="31:34" hidden="1">
      <c r="AE707" t="s">
        <v>5260</v>
      </c>
      <c r="AF707" t="s">
        <v>5261</v>
      </c>
      <c r="AG707" t="str">
        <f t="shared" si="78"/>
        <v>A679077</v>
      </c>
      <c r="AH707" t="str">
        <f>IFERROR(VLOOKUP(AG707,AKT!$E$4:$G$350,3,FALSE),"")</f>
        <v>0942</v>
      </c>
    </row>
    <row r="708" spans="31:34" hidden="1">
      <c r="AE708" t="s">
        <v>5262</v>
      </c>
      <c r="AF708" t="s">
        <v>5263</v>
      </c>
      <c r="AG708" t="str">
        <f t="shared" si="78"/>
        <v>A679077</v>
      </c>
      <c r="AH708" t="str">
        <f>IFERROR(VLOOKUP(AG708,AKT!$E$4:$G$350,3,FALSE),"")</f>
        <v>0942</v>
      </c>
    </row>
    <row r="709" spans="31:34" hidden="1">
      <c r="AE709" t="s">
        <v>5264</v>
      </c>
      <c r="AF709" t="s">
        <v>5265</v>
      </c>
      <c r="AG709" t="str">
        <f t="shared" si="78"/>
        <v>A679077</v>
      </c>
      <c r="AH709" t="str">
        <f>IFERROR(VLOOKUP(AG709,AKT!$E$4:$G$350,3,FALSE),"")</f>
        <v>0942</v>
      </c>
    </row>
    <row r="710" spans="31:34" hidden="1">
      <c r="AE710" t="s">
        <v>5266</v>
      </c>
      <c r="AF710" t="s">
        <v>5267</v>
      </c>
      <c r="AG710" t="str">
        <f t="shared" si="78"/>
        <v>A679077</v>
      </c>
      <c r="AH710" t="str">
        <f>IFERROR(VLOOKUP(AG710,AKT!$E$4:$G$350,3,FALSE),"")</f>
        <v>0942</v>
      </c>
    </row>
    <row r="711" spans="31:34" hidden="1">
      <c r="AE711" t="s">
        <v>5268</v>
      </c>
      <c r="AF711" t="s">
        <v>5269</v>
      </c>
      <c r="AG711" t="str">
        <f t="shared" si="78"/>
        <v>A679077</v>
      </c>
      <c r="AH711" t="str">
        <f>IFERROR(VLOOKUP(AG711,AKT!$E$4:$G$350,3,FALSE),"")</f>
        <v>0942</v>
      </c>
    </row>
    <row r="712" spans="31:34" hidden="1">
      <c r="AE712" t="s">
        <v>5270</v>
      </c>
      <c r="AF712" t="s">
        <v>5271</v>
      </c>
      <c r="AG712" t="str">
        <f t="shared" si="78"/>
        <v>A679077</v>
      </c>
      <c r="AH712" t="str">
        <f>IFERROR(VLOOKUP(AG712,AKT!$E$4:$G$350,3,FALSE),"")</f>
        <v>0942</v>
      </c>
    </row>
    <row r="713" spans="31:34" hidden="1">
      <c r="AE713" t="s">
        <v>5272</v>
      </c>
      <c r="AF713" t="s">
        <v>5273</v>
      </c>
      <c r="AG713" t="str">
        <f t="shared" ref="AG713:AG776" si="79">LEFT(AE713,7)</f>
        <v>A679078</v>
      </c>
      <c r="AH713" t="str">
        <f>IFERROR(VLOOKUP(AG713,AKT!$E$4:$G$350,3,FALSE),"")</f>
        <v>0942</v>
      </c>
    </row>
    <row r="714" spans="31:34" hidden="1">
      <c r="AE714" t="s">
        <v>5274</v>
      </c>
      <c r="AF714" t="s">
        <v>5275</v>
      </c>
      <c r="AG714" t="str">
        <f t="shared" si="79"/>
        <v>A679078</v>
      </c>
      <c r="AH714" t="str">
        <f>IFERROR(VLOOKUP(AG714,AKT!$E$4:$G$350,3,FALSE),"")</f>
        <v>0942</v>
      </c>
    </row>
    <row r="715" spans="31:34" hidden="1">
      <c r="AE715" t="s">
        <v>5276</v>
      </c>
      <c r="AF715" t="s">
        <v>5277</v>
      </c>
      <c r="AG715" t="str">
        <f t="shared" si="79"/>
        <v>A679078</v>
      </c>
      <c r="AH715" t="str">
        <f>IFERROR(VLOOKUP(AG715,AKT!$E$4:$G$350,3,FALSE),"")</f>
        <v>0942</v>
      </c>
    </row>
    <row r="716" spans="31:34" hidden="1">
      <c r="AE716" t="s">
        <v>5278</v>
      </c>
      <c r="AF716" t="s">
        <v>5279</v>
      </c>
      <c r="AG716" t="str">
        <f t="shared" si="79"/>
        <v>A679078</v>
      </c>
      <c r="AH716" t="str">
        <f>IFERROR(VLOOKUP(AG716,AKT!$E$4:$G$350,3,FALSE),"")</f>
        <v>0942</v>
      </c>
    </row>
    <row r="717" spans="31:34" hidden="1">
      <c r="AE717" t="s">
        <v>5280</v>
      </c>
      <c r="AF717" t="s">
        <v>5281</v>
      </c>
      <c r="AG717" t="str">
        <f t="shared" si="79"/>
        <v>A679078</v>
      </c>
      <c r="AH717" t="str">
        <f>IFERROR(VLOOKUP(AG717,AKT!$E$4:$G$350,3,FALSE),"")</f>
        <v>0942</v>
      </c>
    </row>
    <row r="718" spans="31:34" hidden="1">
      <c r="AE718" t="s">
        <v>5282</v>
      </c>
      <c r="AF718" t="s">
        <v>5283</v>
      </c>
      <c r="AG718" t="str">
        <f t="shared" si="79"/>
        <v>A679078</v>
      </c>
      <c r="AH718" t="str">
        <f>IFERROR(VLOOKUP(AG718,AKT!$E$4:$G$350,3,FALSE),"")</f>
        <v>0942</v>
      </c>
    </row>
    <row r="719" spans="31:34" hidden="1">
      <c r="AE719" t="s">
        <v>5284</v>
      </c>
      <c r="AF719" t="s">
        <v>5285</v>
      </c>
      <c r="AG719" t="str">
        <f t="shared" si="79"/>
        <v>A679078</v>
      </c>
      <c r="AH719" t="str">
        <f>IFERROR(VLOOKUP(AG719,AKT!$E$4:$G$350,3,FALSE),"")</f>
        <v>0942</v>
      </c>
    </row>
    <row r="720" spans="31:34" hidden="1">
      <c r="AE720" t="s">
        <v>5286</v>
      </c>
      <c r="AF720" t="s">
        <v>5287</v>
      </c>
      <c r="AG720" t="str">
        <f t="shared" si="79"/>
        <v>A679078</v>
      </c>
      <c r="AH720" t="str">
        <f>IFERROR(VLOOKUP(AG720,AKT!$E$4:$G$350,3,FALSE),"")</f>
        <v>0942</v>
      </c>
    </row>
    <row r="721" spans="31:34" hidden="1">
      <c r="AE721" t="s">
        <v>5288</v>
      </c>
      <c r="AF721" t="s">
        <v>5289</v>
      </c>
      <c r="AG721" t="str">
        <f t="shared" si="79"/>
        <v>A679078</v>
      </c>
      <c r="AH721" t="str">
        <f>IFERROR(VLOOKUP(AG721,AKT!$E$4:$G$350,3,FALSE),"")</f>
        <v>0942</v>
      </c>
    </row>
    <row r="722" spans="31:34" hidden="1">
      <c r="AE722" t="s">
        <v>5290</v>
      </c>
      <c r="AF722" t="s">
        <v>5291</v>
      </c>
      <c r="AG722" t="str">
        <f t="shared" si="79"/>
        <v>A679078</v>
      </c>
      <c r="AH722" t="str">
        <f>IFERROR(VLOOKUP(AG722,AKT!$E$4:$G$350,3,FALSE),"")</f>
        <v>0942</v>
      </c>
    </row>
    <row r="723" spans="31:34" hidden="1">
      <c r="AE723" t="s">
        <v>5292</v>
      </c>
      <c r="AF723" t="s">
        <v>5293</v>
      </c>
      <c r="AG723" t="str">
        <f t="shared" si="79"/>
        <v>A679078</v>
      </c>
      <c r="AH723" t="str">
        <f>IFERROR(VLOOKUP(AG723,AKT!$E$4:$G$350,3,FALSE),"")</f>
        <v>0942</v>
      </c>
    </row>
    <row r="724" spans="31:34" hidden="1">
      <c r="AE724" t="s">
        <v>5294</v>
      </c>
      <c r="AF724" t="s">
        <v>5295</v>
      </c>
      <c r="AG724" t="str">
        <f t="shared" si="79"/>
        <v>A679078</v>
      </c>
      <c r="AH724" t="str">
        <f>IFERROR(VLOOKUP(AG724,AKT!$E$4:$G$350,3,FALSE),"")</f>
        <v>0942</v>
      </c>
    </row>
    <row r="725" spans="31:34" hidden="1">
      <c r="AE725" t="s">
        <v>5296</v>
      </c>
      <c r="AF725" t="s">
        <v>5297</v>
      </c>
      <c r="AG725" t="str">
        <f t="shared" si="79"/>
        <v>A679078</v>
      </c>
      <c r="AH725" t="str">
        <f>IFERROR(VLOOKUP(AG725,AKT!$E$4:$G$350,3,FALSE),"")</f>
        <v>0942</v>
      </c>
    </row>
    <row r="726" spans="31:34" hidden="1">
      <c r="AE726" t="s">
        <v>714</v>
      </c>
      <c r="AF726" t="s">
        <v>715</v>
      </c>
      <c r="AG726" t="str">
        <f t="shared" si="79"/>
        <v>A679078</v>
      </c>
      <c r="AH726" t="str">
        <f>IFERROR(VLOOKUP(AG726,AKT!$E$4:$G$350,3,FALSE),"")</f>
        <v>0942</v>
      </c>
    </row>
    <row r="727" spans="31:34" hidden="1">
      <c r="AE727" t="s">
        <v>716</v>
      </c>
      <c r="AF727" t="s">
        <v>717</v>
      </c>
      <c r="AG727" t="str">
        <f t="shared" si="79"/>
        <v>A679078</v>
      </c>
      <c r="AH727" t="str">
        <f>IFERROR(VLOOKUP(AG727,AKT!$E$4:$G$350,3,FALSE),"")</f>
        <v>0942</v>
      </c>
    </row>
    <row r="728" spans="31:34" hidden="1">
      <c r="AE728" t="s">
        <v>718</v>
      </c>
      <c r="AF728" t="s">
        <v>719</v>
      </c>
      <c r="AG728" t="str">
        <f t="shared" si="79"/>
        <v>A679078</v>
      </c>
      <c r="AH728" t="str">
        <f>IFERROR(VLOOKUP(AG728,AKT!$E$4:$G$350,3,FALSE),"")</f>
        <v>0942</v>
      </c>
    </row>
    <row r="729" spans="31:34" hidden="1">
      <c r="AE729" t="s">
        <v>5298</v>
      </c>
      <c r="AF729" t="s">
        <v>5299</v>
      </c>
      <c r="AG729" t="str">
        <f t="shared" si="79"/>
        <v>A679078</v>
      </c>
      <c r="AH729" t="str">
        <f>IFERROR(VLOOKUP(AG729,AKT!$E$4:$G$350,3,FALSE),"")</f>
        <v>0942</v>
      </c>
    </row>
    <row r="730" spans="31:34" hidden="1">
      <c r="AE730" t="s">
        <v>5300</v>
      </c>
      <c r="AF730" t="s">
        <v>5301</v>
      </c>
      <c r="AG730" t="str">
        <f t="shared" si="79"/>
        <v>A679078</v>
      </c>
      <c r="AH730" t="str">
        <f>IFERROR(VLOOKUP(AG730,AKT!$E$4:$G$350,3,FALSE),"")</f>
        <v>0942</v>
      </c>
    </row>
    <row r="731" spans="31:34" hidden="1">
      <c r="AE731" t="s">
        <v>5302</v>
      </c>
      <c r="AF731" t="s">
        <v>5303</v>
      </c>
      <c r="AG731" t="str">
        <f t="shared" si="79"/>
        <v>A679078</v>
      </c>
      <c r="AH731" t="str">
        <f>IFERROR(VLOOKUP(AG731,AKT!$E$4:$G$350,3,FALSE),"")</f>
        <v>0942</v>
      </c>
    </row>
    <row r="732" spans="31:34" hidden="1">
      <c r="AE732" t="s">
        <v>5304</v>
      </c>
      <c r="AF732" t="s">
        <v>5305</v>
      </c>
      <c r="AG732" t="str">
        <f t="shared" si="79"/>
        <v>A679078</v>
      </c>
      <c r="AH732" t="str">
        <f>IFERROR(VLOOKUP(AG732,AKT!$E$4:$G$350,3,FALSE),"")</f>
        <v>0942</v>
      </c>
    </row>
    <row r="733" spans="31:34" hidden="1">
      <c r="AE733" t="s">
        <v>720</v>
      </c>
      <c r="AF733" t="s">
        <v>721</v>
      </c>
      <c r="AG733" t="str">
        <f t="shared" si="79"/>
        <v>A679078</v>
      </c>
      <c r="AH733" t="str">
        <f>IFERROR(VLOOKUP(AG733,AKT!$E$4:$G$350,3,FALSE),"")</f>
        <v>0942</v>
      </c>
    </row>
    <row r="734" spans="31:34" hidden="1">
      <c r="AE734" t="s">
        <v>5306</v>
      </c>
      <c r="AF734" t="s">
        <v>5307</v>
      </c>
      <c r="AG734" t="str">
        <f t="shared" si="79"/>
        <v>A679078</v>
      </c>
      <c r="AH734" t="str">
        <f>IFERROR(VLOOKUP(AG734,AKT!$E$4:$G$350,3,FALSE),"")</f>
        <v>0942</v>
      </c>
    </row>
    <row r="735" spans="31:34" hidden="1">
      <c r="AE735" t="s">
        <v>3348</v>
      </c>
      <c r="AF735" t="s">
        <v>3349</v>
      </c>
      <c r="AG735" t="str">
        <f t="shared" si="79"/>
        <v>A679078</v>
      </c>
      <c r="AH735" t="str">
        <f>IFERROR(VLOOKUP(AG735,AKT!$E$4:$G$350,3,FALSE),"")</f>
        <v>0942</v>
      </c>
    </row>
    <row r="736" spans="31:34" hidden="1">
      <c r="AE736" t="s">
        <v>722</v>
      </c>
      <c r="AF736" t="s">
        <v>723</v>
      </c>
      <c r="AG736" t="str">
        <f t="shared" si="79"/>
        <v>A679078</v>
      </c>
      <c r="AH736" t="str">
        <f>IFERROR(VLOOKUP(AG736,AKT!$E$4:$G$350,3,FALSE),"")</f>
        <v>0942</v>
      </c>
    </row>
    <row r="737" spans="31:34" hidden="1">
      <c r="AE737" t="s">
        <v>5308</v>
      </c>
      <c r="AF737" t="s">
        <v>5309</v>
      </c>
      <c r="AG737" t="str">
        <f t="shared" si="79"/>
        <v>A679078</v>
      </c>
      <c r="AH737" t="str">
        <f>IFERROR(VLOOKUP(AG737,AKT!$E$4:$G$350,3,FALSE),"")</f>
        <v>0942</v>
      </c>
    </row>
    <row r="738" spans="31:34" hidden="1">
      <c r="AE738" t="s">
        <v>5310</v>
      </c>
      <c r="AF738" t="s">
        <v>5311</v>
      </c>
      <c r="AG738" t="str">
        <f t="shared" si="79"/>
        <v>A679078</v>
      </c>
      <c r="AH738" t="str">
        <f>IFERROR(VLOOKUP(AG738,AKT!$E$4:$G$350,3,FALSE),"")</f>
        <v>0942</v>
      </c>
    </row>
    <row r="739" spans="31:34" hidden="1">
      <c r="AE739" t="s">
        <v>5312</v>
      </c>
      <c r="AF739" t="s">
        <v>5313</v>
      </c>
      <c r="AG739" t="str">
        <f t="shared" si="79"/>
        <v>A679078</v>
      </c>
      <c r="AH739" t="str">
        <f>IFERROR(VLOOKUP(AG739,AKT!$E$4:$G$350,3,FALSE),"")</f>
        <v>0942</v>
      </c>
    </row>
    <row r="740" spans="31:34" hidden="1">
      <c r="AE740" t="s">
        <v>5314</v>
      </c>
      <c r="AF740" t="s">
        <v>5315</v>
      </c>
      <c r="AG740" t="str">
        <f t="shared" si="79"/>
        <v>A679078</v>
      </c>
      <c r="AH740" t="str">
        <f>IFERROR(VLOOKUP(AG740,AKT!$E$4:$G$350,3,FALSE),"")</f>
        <v>0942</v>
      </c>
    </row>
    <row r="741" spans="31:34" hidden="1">
      <c r="AE741" t="s">
        <v>5316</v>
      </c>
      <c r="AF741" t="s">
        <v>5317</v>
      </c>
      <c r="AG741" t="str">
        <f t="shared" si="79"/>
        <v>A679078</v>
      </c>
      <c r="AH741" t="str">
        <f>IFERROR(VLOOKUP(AG741,AKT!$E$4:$G$350,3,FALSE),"")</f>
        <v>0942</v>
      </c>
    </row>
    <row r="742" spans="31:34" hidden="1">
      <c r="AE742" t="s">
        <v>5318</v>
      </c>
      <c r="AF742" t="s">
        <v>5319</v>
      </c>
      <c r="AG742" t="str">
        <f t="shared" si="79"/>
        <v>A679078</v>
      </c>
      <c r="AH742" t="str">
        <f>IFERROR(VLOOKUP(AG742,AKT!$E$4:$G$350,3,FALSE),"")</f>
        <v>0942</v>
      </c>
    </row>
    <row r="743" spans="31:34" hidden="1">
      <c r="AE743" t="s">
        <v>5320</v>
      </c>
      <c r="AF743" t="s">
        <v>5321</v>
      </c>
      <c r="AG743" t="str">
        <f t="shared" si="79"/>
        <v>A679078</v>
      </c>
      <c r="AH743" t="str">
        <f>IFERROR(VLOOKUP(AG743,AKT!$E$4:$G$350,3,FALSE),"")</f>
        <v>0942</v>
      </c>
    </row>
    <row r="744" spans="31:34" hidden="1">
      <c r="AE744" t="s">
        <v>5322</v>
      </c>
      <c r="AF744" t="s">
        <v>5323</v>
      </c>
      <c r="AG744" t="str">
        <f t="shared" si="79"/>
        <v>A679078</v>
      </c>
      <c r="AH744" t="str">
        <f>IFERROR(VLOOKUP(AG744,AKT!$E$4:$G$350,3,FALSE),"")</f>
        <v>0942</v>
      </c>
    </row>
    <row r="745" spans="31:34" hidden="1">
      <c r="AE745" t="s">
        <v>5324</v>
      </c>
      <c r="AF745" t="s">
        <v>5325</v>
      </c>
      <c r="AG745" t="str">
        <f t="shared" si="79"/>
        <v>A679078</v>
      </c>
      <c r="AH745" t="str">
        <f>IFERROR(VLOOKUP(AG745,AKT!$E$4:$G$350,3,FALSE),"")</f>
        <v>0942</v>
      </c>
    </row>
    <row r="746" spans="31:34" hidden="1">
      <c r="AE746" t="s">
        <v>5326</v>
      </c>
      <c r="AF746" t="s">
        <v>5327</v>
      </c>
      <c r="AG746" t="str">
        <f t="shared" si="79"/>
        <v>A679078</v>
      </c>
      <c r="AH746" t="str">
        <f>IFERROR(VLOOKUP(AG746,AKT!$E$4:$G$350,3,FALSE),"")</f>
        <v>0942</v>
      </c>
    </row>
    <row r="747" spans="31:34" hidden="1">
      <c r="AE747" t="s">
        <v>5328</v>
      </c>
      <c r="AF747" t="s">
        <v>5329</v>
      </c>
      <c r="AG747" t="str">
        <f t="shared" si="79"/>
        <v>A679078</v>
      </c>
      <c r="AH747" t="str">
        <f>IFERROR(VLOOKUP(AG747,AKT!$E$4:$G$350,3,FALSE),"")</f>
        <v>0942</v>
      </c>
    </row>
    <row r="748" spans="31:34" hidden="1">
      <c r="AE748" t="s">
        <v>5330</v>
      </c>
      <c r="AF748" t="s">
        <v>5331</v>
      </c>
      <c r="AG748" t="str">
        <f t="shared" si="79"/>
        <v>A679078</v>
      </c>
      <c r="AH748" t="str">
        <f>IFERROR(VLOOKUP(AG748,AKT!$E$4:$G$350,3,FALSE),"")</f>
        <v>0942</v>
      </c>
    </row>
    <row r="749" spans="31:34" hidden="1">
      <c r="AE749" t="s">
        <v>5332</v>
      </c>
      <c r="AF749" t="s">
        <v>5333</v>
      </c>
      <c r="AG749" t="str">
        <f t="shared" si="79"/>
        <v>A679078</v>
      </c>
      <c r="AH749" t="str">
        <f>IFERROR(VLOOKUP(AG749,AKT!$E$4:$G$350,3,FALSE),"")</f>
        <v>0942</v>
      </c>
    </row>
    <row r="750" spans="31:34" hidden="1">
      <c r="AE750" t="s">
        <v>724</v>
      </c>
      <c r="AF750" t="s">
        <v>725</v>
      </c>
      <c r="AG750" t="str">
        <f t="shared" si="79"/>
        <v>A679078</v>
      </c>
      <c r="AH750" t="str">
        <f>IFERROR(VLOOKUP(AG750,AKT!$E$4:$G$350,3,FALSE),"")</f>
        <v>0942</v>
      </c>
    </row>
    <row r="751" spans="31:34" hidden="1">
      <c r="AE751" t="s">
        <v>5334</v>
      </c>
      <c r="AF751" t="s">
        <v>5335</v>
      </c>
      <c r="AG751" t="str">
        <f t="shared" si="79"/>
        <v>A679078</v>
      </c>
      <c r="AH751" t="str">
        <f>IFERROR(VLOOKUP(AG751,AKT!$E$4:$G$350,3,FALSE),"")</f>
        <v>0942</v>
      </c>
    </row>
    <row r="752" spans="31:34" hidden="1">
      <c r="AE752" t="s">
        <v>5336</v>
      </c>
      <c r="AF752" t="s">
        <v>5337</v>
      </c>
      <c r="AG752" t="str">
        <f t="shared" si="79"/>
        <v>A679078</v>
      </c>
      <c r="AH752" t="str">
        <f>IFERROR(VLOOKUP(AG752,AKT!$E$4:$G$350,3,FALSE),"")</f>
        <v>0942</v>
      </c>
    </row>
    <row r="753" spans="31:34" hidden="1">
      <c r="AE753" t="s">
        <v>3350</v>
      </c>
      <c r="AF753" t="s">
        <v>3351</v>
      </c>
      <c r="AG753" t="str">
        <f t="shared" si="79"/>
        <v>A679078</v>
      </c>
      <c r="AH753" t="str">
        <f>IFERROR(VLOOKUP(AG753,AKT!$E$4:$G$350,3,FALSE),"")</f>
        <v>0942</v>
      </c>
    </row>
    <row r="754" spans="31:34" hidden="1">
      <c r="AE754" t="s">
        <v>3352</v>
      </c>
      <c r="AF754" t="s">
        <v>3353</v>
      </c>
      <c r="AG754" t="str">
        <f t="shared" si="79"/>
        <v>A679078</v>
      </c>
      <c r="AH754" t="str">
        <f>IFERROR(VLOOKUP(AG754,AKT!$E$4:$G$350,3,FALSE),"")</f>
        <v>0942</v>
      </c>
    </row>
    <row r="755" spans="31:34" hidden="1">
      <c r="AE755" t="s">
        <v>5338</v>
      </c>
      <c r="AF755" t="s">
        <v>5339</v>
      </c>
      <c r="AG755" t="str">
        <f t="shared" si="79"/>
        <v>A679078</v>
      </c>
      <c r="AH755" t="str">
        <f>IFERROR(VLOOKUP(AG755,AKT!$E$4:$G$350,3,FALSE),"")</f>
        <v>0942</v>
      </c>
    </row>
    <row r="756" spans="31:34" hidden="1">
      <c r="AE756" t="s">
        <v>726</v>
      </c>
      <c r="AF756" t="s">
        <v>727</v>
      </c>
      <c r="AG756" t="str">
        <f t="shared" si="79"/>
        <v>A679078</v>
      </c>
      <c r="AH756" t="str">
        <f>IFERROR(VLOOKUP(AG756,AKT!$E$4:$G$350,3,FALSE),"")</f>
        <v>0942</v>
      </c>
    </row>
    <row r="757" spans="31:34" hidden="1">
      <c r="AE757" t="s">
        <v>5340</v>
      </c>
      <c r="AF757" t="s">
        <v>5341</v>
      </c>
      <c r="AG757" t="str">
        <f t="shared" si="79"/>
        <v>A679078</v>
      </c>
      <c r="AH757" t="str">
        <f>IFERROR(VLOOKUP(AG757,AKT!$E$4:$G$350,3,FALSE),"")</f>
        <v>0942</v>
      </c>
    </row>
    <row r="758" spans="31:34" hidden="1">
      <c r="AE758" t="s">
        <v>5342</v>
      </c>
      <c r="AF758" t="s">
        <v>5343</v>
      </c>
      <c r="AG758" t="str">
        <f t="shared" si="79"/>
        <v>A679078</v>
      </c>
      <c r="AH758" t="str">
        <f>IFERROR(VLOOKUP(AG758,AKT!$E$4:$G$350,3,FALSE),"")</f>
        <v>0942</v>
      </c>
    </row>
    <row r="759" spans="31:34" hidden="1">
      <c r="AE759" t="s">
        <v>5344</v>
      </c>
      <c r="AF759" t="s">
        <v>5345</v>
      </c>
      <c r="AG759" t="str">
        <f t="shared" si="79"/>
        <v>A679078</v>
      </c>
      <c r="AH759" t="str">
        <f>IFERROR(VLOOKUP(AG759,AKT!$E$4:$G$350,3,FALSE),"")</f>
        <v>0942</v>
      </c>
    </row>
    <row r="760" spans="31:34" hidden="1">
      <c r="AE760" t="s">
        <v>5346</v>
      </c>
      <c r="AF760" t="s">
        <v>5347</v>
      </c>
      <c r="AG760" t="str">
        <f t="shared" si="79"/>
        <v>A679078</v>
      </c>
      <c r="AH760" t="str">
        <f>IFERROR(VLOOKUP(AG760,AKT!$E$4:$G$350,3,FALSE),"")</f>
        <v>0942</v>
      </c>
    </row>
    <row r="761" spans="31:34" hidden="1">
      <c r="AE761" t="s">
        <v>5348</v>
      </c>
      <c r="AF761" t="s">
        <v>5349</v>
      </c>
      <c r="AG761" t="str">
        <f t="shared" si="79"/>
        <v>A679078</v>
      </c>
      <c r="AH761" t="str">
        <f>IFERROR(VLOOKUP(AG761,AKT!$E$4:$G$350,3,FALSE),"")</f>
        <v>0942</v>
      </c>
    </row>
    <row r="762" spans="31:34" hidden="1">
      <c r="AE762" t="s">
        <v>5350</v>
      </c>
      <c r="AF762" t="s">
        <v>5351</v>
      </c>
      <c r="AG762" t="str">
        <f t="shared" si="79"/>
        <v>A679078</v>
      </c>
      <c r="AH762" t="str">
        <f>IFERROR(VLOOKUP(AG762,AKT!$E$4:$G$350,3,FALSE),"")</f>
        <v>0942</v>
      </c>
    </row>
    <row r="763" spans="31:34" hidden="1">
      <c r="AE763" t="s">
        <v>5352</v>
      </c>
      <c r="AF763" t="s">
        <v>5353</v>
      </c>
      <c r="AG763" t="str">
        <f t="shared" si="79"/>
        <v>A679078</v>
      </c>
      <c r="AH763" t="str">
        <f>IFERROR(VLOOKUP(AG763,AKT!$E$4:$G$350,3,FALSE),"")</f>
        <v>0942</v>
      </c>
    </row>
    <row r="764" spans="31:34" hidden="1">
      <c r="AE764" t="s">
        <v>5354</v>
      </c>
      <c r="AF764" t="s">
        <v>5355</v>
      </c>
      <c r="AG764" t="str">
        <f t="shared" si="79"/>
        <v>A679078</v>
      </c>
      <c r="AH764" t="str">
        <f>IFERROR(VLOOKUP(AG764,AKT!$E$4:$G$350,3,FALSE),"")</f>
        <v>0942</v>
      </c>
    </row>
    <row r="765" spans="31:34" hidden="1">
      <c r="AE765" t="s">
        <v>5356</v>
      </c>
      <c r="AF765" t="s">
        <v>5357</v>
      </c>
      <c r="AG765" t="str">
        <f t="shared" si="79"/>
        <v>A679078</v>
      </c>
      <c r="AH765" t="str">
        <f>IFERROR(VLOOKUP(AG765,AKT!$E$4:$G$350,3,FALSE),"")</f>
        <v>0942</v>
      </c>
    </row>
    <row r="766" spans="31:34" hidden="1">
      <c r="AE766" t="s">
        <v>5358</v>
      </c>
      <c r="AF766" t="s">
        <v>5359</v>
      </c>
      <c r="AG766" t="str">
        <f t="shared" si="79"/>
        <v>A679078</v>
      </c>
      <c r="AH766" t="str">
        <f>IFERROR(VLOOKUP(AG766,AKT!$E$4:$G$350,3,FALSE),"")</f>
        <v>0942</v>
      </c>
    </row>
    <row r="767" spans="31:34" hidden="1">
      <c r="AE767" t="s">
        <v>5360</v>
      </c>
      <c r="AF767" t="s">
        <v>5361</v>
      </c>
      <c r="AG767" t="str">
        <f t="shared" si="79"/>
        <v>A679078</v>
      </c>
      <c r="AH767" t="str">
        <f>IFERROR(VLOOKUP(AG767,AKT!$E$4:$G$350,3,FALSE),"")</f>
        <v>0942</v>
      </c>
    </row>
    <row r="768" spans="31:34" hidden="1">
      <c r="AE768" t="s">
        <v>5362</v>
      </c>
      <c r="AF768" t="s">
        <v>5363</v>
      </c>
      <c r="AG768" t="str">
        <f t="shared" si="79"/>
        <v>A679078</v>
      </c>
      <c r="AH768" t="str">
        <f>IFERROR(VLOOKUP(AG768,AKT!$E$4:$G$350,3,FALSE),"")</f>
        <v>0942</v>
      </c>
    </row>
    <row r="769" spans="31:34" hidden="1">
      <c r="AE769" t="s">
        <v>5364</v>
      </c>
      <c r="AF769" t="s">
        <v>5365</v>
      </c>
      <c r="AG769" t="str">
        <f t="shared" si="79"/>
        <v>A679078</v>
      </c>
      <c r="AH769" t="str">
        <f>IFERROR(VLOOKUP(AG769,AKT!$E$4:$G$350,3,FALSE),"")</f>
        <v>0942</v>
      </c>
    </row>
    <row r="770" spans="31:34" hidden="1">
      <c r="AE770" t="s">
        <v>5366</v>
      </c>
      <c r="AF770" t="s">
        <v>5367</v>
      </c>
      <c r="AG770" t="str">
        <f t="shared" si="79"/>
        <v>A679078</v>
      </c>
      <c r="AH770" t="str">
        <f>IFERROR(VLOOKUP(AG770,AKT!$E$4:$G$350,3,FALSE),"")</f>
        <v>0942</v>
      </c>
    </row>
    <row r="771" spans="31:34" hidden="1">
      <c r="AE771" t="s">
        <v>5368</v>
      </c>
      <c r="AF771" t="s">
        <v>5369</v>
      </c>
      <c r="AG771" t="str">
        <f t="shared" si="79"/>
        <v>A679078</v>
      </c>
      <c r="AH771" t="str">
        <f>IFERROR(VLOOKUP(AG771,AKT!$E$4:$G$350,3,FALSE),"")</f>
        <v>0942</v>
      </c>
    </row>
    <row r="772" spans="31:34" hidden="1">
      <c r="AE772" t="s">
        <v>5370</v>
      </c>
      <c r="AF772" t="s">
        <v>5371</v>
      </c>
      <c r="AG772" t="str">
        <f t="shared" si="79"/>
        <v>A679078</v>
      </c>
      <c r="AH772" t="str">
        <f>IFERROR(VLOOKUP(AG772,AKT!$E$4:$G$350,3,FALSE),"")</f>
        <v>0942</v>
      </c>
    </row>
    <row r="773" spans="31:34" hidden="1">
      <c r="AE773" t="s">
        <v>5372</v>
      </c>
      <c r="AF773" t="s">
        <v>5373</v>
      </c>
      <c r="AG773" t="str">
        <f t="shared" si="79"/>
        <v>A679078</v>
      </c>
      <c r="AH773" t="str">
        <f>IFERROR(VLOOKUP(AG773,AKT!$E$4:$G$350,3,FALSE),"")</f>
        <v>0942</v>
      </c>
    </row>
    <row r="774" spans="31:34" hidden="1">
      <c r="AE774" t="s">
        <v>5374</v>
      </c>
      <c r="AF774" t="s">
        <v>5375</v>
      </c>
      <c r="AG774" t="str">
        <f t="shared" si="79"/>
        <v>A679078</v>
      </c>
      <c r="AH774" t="str">
        <f>IFERROR(VLOOKUP(AG774,AKT!$E$4:$G$350,3,FALSE),"")</f>
        <v>0942</v>
      </c>
    </row>
    <row r="775" spans="31:34" hidden="1">
      <c r="AE775" t="s">
        <v>5376</v>
      </c>
      <c r="AF775" t="s">
        <v>5377</v>
      </c>
      <c r="AG775" t="str">
        <f t="shared" si="79"/>
        <v>A679078</v>
      </c>
      <c r="AH775" t="str">
        <f>IFERROR(VLOOKUP(AG775,AKT!$E$4:$G$350,3,FALSE),"")</f>
        <v>0942</v>
      </c>
    </row>
    <row r="776" spans="31:34" hidden="1">
      <c r="AE776" t="s">
        <v>1054</v>
      </c>
      <c r="AF776" t="s">
        <v>1055</v>
      </c>
      <c r="AG776" t="str">
        <f t="shared" si="79"/>
        <v>A679078</v>
      </c>
      <c r="AH776" t="str">
        <f>IFERROR(VLOOKUP(AG776,AKT!$E$4:$G$350,3,FALSE),"")</f>
        <v>0942</v>
      </c>
    </row>
    <row r="777" spans="31:34" hidden="1">
      <c r="AE777" t="s">
        <v>5378</v>
      </c>
      <c r="AF777" t="s">
        <v>5379</v>
      </c>
      <c r="AG777" t="str">
        <f t="shared" ref="AG777:AG840" si="80">LEFT(AE777,7)</f>
        <v>A679078</v>
      </c>
      <c r="AH777" t="str">
        <f>IFERROR(VLOOKUP(AG777,AKT!$E$4:$G$350,3,FALSE),"")</f>
        <v>0942</v>
      </c>
    </row>
    <row r="778" spans="31:34" hidden="1">
      <c r="AE778" t="s">
        <v>5380</v>
      </c>
      <c r="AF778" t="s">
        <v>5381</v>
      </c>
      <c r="AG778" t="str">
        <f t="shared" si="80"/>
        <v>A679078</v>
      </c>
      <c r="AH778" t="str">
        <f>IFERROR(VLOOKUP(AG778,AKT!$E$4:$G$350,3,FALSE),"")</f>
        <v>0942</v>
      </c>
    </row>
    <row r="779" spans="31:34" hidden="1">
      <c r="AE779" t="s">
        <v>5382</v>
      </c>
      <c r="AF779" t="s">
        <v>5383</v>
      </c>
      <c r="AG779" t="str">
        <f t="shared" si="80"/>
        <v>A679078</v>
      </c>
      <c r="AH779" t="str">
        <f>IFERROR(VLOOKUP(AG779,AKT!$E$4:$G$350,3,FALSE),"")</f>
        <v>0942</v>
      </c>
    </row>
    <row r="780" spans="31:34" hidden="1">
      <c r="AE780" t="s">
        <v>5384</v>
      </c>
      <c r="AF780" t="s">
        <v>5385</v>
      </c>
      <c r="AG780" t="str">
        <f t="shared" si="80"/>
        <v>A679078</v>
      </c>
      <c r="AH780" t="str">
        <f>IFERROR(VLOOKUP(AG780,AKT!$E$4:$G$350,3,FALSE),"")</f>
        <v>0942</v>
      </c>
    </row>
    <row r="781" spans="31:34" hidden="1">
      <c r="AE781" t="s">
        <v>5386</v>
      </c>
      <c r="AF781" t="s">
        <v>5387</v>
      </c>
      <c r="AG781" t="str">
        <f t="shared" si="80"/>
        <v>A679078</v>
      </c>
      <c r="AH781" t="str">
        <f>IFERROR(VLOOKUP(AG781,AKT!$E$4:$G$350,3,FALSE),"")</f>
        <v>0942</v>
      </c>
    </row>
    <row r="782" spans="31:34" hidden="1">
      <c r="AE782" t="s">
        <v>5388</v>
      </c>
      <c r="AF782" t="s">
        <v>5389</v>
      </c>
      <c r="AG782" t="str">
        <f t="shared" si="80"/>
        <v>A679078</v>
      </c>
      <c r="AH782" t="str">
        <f>IFERROR(VLOOKUP(AG782,AKT!$E$4:$G$350,3,FALSE),"")</f>
        <v>0942</v>
      </c>
    </row>
    <row r="783" spans="31:34" hidden="1">
      <c r="AE783" t="s">
        <v>5390</v>
      </c>
      <c r="AF783" t="s">
        <v>5391</v>
      </c>
      <c r="AG783" t="str">
        <f t="shared" si="80"/>
        <v>A679078</v>
      </c>
      <c r="AH783" t="str">
        <f>IFERROR(VLOOKUP(AG783,AKT!$E$4:$G$350,3,FALSE),"")</f>
        <v>0942</v>
      </c>
    </row>
    <row r="784" spans="31:34" hidden="1">
      <c r="AE784" t="s">
        <v>5392</v>
      </c>
      <c r="AF784" t="s">
        <v>5393</v>
      </c>
      <c r="AG784" t="str">
        <f t="shared" si="80"/>
        <v>A679078</v>
      </c>
      <c r="AH784" t="str">
        <f>IFERROR(VLOOKUP(AG784,AKT!$E$4:$G$350,3,FALSE),"")</f>
        <v>0942</v>
      </c>
    </row>
    <row r="785" spans="31:34" hidden="1">
      <c r="AE785" t="s">
        <v>5394</v>
      </c>
      <c r="AF785" t="s">
        <v>5395</v>
      </c>
      <c r="AG785" t="str">
        <f t="shared" si="80"/>
        <v>A679078</v>
      </c>
      <c r="AH785" t="str">
        <f>IFERROR(VLOOKUP(AG785,AKT!$E$4:$G$350,3,FALSE),"")</f>
        <v>0942</v>
      </c>
    </row>
    <row r="786" spans="31:34" hidden="1">
      <c r="AE786" t="s">
        <v>5396</v>
      </c>
      <c r="AF786" t="s">
        <v>5397</v>
      </c>
      <c r="AG786" t="str">
        <f t="shared" si="80"/>
        <v>A679078</v>
      </c>
      <c r="AH786" t="str">
        <f>IFERROR(VLOOKUP(AG786,AKT!$E$4:$G$350,3,FALSE),"")</f>
        <v>0942</v>
      </c>
    </row>
    <row r="787" spans="31:34" hidden="1">
      <c r="AE787" t="s">
        <v>5398</v>
      </c>
      <c r="AF787" t="s">
        <v>5399</v>
      </c>
      <c r="AG787" t="str">
        <f t="shared" si="80"/>
        <v>A679078</v>
      </c>
      <c r="AH787" t="str">
        <f>IFERROR(VLOOKUP(AG787,AKT!$E$4:$G$350,3,FALSE),"")</f>
        <v>0942</v>
      </c>
    </row>
    <row r="788" spans="31:34" hidden="1">
      <c r="AE788" t="s">
        <v>1056</v>
      </c>
      <c r="AF788" t="s">
        <v>1057</v>
      </c>
      <c r="AG788" t="str">
        <f t="shared" si="80"/>
        <v>A679078</v>
      </c>
      <c r="AH788" t="str">
        <f>IFERROR(VLOOKUP(AG788,AKT!$E$4:$G$350,3,FALSE),"")</f>
        <v>0942</v>
      </c>
    </row>
    <row r="789" spans="31:34" hidden="1">
      <c r="AE789" t="s">
        <v>1058</v>
      </c>
      <c r="AF789" t="s">
        <v>1059</v>
      </c>
      <c r="AG789" t="str">
        <f t="shared" si="80"/>
        <v>A679078</v>
      </c>
      <c r="AH789" t="str">
        <f>IFERROR(VLOOKUP(AG789,AKT!$E$4:$G$350,3,FALSE),"")</f>
        <v>0942</v>
      </c>
    </row>
    <row r="790" spans="31:34" hidden="1">
      <c r="AE790" t="s">
        <v>5400</v>
      </c>
      <c r="AF790" t="s">
        <v>5401</v>
      </c>
      <c r="AG790" t="str">
        <f t="shared" si="80"/>
        <v>A679078</v>
      </c>
      <c r="AH790" t="str">
        <f>IFERROR(VLOOKUP(AG790,AKT!$E$4:$G$350,3,FALSE),"")</f>
        <v>0942</v>
      </c>
    </row>
    <row r="791" spans="31:34" hidden="1">
      <c r="AE791" t="s">
        <v>5402</v>
      </c>
      <c r="AF791" t="s">
        <v>5403</v>
      </c>
      <c r="AG791" t="str">
        <f t="shared" si="80"/>
        <v>A679078</v>
      </c>
      <c r="AH791" t="str">
        <f>IFERROR(VLOOKUP(AG791,AKT!$E$4:$G$350,3,FALSE),"")</f>
        <v>0942</v>
      </c>
    </row>
    <row r="792" spans="31:34" hidden="1">
      <c r="AE792" t="s">
        <v>5404</v>
      </c>
      <c r="AF792" t="s">
        <v>5405</v>
      </c>
      <c r="AG792" t="str">
        <f t="shared" si="80"/>
        <v>A679078</v>
      </c>
      <c r="AH792" t="str">
        <f>IFERROR(VLOOKUP(AG792,AKT!$E$4:$G$350,3,FALSE),"")</f>
        <v>0942</v>
      </c>
    </row>
    <row r="793" spans="31:34" hidden="1">
      <c r="AE793" t="s">
        <v>5406</v>
      </c>
      <c r="AF793" t="s">
        <v>5407</v>
      </c>
      <c r="AG793" t="str">
        <f t="shared" si="80"/>
        <v>A679078</v>
      </c>
      <c r="AH793" t="str">
        <f>IFERROR(VLOOKUP(AG793,AKT!$E$4:$G$350,3,FALSE),"")</f>
        <v>0942</v>
      </c>
    </row>
    <row r="794" spans="31:34" hidden="1">
      <c r="AE794" t="s">
        <v>5408</v>
      </c>
      <c r="AF794" t="s">
        <v>5409</v>
      </c>
      <c r="AG794" t="str">
        <f t="shared" si="80"/>
        <v>A679078</v>
      </c>
      <c r="AH794" t="str">
        <f>IFERROR(VLOOKUP(AG794,AKT!$E$4:$G$350,3,FALSE),"")</f>
        <v>0942</v>
      </c>
    </row>
    <row r="795" spans="31:34" hidden="1">
      <c r="AE795" t="s">
        <v>1060</v>
      </c>
      <c r="AF795" t="s">
        <v>1061</v>
      </c>
      <c r="AG795" t="str">
        <f t="shared" si="80"/>
        <v>A679078</v>
      </c>
      <c r="AH795" t="str">
        <f>IFERROR(VLOOKUP(AG795,AKT!$E$4:$G$350,3,FALSE),"")</f>
        <v>0942</v>
      </c>
    </row>
    <row r="796" spans="31:34" hidden="1">
      <c r="AE796" t="s">
        <v>5410</v>
      </c>
      <c r="AF796" t="s">
        <v>5411</v>
      </c>
      <c r="AG796" t="str">
        <f t="shared" si="80"/>
        <v>A679078</v>
      </c>
      <c r="AH796" t="str">
        <f>IFERROR(VLOOKUP(AG796,AKT!$E$4:$G$350,3,FALSE),"")</f>
        <v>0942</v>
      </c>
    </row>
    <row r="797" spans="31:34" hidden="1">
      <c r="AE797" t="s">
        <v>5412</v>
      </c>
      <c r="AF797" t="s">
        <v>5413</v>
      </c>
      <c r="AG797" t="str">
        <f t="shared" si="80"/>
        <v>A679078</v>
      </c>
      <c r="AH797" t="str">
        <f>IFERROR(VLOOKUP(AG797,AKT!$E$4:$G$350,3,FALSE),"")</f>
        <v>0942</v>
      </c>
    </row>
    <row r="798" spans="31:34" hidden="1">
      <c r="AE798" t="s">
        <v>1062</v>
      </c>
      <c r="AF798" t="s">
        <v>1063</v>
      </c>
      <c r="AG798" t="str">
        <f t="shared" si="80"/>
        <v>A679078</v>
      </c>
      <c r="AH798" t="str">
        <f>IFERROR(VLOOKUP(AG798,AKT!$E$4:$G$350,3,FALSE),"")</f>
        <v>0942</v>
      </c>
    </row>
    <row r="799" spans="31:34" hidden="1">
      <c r="AE799" t="s">
        <v>1064</v>
      </c>
      <c r="AF799" t="s">
        <v>1065</v>
      </c>
      <c r="AG799" t="str">
        <f t="shared" si="80"/>
        <v>A679078</v>
      </c>
      <c r="AH799" t="str">
        <f>IFERROR(VLOOKUP(AG799,AKT!$E$4:$G$350,3,FALSE),"")</f>
        <v>0942</v>
      </c>
    </row>
    <row r="800" spans="31:34" hidden="1">
      <c r="AE800" t="s">
        <v>5414</v>
      </c>
      <c r="AF800" t="s">
        <v>5415</v>
      </c>
      <c r="AG800" t="str">
        <f t="shared" si="80"/>
        <v>A679078</v>
      </c>
      <c r="AH800" t="str">
        <f>IFERROR(VLOOKUP(AG800,AKT!$E$4:$G$350,3,FALSE),"")</f>
        <v>0942</v>
      </c>
    </row>
    <row r="801" spans="31:34" hidden="1">
      <c r="AE801" t="s">
        <v>5416</v>
      </c>
      <c r="AF801" t="s">
        <v>5417</v>
      </c>
      <c r="AG801" t="str">
        <f t="shared" si="80"/>
        <v>A679078</v>
      </c>
      <c r="AH801" t="str">
        <f>IFERROR(VLOOKUP(AG801,AKT!$E$4:$G$350,3,FALSE),"")</f>
        <v>0942</v>
      </c>
    </row>
    <row r="802" spans="31:34" hidden="1">
      <c r="AE802" t="s">
        <v>1066</v>
      </c>
      <c r="AF802" t="s">
        <v>1067</v>
      </c>
      <c r="AG802" t="str">
        <f t="shared" si="80"/>
        <v>A679078</v>
      </c>
      <c r="AH802" t="str">
        <f>IFERROR(VLOOKUP(AG802,AKT!$E$4:$G$350,3,FALSE),"")</f>
        <v>0942</v>
      </c>
    </row>
    <row r="803" spans="31:34" hidden="1">
      <c r="AE803" t="s">
        <v>5418</v>
      </c>
      <c r="AF803" t="s">
        <v>5419</v>
      </c>
      <c r="AG803" t="str">
        <f t="shared" si="80"/>
        <v>A679078</v>
      </c>
      <c r="AH803" t="str">
        <f>IFERROR(VLOOKUP(AG803,AKT!$E$4:$G$350,3,FALSE),"")</f>
        <v>0942</v>
      </c>
    </row>
    <row r="804" spans="31:34" hidden="1">
      <c r="AE804" t="s">
        <v>5420</v>
      </c>
      <c r="AF804" t="s">
        <v>5421</v>
      </c>
      <c r="AG804" t="str">
        <f t="shared" si="80"/>
        <v>A679078</v>
      </c>
      <c r="AH804" t="str">
        <f>IFERROR(VLOOKUP(AG804,AKT!$E$4:$G$350,3,FALSE),"")</f>
        <v>0942</v>
      </c>
    </row>
    <row r="805" spans="31:34" hidden="1">
      <c r="AE805" t="s">
        <v>5422</v>
      </c>
      <c r="AF805" t="s">
        <v>5423</v>
      </c>
      <c r="AG805" t="str">
        <f t="shared" si="80"/>
        <v>A679078</v>
      </c>
      <c r="AH805" t="str">
        <f>IFERROR(VLOOKUP(AG805,AKT!$E$4:$G$350,3,FALSE),"")</f>
        <v>0942</v>
      </c>
    </row>
    <row r="806" spans="31:34" hidden="1">
      <c r="AE806" t="s">
        <v>1068</v>
      </c>
      <c r="AF806" t="s">
        <v>1069</v>
      </c>
      <c r="AG806" t="str">
        <f t="shared" si="80"/>
        <v>A679078</v>
      </c>
      <c r="AH806" t="str">
        <f>IFERROR(VLOOKUP(AG806,AKT!$E$4:$G$350,3,FALSE),"")</f>
        <v>0942</v>
      </c>
    </row>
    <row r="807" spans="31:34" hidden="1">
      <c r="AE807" t="s">
        <v>5424</v>
      </c>
      <c r="AF807" t="s">
        <v>5425</v>
      </c>
      <c r="AG807" t="str">
        <f t="shared" si="80"/>
        <v>A679078</v>
      </c>
      <c r="AH807" t="str">
        <f>IFERROR(VLOOKUP(AG807,AKT!$E$4:$G$350,3,FALSE),"")</f>
        <v>0942</v>
      </c>
    </row>
    <row r="808" spans="31:34" hidden="1">
      <c r="AE808" t="s">
        <v>5426</v>
      </c>
      <c r="AF808" t="s">
        <v>5427</v>
      </c>
      <c r="AG808" t="str">
        <f t="shared" si="80"/>
        <v>A679078</v>
      </c>
      <c r="AH808" t="str">
        <f>IFERROR(VLOOKUP(AG808,AKT!$E$4:$G$350,3,FALSE),"")</f>
        <v>0942</v>
      </c>
    </row>
    <row r="809" spans="31:34" hidden="1">
      <c r="AE809" t="s">
        <v>5428</v>
      </c>
      <c r="AF809" t="s">
        <v>5429</v>
      </c>
      <c r="AG809" t="str">
        <f t="shared" si="80"/>
        <v>A679078</v>
      </c>
      <c r="AH809" t="str">
        <f>IFERROR(VLOOKUP(AG809,AKT!$E$4:$G$350,3,FALSE),"")</f>
        <v>0942</v>
      </c>
    </row>
    <row r="810" spans="31:34" hidden="1">
      <c r="AE810" t="s">
        <v>5430</v>
      </c>
      <c r="AF810" t="s">
        <v>5431</v>
      </c>
      <c r="AG810" t="str">
        <f t="shared" si="80"/>
        <v>A679078</v>
      </c>
      <c r="AH810" t="str">
        <f>IFERROR(VLOOKUP(AG810,AKT!$E$4:$G$350,3,FALSE),"")</f>
        <v>0942</v>
      </c>
    </row>
    <row r="811" spans="31:34" hidden="1">
      <c r="AE811" t="s">
        <v>5432</v>
      </c>
      <c r="AF811" t="s">
        <v>5433</v>
      </c>
      <c r="AG811" t="str">
        <f t="shared" si="80"/>
        <v>A679078</v>
      </c>
      <c r="AH811" t="str">
        <f>IFERROR(VLOOKUP(AG811,AKT!$E$4:$G$350,3,FALSE),"")</f>
        <v>0942</v>
      </c>
    </row>
    <row r="812" spans="31:34" hidden="1">
      <c r="AE812" t="s">
        <v>1070</v>
      </c>
      <c r="AF812" t="s">
        <v>1071</v>
      </c>
      <c r="AG812" t="str">
        <f t="shared" si="80"/>
        <v>A679078</v>
      </c>
      <c r="AH812" t="str">
        <f>IFERROR(VLOOKUP(AG812,AKT!$E$4:$G$350,3,FALSE),"")</f>
        <v>0942</v>
      </c>
    </row>
    <row r="813" spans="31:34" hidden="1">
      <c r="AE813" t="s">
        <v>5434</v>
      </c>
      <c r="AF813" t="s">
        <v>5435</v>
      </c>
      <c r="AG813" t="str">
        <f t="shared" si="80"/>
        <v>A679078</v>
      </c>
      <c r="AH813" t="str">
        <f>IFERROR(VLOOKUP(AG813,AKT!$E$4:$G$350,3,FALSE),"")</f>
        <v>0942</v>
      </c>
    </row>
    <row r="814" spans="31:34" hidden="1">
      <c r="AE814" t="s">
        <v>1072</v>
      </c>
      <c r="AF814" t="s">
        <v>1073</v>
      </c>
      <c r="AG814" t="str">
        <f t="shared" si="80"/>
        <v>A679078</v>
      </c>
      <c r="AH814" t="str">
        <f>IFERROR(VLOOKUP(AG814,AKT!$E$4:$G$350,3,FALSE),"")</f>
        <v>0942</v>
      </c>
    </row>
    <row r="815" spans="31:34" hidden="1">
      <c r="AE815" t="s">
        <v>5436</v>
      </c>
      <c r="AF815" t="s">
        <v>5437</v>
      </c>
      <c r="AG815" t="str">
        <f t="shared" si="80"/>
        <v>A679078</v>
      </c>
      <c r="AH815" t="str">
        <f>IFERROR(VLOOKUP(AG815,AKT!$E$4:$G$350,3,FALSE),"")</f>
        <v>0942</v>
      </c>
    </row>
    <row r="816" spans="31:34" hidden="1">
      <c r="AE816" t="s">
        <v>5438</v>
      </c>
      <c r="AF816" t="s">
        <v>5439</v>
      </c>
      <c r="AG816" t="str">
        <f t="shared" si="80"/>
        <v>A679078</v>
      </c>
      <c r="AH816" t="str">
        <f>IFERROR(VLOOKUP(AG816,AKT!$E$4:$G$350,3,FALSE),"")</f>
        <v>0942</v>
      </c>
    </row>
    <row r="817" spans="31:34" hidden="1">
      <c r="AE817" t="s">
        <v>5440</v>
      </c>
      <c r="AF817" t="s">
        <v>5441</v>
      </c>
      <c r="AG817" t="str">
        <f t="shared" si="80"/>
        <v>A679078</v>
      </c>
      <c r="AH817" t="str">
        <f>IFERROR(VLOOKUP(AG817,AKT!$E$4:$G$350,3,FALSE),"")</f>
        <v>0942</v>
      </c>
    </row>
    <row r="818" spans="31:34" hidden="1">
      <c r="AE818" t="s">
        <v>5442</v>
      </c>
      <c r="AF818" t="s">
        <v>5443</v>
      </c>
      <c r="AG818" t="str">
        <f t="shared" si="80"/>
        <v>A679078</v>
      </c>
      <c r="AH818" t="str">
        <f>IFERROR(VLOOKUP(AG818,AKT!$E$4:$G$350,3,FALSE),"")</f>
        <v>0942</v>
      </c>
    </row>
    <row r="819" spans="31:34" hidden="1">
      <c r="AE819" t="s">
        <v>5444</v>
      </c>
      <c r="AF819" t="s">
        <v>5445</v>
      </c>
      <c r="AG819" t="str">
        <f t="shared" si="80"/>
        <v>A679078</v>
      </c>
      <c r="AH819" t="str">
        <f>IFERROR(VLOOKUP(AG819,AKT!$E$4:$G$350,3,FALSE),"")</f>
        <v>0942</v>
      </c>
    </row>
    <row r="820" spans="31:34" hidden="1">
      <c r="AE820" t="s">
        <v>1074</v>
      </c>
      <c r="AF820" t="s">
        <v>1075</v>
      </c>
      <c r="AG820" t="str">
        <f t="shared" si="80"/>
        <v>A679078</v>
      </c>
      <c r="AH820" t="str">
        <f>IFERROR(VLOOKUP(AG820,AKT!$E$4:$G$350,3,FALSE),"")</f>
        <v>0942</v>
      </c>
    </row>
    <row r="821" spans="31:34" hidden="1">
      <c r="AE821" t="s">
        <v>5446</v>
      </c>
      <c r="AF821" t="s">
        <v>5447</v>
      </c>
      <c r="AG821" t="str">
        <f t="shared" si="80"/>
        <v>A679078</v>
      </c>
      <c r="AH821" t="str">
        <f>IFERROR(VLOOKUP(AG821,AKT!$E$4:$G$350,3,FALSE),"")</f>
        <v>0942</v>
      </c>
    </row>
    <row r="822" spans="31:34" hidden="1">
      <c r="AE822" t="s">
        <v>5448</v>
      </c>
      <c r="AF822" t="s">
        <v>5449</v>
      </c>
      <c r="AG822" t="str">
        <f t="shared" si="80"/>
        <v>A679078</v>
      </c>
      <c r="AH822" t="str">
        <f>IFERROR(VLOOKUP(AG822,AKT!$E$4:$G$350,3,FALSE),"")</f>
        <v>0942</v>
      </c>
    </row>
    <row r="823" spans="31:34" hidden="1">
      <c r="AE823" t="s">
        <v>1076</v>
      </c>
      <c r="AF823" t="s">
        <v>1077</v>
      </c>
      <c r="AG823" t="str">
        <f t="shared" si="80"/>
        <v>A679078</v>
      </c>
      <c r="AH823" t="str">
        <f>IFERROR(VLOOKUP(AG823,AKT!$E$4:$G$350,3,FALSE),"")</f>
        <v>0942</v>
      </c>
    </row>
    <row r="824" spans="31:34" hidden="1">
      <c r="AE824" t="s">
        <v>5450</v>
      </c>
      <c r="AF824" t="s">
        <v>5451</v>
      </c>
      <c r="AG824" t="str">
        <f t="shared" si="80"/>
        <v>A679078</v>
      </c>
      <c r="AH824" t="str">
        <f>IFERROR(VLOOKUP(AG824,AKT!$E$4:$G$350,3,FALSE),"")</f>
        <v>0942</v>
      </c>
    </row>
    <row r="825" spans="31:34" hidden="1">
      <c r="AE825" t="s">
        <v>1078</v>
      </c>
      <c r="AF825" t="s">
        <v>1079</v>
      </c>
      <c r="AG825" t="str">
        <f t="shared" si="80"/>
        <v>A679078</v>
      </c>
      <c r="AH825" t="str">
        <f>IFERROR(VLOOKUP(AG825,AKT!$E$4:$G$350,3,FALSE),"")</f>
        <v>0942</v>
      </c>
    </row>
    <row r="826" spans="31:34" hidden="1">
      <c r="AE826" t="s">
        <v>1080</v>
      </c>
      <c r="AF826" t="s">
        <v>1081</v>
      </c>
      <c r="AG826" t="str">
        <f t="shared" si="80"/>
        <v>A679078</v>
      </c>
      <c r="AH826" t="str">
        <f>IFERROR(VLOOKUP(AG826,AKT!$E$4:$G$350,3,FALSE),"")</f>
        <v>0942</v>
      </c>
    </row>
    <row r="827" spans="31:34" hidden="1">
      <c r="AE827" t="s">
        <v>1082</v>
      </c>
      <c r="AF827" t="s">
        <v>1083</v>
      </c>
      <c r="AG827" t="str">
        <f t="shared" si="80"/>
        <v>A679078</v>
      </c>
      <c r="AH827" t="str">
        <f>IFERROR(VLOOKUP(AG827,AKT!$E$4:$G$350,3,FALSE),"")</f>
        <v>0942</v>
      </c>
    </row>
    <row r="828" spans="31:34" hidden="1">
      <c r="AE828" t="s">
        <v>1084</v>
      </c>
      <c r="AF828" t="s">
        <v>1085</v>
      </c>
      <c r="AG828" t="str">
        <f t="shared" si="80"/>
        <v>A679078</v>
      </c>
      <c r="AH828" t="str">
        <f>IFERROR(VLOOKUP(AG828,AKT!$E$4:$G$350,3,FALSE),"")</f>
        <v>0942</v>
      </c>
    </row>
    <row r="829" spans="31:34" hidden="1">
      <c r="AE829" t="s">
        <v>5452</v>
      </c>
      <c r="AF829" t="s">
        <v>5453</v>
      </c>
      <c r="AG829" t="str">
        <f t="shared" si="80"/>
        <v>A679078</v>
      </c>
      <c r="AH829" t="str">
        <f>IFERROR(VLOOKUP(AG829,AKT!$E$4:$G$350,3,FALSE),"")</f>
        <v>0942</v>
      </c>
    </row>
    <row r="830" spans="31:34" hidden="1">
      <c r="AE830" t="s">
        <v>1086</v>
      </c>
      <c r="AF830" t="s">
        <v>1087</v>
      </c>
      <c r="AG830" t="str">
        <f t="shared" si="80"/>
        <v>A679078</v>
      </c>
      <c r="AH830" t="str">
        <f>IFERROR(VLOOKUP(AG830,AKT!$E$4:$G$350,3,FALSE),"")</f>
        <v>0942</v>
      </c>
    </row>
    <row r="831" spans="31:34" hidden="1">
      <c r="AE831" t="s">
        <v>5454</v>
      </c>
      <c r="AF831" t="s">
        <v>5455</v>
      </c>
      <c r="AG831" t="str">
        <f t="shared" si="80"/>
        <v>A679078</v>
      </c>
      <c r="AH831" t="str">
        <f>IFERROR(VLOOKUP(AG831,AKT!$E$4:$G$350,3,FALSE),"")</f>
        <v>0942</v>
      </c>
    </row>
    <row r="832" spans="31:34" hidden="1">
      <c r="AE832" t="s">
        <v>1088</v>
      </c>
      <c r="AF832" t="s">
        <v>1089</v>
      </c>
      <c r="AG832" t="str">
        <f t="shared" si="80"/>
        <v>A679078</v>
      </c>
      <c r="AH832" t="str">
        <f>IFERROR(VLOOKUP(AG832,AKT!$E$4:$G$350,3,FALSE),"")</f>
        <v>0942</v>
      </c>
    </row>
    <row r="833" spans="31:34" hidden="1">
      <c r="AE833" t="s">
        <v>5456</v>
      </c>
      <c r="AF833" t="s">
        <v>5457</v>
      </c>
      <c r="AG833" t="str">
        <f t="shared" si="80"/>
        <v>A679078</v>
      </c>
      <c r="AH833" t="str">
        <f>IFERROR(VLOOKUP(AG833,AKT!$E$4:$G$350,3,FALSE),"")</f>
        <v>0942</v>
      </c>
    </row>
    <row r="834" spans="31:34" hidden="1">
      <c r="AE834" t="s">
        <v>5458</v>
      </c>
      <c r="AF834" t="s">
        <v>5459</v>
      </c>
      <c r="AG834" t="str">
        <f t="shared" si="80"/>
        <v>A679078</v>
      </c>
      <c r="AH834" t="str">
        <f>IFERROR(VLOOKUP(AG834,AKT!$E$4:$G$350,3,FALSE),"")</f>
        <v>0942</v>
      </c>
    </row>
    <row r="835" spans="31:34" hidden="1">
      <c r="AE835" t="s">
        <v>5460</v>
      </c>
      <c r="AF835" t="s">
        <v>5461</v>
      </c>
      <c r="AG835" t="str">
        <f t="shared" si="80"/>
        <v>A679078</v>
      </c>
      <c r="AH835" t="str">
        <f>IFERROR(VLOOKUP(AG835,AKT!$E$4:$G$350,3,FALSE),"")</f>
        <v>0942</v>
      </c>
    </row>
    <row r="836" spans="31:34" hidden="1">
      <c r="AE836" t="s">
        <v>5462</v>
      </c>
      <c r="AF836" t="s">
        <v>5463</v>
      </c>
      <c r="AG836" t="str">
        <f t="shared" si="80"/>
        <v>A679078</v>
      </c>
      <c r="AH836" t="str">
        <f>IFERROR(VLOOKUP(AG836,AKT!$E$4:$G$350,3,FALSE),"")</f>
        <v>0942</v>
      </c>
    </row>
    <row r="837" spans="31:34" hidden="1">
      <c r="AE837" t="s">
        <v>1090</v>
      </c>
      <c r="AF837" t="s">
        <v>1091</v>
      </c>
      <c r="AG837" t="str">
        <f t="shared" si="80"/>
        <v>A679078</v>
      </c>
      <c r="AH837" t="str">
        <f>IFERROR(VLOOKUP(AG837,AKT!$E$4:$G$350,3,FALSE),"")</f>
        <v>0942</v>
      </c>
    </row>
    <row r="838" spans="31:34" hidden="1">
      <c r="AE838" t="s">
        <v>1092</v>
      </c>
      <c r="AF838" t="s">
        <v>1093</v>
      </c>
      <c r="AG838" t="str">
        <f t="shared" si="80"/>
        <v>A679078</v>
      </c>
      <c r="AH838" t="str">
        <f>IFERROR(VLOOKUP(AG838,AKT!$E$4:$G$350,3,FALSE),"")</f>
        <v>0942</v>
      </c>
    </row>
    <row r="839" spans="31:34" hidden="1">
      <c r="AE839" t="s">
        <v>1094</v>
      </c>
      <c r="AF839" t="s">
        <v>1095</v>
      </c>
      <c r="AG839" t="str">
        <f t="shared" si="80"/>
        <v>A679078</v>
      </c>
      <c r="AH839" t="str">
        <f>IFERROR(VLOOKUP(AG839,AKT!$E$4:$G$350,3,FALSE),"")</f>
        <v>0942</v>
      </c>
    </row>
    <row r="840" spans="31:34" hidden="1">
      <c r="AE840" t="s">
        <v>5464</v>
      </c>
      <c r="AF840" t="s">
        <v>5465</v>
      </c>
      <c r="AG840" t="str">
        <f t="shared" si="80"/>
        <v>A679078</v>
      </c>
      <c r="AH840" t="str">
        <f>IFERROR(VLOOKUP(AG840,AKT!$E$4:$G$350,3,FALSE),"")</f>
        <v>0942</v>
      </c>
    </row>
    <row r="841" spans="31:34" hidden="1">
      <c r="AE841" t="s">
        <v>1096</v>
      </c>
      <c r="AF841" t="s">
        <v>1097</v>
      </c>
      <c r="AG841" t="str">
        <f t="shared" ref="AG841:AG904" si="81">LEFT(AE841,7)</f>
        <v>A679078</v>
      </c>
      <c r="AH841" t="str">
        <f>IFERROR(VLOOKUP(AG841,AKT!$E$4:$G$350,3,FALSE),"")</f>
        <v>0942</v>
      </c>
    </row>
    <row r="842" spans="31:34" hidden="1">
      <c r="AE842" t="s">
        <v>1098</v>
      </c>
      <c r="AF842" t="s">
        <v>1099</v>
      </c>
      <c r="AG842" t="str">
        <f t="shared" si="81"/>
        <v>A679078</v>
      </c>
      <c r="AH842" t="str">
        <f>IFERROR(VLOOKUP(AG842,AKT!$E$4:$G$350,3,FALSE),"")</f>
        <v>0942</v>
      </c>
    </row>
    <row r="843" spans="31:34" hidden="1">
      <c r="AE843" t="s">
        <v>5466</v>
      </c>
      <c r="AF843" t="s">
        <v>5467</v>
      </c>
      <c r="AG843" t="str">
        <f t="shared" si="81"/>
        <v>A679078</v>
      </c>
      <c r="AH843" t="str">
        <f>IFERROR(VLOOKUP(AG843,AKT!$E$4:$G$350,3,FALSE),"")</f>
        <v>0942</v>
      </c>
    </row>
    <row r="844" spans="31:34" hidden="1">
      <c r="AE844" t="s">
        <v>5468</v>
      </c>
      <c r="AF844" t="s">
        <v>5469</v>
      </c>
      <c r="AG844" t="str">
        <f t="shared" si="81"/>
        <v>A679078</v>
      </c>
      <c r="AH844" t="str">
        <f>IFERROR(VLOOKUP(AG844,AKT!$E$4:$G$350,3,FALSE),"")</f>
        <v>0942</v>
      </c>
    </row>
    <row r="845" spans="31:34" hidden="1">
      <c r="AE845" t="s">
        <v>5470</v>
      </c>
      <c r="AF845" t="s">
        <v>5471</v>
      </c>
      <c r="AG845" t="str">
        <f t="shared" si="81"/>
        <v>A679078</v>
      </c>
      <c r="AH845" t="str">
        <f>IFERROR(VLOOKUP(AG845,AKT!$E$4:$G$350,3,FALSE),"")</f>
        <v>0942</v>
      </c>
    </row>
    <row r="846" spans="31:34" hidden="1">
      <c r="AE846" t="s">
        <v>5472</v>
      </c>
      <c r="AF846" t="s">
        <v>5473</v>
      </c>
      <c r="AG846" t="str">
        <f t="shared" si="81"/>
        <v>A679078</v>
      </c>
      <c r="AH846" t="str">
        <f>IFERROR(VLOOKUP(AG846,AKT!$E$4:$G$350,3,FALSE),"")</f>
        <v>0942</v>
      </c>
    </row>
    <row r="847" spans="31:34" hidden="1">
      <c r="AE847" t="s">
        <v>5474</v>
      </c>
      <c r="AF847" t="s">
        <v>5475</v>
      </c>
      <c r="AG847" t="str">
        <f t="shared" si="81"/>
        <v>A679078</v>
      </c>
      <c r="AH847" t="str">
        <f>IFERROR(VLOOKUP(AG847,AKT!$E$4:$G$350,3,FALSE),"")</f>
        <v>0942</v>
      </c>
    </row>
    <row r="848" spans="31:34" hidden="1">
      <c r="AE848" t="s">
        <v>5476</v>
      </c>
      <c r="AF848" t="s">
        <v>5477</v>
      </c>
      <c r="AG848" t="str">
        <f t="shared" si="81"/>
        <v>A679078</v>
      </c>
      <c r="AH848" t="str">
        <f>IFERROR(VLOOKUP(AG848,AKT!$E$4:$G$350,3,FALSE),"")</f>
        <v>0942</v>
      </c>
    </row>
    <row r="849" spans="31:34" hidden="1">
      <c r="AE849" t="s">
        <v>5478</v>
      </c>
      <c r="AF849" t="s">
        <v>5479</v>
      </c>
      <c r="AG849" t="str">
        <f t="shared" si="81"/>
        <v>A679078</v>
      </c>
      <c r="AH849" t="str">
        <f>IFERROR(VLOOKUP(AG849,AKT!$E$4:$G$350,3,FALSE),"")</f>
        <v>0942</v>
      </c>
    </row>
    <row r="850" spans="31:34" hidden="1">
      <c r="AE850" t="s">
        <v>5480</v>
      </c>
      <c r="AF850" t="s">
        <v>5481</v>
      </c>
      <c r="AG850" t="str">
        <f t="shared" si="81"/>
        <v>A679078</v>
      </c>
      <c r="AH850" t="str">
        <f>IFERROR(VLOOKUP(AG850,AKT!$E$4:$G$350,3,FALSE),"")</f>
        <v>0942</v>
      </c>
    </row>
    <row r="851" spans="31:34" hidden="1">
      <c r="AE851" t="s">
        <v>5482</v>
      </c>
      <c r="AF851" t="s">
        <v>5483</v>
      </c>
      <c r="AG851" t="str">
        <f t="shared" si="81"/>
        <v>A679078</v>
      </c>
      <c r="AH851" t="str">
        <f>IFERROR(VLOOKUP(AG851,AKT!$E$4:$G$350,3,FALSE),"")</f>
        <v>0942</v>
      </c>
    </row>
    <row r="852" spans="31:34" hidden="1">
      <c r="AE852" t="s">
        <v>5484</v>
      </c>
      <c r="AF852" t="s">
        <v>5485</v>
      </c>
      <c r="AG852" t="str">
        <f t="shared" si="81"/>
        <v>A679078</v>
      </c>
      <c r="AH852" t="str">
        <f>IFERROR(VLOOKUP(AG852,AKT!$E$4:$G$350,3,FALSE),"")</f>
        <v>0942</v>
      </c>
    </row>
    <row r="853" spans="31:34" hidden="1">
      <c r="AE853" t="s">
        <v>5486</v>
      </c>
      <c r="AF853" t="s">
        <v>5487</v>
      </c>
      <c r="AG853" t="str">
        <f t="shared" si="81"/>
        <v>A679078</v>
      </c>
      <c r="AH853" t="str">
        <f>IFERROR(VLOOKUP(AG853,AKT!$E$4:$G$350,3,FALSE),"")</f>
        <v>0942</v>
      </c>
    </row>
    <row r="854" spans="31:34" hidden="1">
      <c r="AE854" t="s">
        <v>5488</v>
      </c>
      <c r="AF854" t="s">
        <v>5489</v>
      </c>
      <c r="AG854" t="str">
        <f t="shared" si="81"/>
        <v>A679078</v>
      </c>
      <c r="AH854" t="str">
        <f>IFERROR(VLOOKUP(AG854,AKT!$E$4:$G$350,3,FALSE),"")</f>
        <v>0942</v>
      </c>
    </row>
    <row r="855" spans="31:34" hidden="1">
      <c r="AE855" t="s">
        <v>5490</v>
      </c>
      <c r="AF855" t="s">
        <v>5491</v>
      </c>
      <c r="AG855" t="str">
        <f t="shared" si="81"/>
        <v>A679078</v>
      </c>
      <c r="AH855" t="str">
        <f>IFERROR(VLOOKUP(AG855,AKT!$E$4:$G$350,3,FALSE),"")</f>
        <v>0942</v>
      </c>
    </row>
    <row r="856" spans="31:34" hidden="1">
      <c r="AE856" t="s">
        <v>5492</v>
      </c>
      <c r="AF856" t="s">
        <v>5493</v>
      </c>
      <c r="AG856" t="str">
        <f t="shared" si="81"/>
        <v>A679078</v>
      </c>
      <c r="AH856" t="str">
        <f>IFERROR(VLOOKUP(AG856,AKT!$E$4:$G$350,3,FALSE),"")</f>
        <v>0942</v>
      </c>
    </row>
    <row r="857" spans="31:34" hidden="1">
      <c r="AE857" t="s">
        <v>5494</v>
      </c>
      <c r="AF857" t="s">
        <v>5495</v>
      </c>
      <c r="AG857" t="str">
        <f t="shared" si="81"/>
        <v>A679078</v>
      </c>
      <c r="AH857" t="str">
        <f>IFERROR(VLOOKUP(AG857,AKT!$E$4:$G$350,3,FALSE),"")</f>
        <v>0942</v>
      </c>
    </row>
    <row r="858" spans="31:34" hidden="1">
      <c r="AE858" t="s">
        <v>5496</v>
      </c>
      <c r="AF858" t="s">
        <v>5497</v>
      </c>
      <c r="AG858" t="str">
        <f t="shared" si="81"/>
        <v>A679078</v>
      </c>
      <c r="AH858" t="str">
        <f>IFERROR(VLOOKUP(AG858,AKT!$E$4:$G$350,3,FALSE),"")</f>
        <v>0942</v>
      </c>
    </row>
    <row r="859" spans="31:34" hidden="1">
      <c r="AE859" t="s">
        <v>5498</v>
      </c>
      <c r="AF859" t="s">
        <v>5499</v>
      </c>
      <c r="AG859" t="str">
        <f t="shared" si="81"/>
        <v>A679078</v>
      </c>
      <c r="AH859" t="str">
        <f>IFERROR(VLOOKUP(AG859,AKT!$E$4:$G$350,3,FALSE),"")</f>
        <v>0942</v>
      </c>
    </row>
    <row r="860" spans="31:34" hidden="1">
      <c r="AE860" t="s">
        <v>5500</v>
      </c>
      <c r="AF860" t="s">
        <v>5501</v>
      </c>
      <c r="AG860" t="str">
        <f t="shared" si="81"/>
        <v>A679078</v>
      </c>
      <c r="AH860" t="str">
        <f>IFERROR(VLOOKUP(AG860,AKT!$E$4:$G$350,3,FALSE),"")</f>
        <v>0942</v>
      </c>
    </row>
    <row r="861" spans="31:34" hidden="1">
      <c r="AE861" t="s">
        <v>5502</v>
      </c>
      <c r="AF861" t="s">
        <v>5503</v>
      </c>
      <c r="AG861" t="str">
        <f t="shared" si="81"/>
        <v>A679078</v>
      </c>
      <c r="AH861" t="str">
        <f>IFERROR(VLOOKUP(AG861,AKT!$E$4:$G$350,3,FALSE),"")</f>
        <v>0942</v>
      </c>
    </row>
    <row r="862" spans="31:34" hidden="1">
      <c r="AE862" t="s">
        <v>5504</v>
      </c>
      <c r="AF862" t="s">
        <v>5505</v>
      </c>
      <c r="AG862" t="str">
        <f t="shared" si="81"/>
        <v>A679078</v>
      </c>
      <c r="AH862" t="str">
        <f>IFERROR(VLOOKUP(AG862,AKT!$E$4:$G$350,3,FALSE),"")</f>
        <v>0942</v>
      </c>
    </row>
    <row r="863" spans="31:34" hidden="1">
      <c r="AE863" t="s">
        <v>1100</v>
      </c>
      <c r="AF863" t="s">
        <v>1101</v>
      </c>
      <c r="AG863" t="str">
        <f t="shared" si="81"/>
        <v>A679078</v>
      </c>
      <c r="AH863" t="str">
        <f>IFERROR(VLOOKUP(AG863,AKT!$E$4:$G$350,3,FALSE),"")</f>
        <v>0942</v>
      </c>
    </row>
    <row r="864" spans="31:34" hidden="1">
      <c r="AE864" t="s">
        <v>5506</v>
      </c>
      <c r="AF864" t="s">
        <v>5507</v>
      </c>
      <c r="AG864" t="str">
        <f t="shared" si="81"/>
        <v>A679078</v>
      </c>
      <c r="AH864" t="str">
        <f>IFERROR(VLOOKUP(AG864,AKT!$E$4:$G$350,3,FALSE),"")</f>
        <v>0942</v>
      </c>
    </row>
    <row r="865" spans="31:34" hidden="1">
      <c r="AE865" t="s">
        <v>5508</v>
      </c>
      <c r="AF865" t="s">
        <v>5509</v>
      </c>
      <c r="AG865" t="str">
        <f t="shared" si="81"/>
        <v>A679078</v>
      </c>
      <c r="AH865" t="str">
        <f>IFERROR(VLOOKUP(AG865,AKT!$E$4:$G$350,3,FALSE),"")</f>
        <v>0942</v>
      </c>
    </row>
    <row r="866" spans="31:34" hidden="1">
      <c r="AE866" t="s">
        <v>5510</v>
      </c>
      <c r="AF866" t="s">
        <v>5511</v>
      </c>
      <c r="AG866" t="str">
        <f t="shared" si="81"/>
        <v>A679078</v>
      </c>
      <c r="AH866" t="str">
        <f>IFERROR(VLOOKUP(AG866,AKT!$E$4:$G$350,3,FALSE),"")</f>
        <v>0942</v>
      </c>
    </row>
    <row r="867" spans="31:34" hidden="1">
      <c r="AE867" t="s">
        <v>5512</v>
      </c>
      <c r="AF867" t="s">
        <v>5513</v>
      </c>
      <c r="AG867" t="str">
        <f t="shared" si="81"/>
        <v>A679078</v>
      </c>
      <c r="AH867" t="str">
        <f>IFERROR(VLOOKUP(AG867,AKT!$E$4:$G$350,3,FALSE),"")</f>
        <v>0942</v>
      </c>
    </row>
    <row r="868" spans="31:34" hidden="1">
      <c r="AE868" t="s">
        <v>5514</v>
      </c>
      <c r="AF868" t="s">
        <v>5515</v>
      </c>
      <c r="AG868" t="str">
        <f t="shared" si="81"/>
        <v>A679078</v>
      </c>
      <c r="AH868" t="str">
        <f>IFERROR(VLOOKUP(AG868,AKT!$E$4:$G$350,3,FALSE),"")</f>
        <v>0942</v>
      </c>
    </row>
    <row r="869" spans="31:34" hidden="1">
      <c r="AE869" t="s">
        <v>5516</v>
      </c>
      <c r="AF869" t="s">
        <v>5517</v>
      </c>
      <c r="AG869" t="str">
        <f t="shared" si="81"/>
        <v>A679078</v>
      </c>
      <c r="AH869" t="str">
        <f>IFERROR(VLOOKUP(AG869,AKT!$E$4:$G$350,3,FALSE),"")</f>
        <v>0942</v>
      </c>
    </row>
    <row r="870" spans="31:34" hidden="1">
      <c r="AE870" t="s">
        <v>5518</v>
      </c>
      <c r="AF870" t="s">
        <v>5519</v>
      </c>
      <c r="AG870" t="str">
        <f t="shared" si="81"/>
        <v>A679078</v>
      </c>
      <c r="AH870" t="str">
        <f>IFERROR(VLOOKUP(AG870,AKT!$E$4:$G$350,3,FALSE),"")</f>
        <v>0942</v>
      </c>
    </row>
    <row r="871" spans="31:34" hidden="1">
      <c r="AE871" t="s">
        <v>5520</v>
      </c>
      <c r="AF871" t="s">
        <v>5521</v>
      </c>
      <c r="AG871" t="str">
        <f t="shared" si="81"/>
        <v>A679078</v>
      </c>
      <c r="AH871" t="str">
        <f>IFERROR(VLOOKUP(AG871,AKT!$E$4:$G$350,3,FALSE),"")</f>
        <v>0942</v>
      </c>
    </row>
    <row r="872" spans="31:34" hidden="1">
      <c r="AE872" t="s">
        <v>5522</v>
      </c>
      <c r="AF872" t="s">
        <v>5523</v>
      </c>
      <c r="AG872" t="str">
        <f t="shared" si="81"/>
        <v>A679078</v>
      </c>
      <c r="AH872" t="str">
        <f>IFERROR(VLOOKUP(AG872,AKT!$E$4:$G$350,3,FALSE),"")</f>
        <v>0942</v>
      </c>
    </row>
    <row r="873" spans="31:34" hidden="1">
      <c r="AE873" t="s">
        <v>5524</v>
      </c>
      <c r="AF873" t="s">
        <v>5525</v>
      </c>
      <c r="AG873" t="str">
        <f t="shared" si="81"/>
        <v>A679078</v>
      </c>
      <c r="AH873" t="str">
        <f>IFERROR(VLOOKUP(AG873,AKT!$E$4:$G$350,3,FALSE),"")</f>
        <v>0942</v>
      </c>
    </row>
    <row r="874" spans="31:34" hidden="1">
      <c r="AE874" t="s">
        <v>5526</v>
      </c>
      <c r="AF874" t="s">
        <v>5527</v>
      </c>
      <c r="AG874" t="str">
        <f t="shared" si="81"/>
        <v>A679078</v>
      </c>
      <c r="AH874" t="str">
        <f>IFERROR(VLOOKUP(AG874,AKT!$E$4:$G$350,3,FALSE),"")</f>
        <v>0942</v>
      </c>
    </row>
    <row r="875" spans="31:34" hidden="1">
      <c r="AE875" t="s">
        <v>5528</v>
      </c>
      <c r="AF875" t="s">
        <v>5529</v>
      </c>
      <c r="AG875" t="str">
        <f t="shared" si="81"/>
        <v>A679078</v>
      </c>
      <c r="AH875" t="str">
        <f>IFERROR(VLOOKUP(AG875,AKT!$E$4:$G$350,3,FALSE),"")</f>
        <v>0942</v>
      </c>
    </row>
    <row r="876" spans="31:34" hidden="1">
      <c r="AE876" t="s">
        <v>5530</v>
      </c>
      <c r="AF876" t="s">
        <v>5531</v>
      </c>
      <c r="AG876" t="str">
        <f t="shared" si="81"/>
        <v>A679078</v>
      </c>
      <c r="AH876" t="str">
        <f>IFERROR(VLOOKUP(AG876,AKT!$E$4:$G$350,3,FALSE),"")</f>
        <v>0942</v>
      </c>
    </row>
    <row r="877" spans="31:34" hidden="1">
      <c r="AE877" t="s">
        <v>5532</v>
      </c>
      <c r="AF877" t="s">
        <v>5533</v>
      </c>
      <c r="AG877" t="str">
        <f t="shared" si="81"/>
        <v>A679078</v>
      </c>
      <c r="AH877" t="str">
        <f>IFERROR(VLOOKUP(AG877,AKT!$E$4:$G$350,3,FALSE),"")</f>
        <v>0942</v>
      </c>
    </row>
    <row r="878" spans="31:34" hidden="1">
      <c r="AE878" t="s">
        <v>5534</v>
      </c>
      <c r="AF878" t="s">
        <v>1829</v>
      </c>
      <c r="AG878" t="str">
        <f t="shared" si="81"/>
        <v>A679078</v>
      </c>
      <c r="AH878" t="str">
        <f>IFERROR(VLOOKUP(AG878,AKT!$E$4:$G$350,3,FALSE),"")</f>
        <v>0942</v>
      </c>
    </row>
    <row r="879" spans="31:34" hidden="1">
      <c r="AE879" t="s">
        <v>5535</v>
      </c>
      <c r="AF879" t="s">
        <v>5536</v>
      </c>
      <c r="AG879" t="str">
        <f t="shared" si="81"/>
        <v>A679078</v>
      </c>
      <c r="AH879" t="str">
        <f>IFERROR(VLOOKUP(AG879,AKT!$E$4:$G$350,3,FALSE),"")</f>
        <v>0942</v>
      </c>
    </row>
    <row r="880" spans="31:34" hidden="1">
      <c r="AE880" t="s">
        <v>5537</v>
      </c>
      <c r="AF880" t="s">
        <v>5538</v>
      </c>
      <c r="AG880" t="str">
        <f t="shared" si="81"/>
        <v>A679078</v>
      </c>
      <c r="AH880" t="str">
        <f>IFERROR(VLOOKUP(AG880,AKT!$E$4:$G$350,3,FALSE),"")</f>
        <v>0942</v>
      </c>
    </row>
    <row r="881" spans="31:34" hidden="1">
      <c r="AE881" t="s">
        <v>5539</v>
      </c>
      <c r="AF881" t="s">
        <v>5540</v>
      </c>
      <c r="AG881" t="str">
        <f t="shared" si="81"/>
        <v>A679078</v>
      </c>
      <c r="AH881" t="str">
        <f>IFERROR(VLOOKUP(AG881,AKT!$E$4:$G$350,3,FALSE),"")</f>
        <v>0942</v>
      </c>
    </row>
    <row r="882" spans="31:34" hidden="1">
      <c r="AE882" t="s">
        <v>5541</v>
      </c>
      <c r="AF882" t="s">
        <v>5542</v>
      </c>
      <c r="AG882" t="str">
        <f t="shared" si="81"/>
        <v>A679078</v>
      </c>
      <c r="AH882" t="str">
        <f>IFERROR(VLOOKUP(AG882,AKT!$E$4:$G$350,3,FALSE),"")</f>
        <v>0942</v>
      </c>
    </row>
    <row r="883" spans="31:34" hidden="1">
      <c r="AE883" t="s">
        <v>5543</v>
      </c>
      <c r="AF883" t="s">
        <v>5544</v>
      </c>
      <c r="AG883" t="str">
        <f t="shared" si="81"/>
        <v>A679078</v>
      </c>
      <c r="AH883" t="str">
        <f>IFERROR(VLOOKUP(AG883,AKT!$E$4:$G$350,3,FALSE),"")</f>
        <v>0942</v>
      </c>
    </row>
    <row r="884" spans="31:34" hidden="1">
      <c r="AE884" t="s">
        <v>5545</v>
      </c>
      <c r="AF884" t="s">
        <v>5546</v>
      </c>
      <c r="AG884" t="str">
        <f t="shared" si="81"/>
        <v>A679078</v>
      </c>
      <c r="AH884" t="str">
        <f>IFERROR(VLOOKUP(AG884,AKT!$E$4:$G$350,3,FALSE),"")</f>
        <v>0942</v>
      </c>
    </row>
    <row r="885" spans="31:34" hidden="1">
      <c r="AE885" t="s">
        <v>5547</v>
      </c>
      <c r="AF885" t="s">
        <v>5548</v>
      </c>
      <c r="AG885" t="str">
        <f t="shared" si="81"/>
        <v>A679078</v>
      </c>
      <c r="AH885" t="str">
        <f>IFERROR(VLOOKUP(AG885,AKT!$E$4:$G$350,3,FALSE),"")</f>
        <v>0942</v>
      </c>
    </row>
    <row r="886" spans="31:34" hidden="1">
      <c r="AE886" t="s">
        <v>5549</v>
      </c>
      <c r="AF886" t="s">
        <v>5550</v>
      </c>
      <c r="AG886" t="str">
        <f t="shared" si="81"/>
        <v>A679078</v>
      </c>
      <c r="AH886" t="str">
        <f>IFERROR(VLOOKUP(AG886,AKT!$E$4:$G$350,3,FALSE),"")</f>
        <v>0942</v>
      </c>
    </row>
    <row r="887" spans="31:34" hidden="1">
      <c r="AE887" t="s">
        <v>5551</v>
      </c>
      <c r="AF887" t="s">
        <v>5552</v>
      </c>
      <c r="AG887" t="str">
        <f t="shared" si="81"/>
        <v>A679078</v>
      </c>
      <c r="AH887" t="str">
        <f>IFERROR(VLOOKUP(AG887,AKT!$E$4:$G$350,3,FALSE),"")</f>
        <v>0942</v>
      </c>
    </row>
    <row r="888" spans="31:34" hidden="1">
      <c r="AE888" t="s">
        <v>5553</v>
      </c>
      <c r="AF888" t="s">
        <v>5554</v>
      </c>
      <c r="AG888" t="str">
        <f t="shared" si="81"/>
        <v>A679078</v>
      </c>
      <c r="AH888" t="str">
        <f>IFERROR(VLOOKUP(AG888,AKT!$E$4:$G$350,3,FALSE),"")</f>
        <v>0942</v>
      </c>
    </row>
    <row r="889" spans="31:34" hidden="1">
      <c r="AE889" t="s">
        <v>5555</v>
      </c>
      <c r="AF889" t="s">
        <v>5556</v>
      </c>
      <c r="AG889" t="str">
        <f t="shared" si="81"/>
        <v>A679078</v>
      </c>
      <c r="AH889" t="str">
        <f>IFERROR(VLOOKUP(AG889,AKT!$E$4:$G$350,3,FALSE),"")</f>
        <v>0942</v>
      </c>
    </row>
    <row r="890" spans="31:34" hidden="1">
      <c r="AE890" t="s">
        <v>5557</v>
      </c>
      <c r="AF890" t="s">
        <v>5558</v>
      </c>
      <c r="AG890" t="str">
        <f t="shared" si="81"/>
        <v>A679078</v>
      </c>
      <c r="AH890" t="str">
        <f>IFERROR(VLOOKUP(AG890,AKT!$E$4:$G$350,3,FALSE),"")</f>
        <v>0942</v>
      </c>
    </row>
    <row r="891" spans="31:34" hidden="1">
      <c r="AE891" t="s">
        <v>5559</v>
      </c>
      <c r="AF891" t="s">
        <v>5560</v>
      </c>
      <c r="AG891" t="str">
        <f t="shared" si="81"/>
        <v>A679078</v>
      </c>
      <c r="AH891" t="str">
        <f>IFERROR(VLOOKUP(AG891,AKT!$E$4:$G$350,3,FALSE),"")</f>
        <v>0942</v>
      </c>
    </row>
    <row r="892" spans="31:34" hidden="1">
      <c r="AE892" t="s">
        <v>5561</v>
      </c>
      <c r="AF892" t="s">
        <v>5562</v>
      </c>
      <c r="AG892" t="str">
        <f t="shared" si="81"/>
        <v>A679078</v>
      </c>
      <c r="AH892" t="str">
        <f>IFERROR(VLOOKUP(AG892,AKT!$E$4:$G$350,3,FALSE),"")</f>
        <v>0942</v>
      </c>
    </row>
    <row r="893" spans="31:34" hidden="1">
      <c r="AE893" t="s">
        <v>5563</v>
      </c>
      <c r="AF893" t="s">
        <v>5564</v>
      </c>
      <c r="AG893" t="str">
        <f t="shared" si="81"/>
        <v>A679078</v>
      </c>
      <c r="AH893" t="str">
        <f>IFERROR(VLOOKUP(AG893,AKT!$E$4:$G$350,3,FALSE),"")</f>
        <v>0942</v>
      </c>
    </row>
    <row r="894" spans="31:34" hidden="1">
      <c r="AE894" t="s">
        <v>5565</v>
      </c>
      <c r="AF894" t="s">
        <v>5566</v>
      </c>
      <c r="AG894" t="str">
        <f t="shared" si="81"/>
        <v>A679078</v>
      </c>
      <c r="AH894" t="str">
        <f>IFERROR(VLOOKUP(AG894,AKT!$E$4:$G$350,3,FALSE),"")</f>
        <v>0942</v>
      </c>
    </row>
    <row r="895" spans="31:34" hidden="1">
      <c r="AE895" t="s">
        <v>5567</v>
      </c>
      <c r="AF895" t="s">
        <v>5568</v>
      </c>
      <c r="AG895" t="str">
        <f t="shared" si="81"/>
        <v>A679078</v>
      </c>
      <c r="AH895" t="str">
        <f>IFERROR(VLOOKUP(AG895,AKT!$E$4:$G$350,3,FALSE),"")</f>
        <v>0942</v>
      </c>
    </row>
    <row r="896" spans="31:34" hidden="1">
      <c r="AE896" t="s">
        <v>5569</v>
      </c>
      <c r="AF896" t="s">
        <v>5570</v>
      </c>
      <c r="AG896" t="str">
        <f t="shared" si="81"/>
        <v>A679078</v>
      </c>
      <c r="AH896" t="str">
        <f>IFERROR(VLOOKUP(AG896,AKT!$E$4:$G$350,3,FALSE),"")</f>
        <v>0942</v>
      </c>
    </row>
    <row r="897" spans="31:34" hidden="1">
      <c r="AE897" t="s">
        <v>5571</v>
      </c>
      <c r="AF897" t="s">
        <v>5572</v>
      </c>
      <c r="AG897" t="str">
        <f t="shared" si="81"/>
        <v>A679078</v>
      </c>
      <c r="AH897" t="str">
        <f>IFERROR(VLOOKUP(AG897,AKT!$E$4:$G$350,3,FALSE),"")</f>
        <v>0942</v>
      </c>
    </row>
    <row r="898" spans="31:34" hidden="1">
      <c r="AE898" t="s">
        <v>1657</v>
      </c>
      <c r="AF898" t="s">
        <v>1658</v>
      </c>
      <c r="AG898" t="str">
        <f t="shared" si="81"/>
        <v>A679078</v>
      </c>
      <c r="AH898" t="str">
        <f>IFERROR(VLOOKUP(AG898,AKT!$E$4:$G$350,3,FALSE),"")</f>
        <v>0942</v>
      </c>
    </row>
    <row r="899" spans="31:34" hidden="1">
      <c r="AE899" t="s">
        <v>1659</v>
      </c>
      <c r="AF899" t="s">
        <v>1660</v>
      </c>
      <c r="AG899" t="str">
        <f t="shared" si="81"/>
        <v>A679078</v>
      </c>
      <c r="AH899" t="str">
        <f>IFERROR(VLOOKUP(AG899,AKT!$E$4:$G$350,3,FALSE),"")</f>
        <v>0942</v>
      </c>
    </row>
    <row r="900" spans="31:34" hidden="1">
      <c r="AE900" t="s">
        <v>5573</v>
      </c>
      <c r="AF900" t="s">
        <v>5574</v>
      </c>
      <c r="AG900" t="str">
        <f t="shared" si="81"/>
        <v>A679078</v>
      </c>
      <c r="AH900" t="str">
        <f>IFERROR(VLOOKUP(AG900,AKT!$E$4:$G$350,3,FALSE),"")</f>
        <v>0942</v>
      </c>
    </row>
    <row r="901" spans="31:34" hidden="1">
      <c r="AE901" t="s">
        <v>5575</v>
      </c>
      <c r="AF901" t="s">
        <v>5576</v>
      </c>
      <c r="AG901" t="str">
        <f t="shared" si="81"/>
        <v>A679078</v>
      </c>
      <c r="AH901" t="str">
        <f>IFERROR(VLOOKUP(AG901,AKT!$E$4:$G$350,3,FALSE),"")</f>
        <v>0942</v>
      </c>
    </row>
    <row r="902" spans="31:34" hidden="1">
      <c r="AE902" t="s">
        <v>5577</v>
      </c>
      <c r="AF902" t="s">
        <v>5578</v>
      </c>
      <c r="AG902" t="str">
        <f t="shared" si="81"/>
        <v>A679078</v>
      </c>
      <c r="AH902" t="str">
        <f>IFERROR(VLOOKUP(AG902,AKT!$E$4:$G$350,3,FALSE),"")</f>
        <v>0942</v>
      </c>
    </row>
    <row r="903" spans="31:34" hidden="1">
      <c r="AE903" t="s">
        <v>1661</v>
      </c>
      <c r="AF903" t="s">
        <v>1662</v>
      </c>
      <c r="AG903" t="str">
        <f t="shared" si="81"/>
        <v>A679078</v>
      </c>
      <c r="AH903" t="str">
        <f>IFERROR(VLOOKUP(AG903,AKT!$E$4:$G$350,3,FALSE),"")</f>
        <v>0942</v>
      </c>
    </row>
    <row r="904" spans="31:34" hidden="1">
      <c r="AE904" t="s">
        <v>5579</v>
      </c>
      <c r="AF904" t="s">
        <v>5580</v>
      </c>
      <c r="AG904" t="str">
        <f t="shared" si="81"/>
        <v>A679078</v>
      </c>
      <c r="AH904" t="str">
        <f>IFERROR(VLOOKUP(AG904,AKT!$E$4:$G$350,3,FALSE),"")</f>
        <v>0942</v>
      </c>
    </row>
    <row r="905" spans="31:34" hidden="1">
      <c r="AE905" t="s">
        <v>5581</v>
      </c>
      <c r="AF905" t="s">
        <v>5582</v>
      </c>
      <c r="AG905" t="str">
        <f t="shared" ref="AG905:AG968" si="82">LEFT(AE905,7)</f>
        <v>A679078</v>
      </c>
      <c r="AH905" t="str">
        <f>IFERROR(VLOOKUP(AG905,AKT!$E$4:$G$350,3,FALSE),"")</f>
        <v>0942</v>
      </c>
    </row>
    <row r="906" spans="31:34" hidden="1">
      <c r="AE906" t="s">
        <v>1663</v>
      </c>
      <c r="AF906" t="s">
        <v>1664</v>
      </c>
      <c r="AG906" t="str">
        <f t="shared" si="82"/>
        <v>A679078</v>
      </c>
      <c r="AH906" t="str">
        <f>IFERROR(VLOOKUP(AG906,AKT!$E$4:$G$350,3,FALSE),"")</f>
        <v>0942</v>
      </c>
    </row>
    <row r="907" spans="31:34" hidden="1">
      <c r="AE907" t="s">
        <v>1665</v>
      </c>
      <c r="AF907" t="s">
        <v>1666</v>
      </c>
      <c r="AG907" t="str">
        <f t="shared" si="82"/>
        <v>A679078</v>
      </c>
      <c r="AH907" t="str">
        <f>IFERROR(VLOOKUP(AG907,AKT!$E$4:$G$350,3,FALSE),"")</f>
        <v>0942</v>
      </c>
    </row>
    <row r="908" spans="31:34" hidden="1">
      <c r="AE908" t="s">
        <v>5583</v>
      </c>
      <c r="AF908" t="s">
        <v>5584</v>
      </c>
      <c r="AG908" t="str">
        <f t="shared" si="82"/>
        <v>A679078</v>
      </c>
      <c r="AH908" t="str">
        <f>IFERROR(VLOOKUP(AG908,AKT!$E$4:$G$350,3,FALSE),"")</f>
        <v>0942</v>
      </c>
    </row>
    <row r="909" spans="31:34" hidden="1">
      <c r="AE909" t="s">
        <v>1667</v>
      </c>
      <c r="AF909" t="s">
        <v>1668</v>
      </c>
      <c r="AG909" t="str">
        <f t="shared" si="82"/>
        <v>A679078</v>
      </c>
      <c r="AH909" t="str">
        <f>IFERROR(VLOOKUP(AG909,AKT!$E$4:$G$350,3,FALSE),"")</f>
        <v>0942</v>
      </c>
    </row>
    <row r="910" spans="31:34" hidden="1">
      <c r="AE910" t="s">
        <v>1669</v>
      </c>
      <c r="AF910" t="s">
        <v>1670</v>
      </c>
      <c r="AG910" t="str">
        <f t="shared" si="82"/>
        <v>A679078</v>
      </c>
      <c r="AH910" t="str">
        <f>IFERROR(VLOOKUP(AG910,AKT!$E$4:$G$350,3,FALSE),"")</f>
        <v>0942</v>
      </c>
    </row>
    <row r="911" spans="31:34" hidden="1">
      <c r="AE911" t="s">
        <v>5585</v>
      </c>
      <c r="AF911" t="s">
        <v>5586</v>
      </c>
      <c r="AG911" t="str">
        <f t="shared" si="82"/>
        <v>A679078</v>
      </c>
      <c r="AH911" t="str">
        <f>IFERROR(VLOOKUP(AG911,AKT!$E$4:$G$350,3,FALSE),"")</f>
        <v>0942</v>
      </c>
    </row>
    <row r="912" spans="31:34" hidden="1">
      <c r="AE912" t="s">
        <v>1671</v>
      </c>
      <c r="AF912" t="s">
        <v>1672</v>
      </c>
      <c r="AG912" t="str">
        <f t="shared" si="82"/>
        <v>A679078</v>
      </c>
      <c r="AH912" t="str">
        <f>IFERROR(VLOOKUP(AG912,AKT!$E$4:$G$350,3,FALSE),"")</f>
        <v>0942</v>
      </c>
    </row>
    <row r="913" spans="31:34" hidden="1">
      <c r="AE913" t="s">
        <v>5587</v>
      </c>
      <c r="AF913" t="s">
        <v>5588</v>
      </c>
      <c r="AG913" t="str">
        <f t="shared" si="82"/>
        <v>A679078</v>
      </c>
      <c r="AH913" t="str">
        <f>IFERROR(VLOOKUP(AG913,AKT!$E$4:$G$350,3,FALSE),"")</f>
        <v>0942</v>
      </c>
    </row>
    <row r="914" spans="31:34" hidden="1">
      <c r="AE914" t="s">
        <v>5589</v>
      </c>
      <c r="AF914" t="s">
        <v>5590</v>
      </c>
      <c r="AG914" t="str">
        <f t="shared" si="82"/>
        <v>A679078</v>
      </c>
      <c r="AH914" t="str">
        <f>IFERROR(VLOOKUP(AG914,AKT!$E$4:$G$350,3,FALSE),"")</f>
        <v>0942</v>
      </c>
    </row>
    <row r="915" spans="31:34" hidden="1">
      <c r="AE915" t="s">
        <v>5591</v>
      </c>
      <c r="AF915" t="s">
        <v>5592</v>
      </c>
      <c r="AG915" t="str">
        <f t="shared" si="82"/>
        <v>A679078</v>
      </c>
      <c r="AH915" t="str">
        <f>IFERROR(VLOOKUP(AG915,AKT!$E$4:$G$350,3,FALSE),"")</f>
        <v>0942</v>
      </c>
    </row>
    <row r="916" spans="31:34" hidden="1">
      <c r="AE916" t="s">
        <v>1673</v>
      </c>
      <c r="AF916" t="s">
        <v>1674</v>
      </c>
      <c r="AG916" t="str">
        <f t="shared" si="82"/>
        <v>A679078</v>
      </c>
      <c r="AH916" t="str">
        <f>IFERROR(VLOOKUP(AG916,AKT!$E$4:$G$350,3,FALSE),"")</f>
        <v>0942</v>
      </c>
    </row>
    <row r="917" spans="31:34" hidden="1">
      <c r="AE917" t="s">
        <v>5593</v>
      </c>
      <c r="AF917" t="s">
        <v>5594</v>
      </c>
      <c r="AG917" t="str">
        <f t="shared" si="82"/>
        <v>A679078</v>
      </c>
      <c r="AH917" t="str">
        <f>IFERROR(VLOOKUP(AG917,AKT!$E$4:$G$350,3,FALSE),"")</f>
        <v>0942</v>
      </c>
    </row>
    <row r="918" spans="31:34" hidden="1">
      <c r="AE918" t="s">
        <v>5595</v>
      </c>
      <c r="AF918" t="s">
        <v>5596</v>
      </c>
      <c r="AG918" t="str">
        <f t="shared" si="82"/>
        <v>A679078</v>
      </c>
      <c r="AH918" t="str">
        <f>IFERROR(VLOOKUP(AG918,AKT!$E$4:$G$350,3,FALSE),"")</f>
        <v>0942</v>
      </c>
    </row>
    <row r="919" spans="31:34" hidden="1">
      <c r="AE919" t="s">
        <v>5597</v>
      </c>
      <c r="AF919" t="s">
        <v>5598</v>
      </c>
      <c r="AG919" t="str">
        <f t="shared" si="82"/>
        <v>A679078</v>
      </c>
      <c r="AH919" t="str">
        <f>IFERROR(VLOOKUP(AG919,AKT!$E$4:$G$350,3,FALSE),"")</f>
        <v>0942</v>
      </c>
    </row>
    <row r="920" spans="31:34" hidden="1">
      <c r="AE920" t="s">
        <v>5599</v>
      </c>
      <c r="AF920" t="s">
        <v>5600</v>
      </c>
      <c r="AG920" t="str">
        <f t="shared" si="82"/>
        <v>A679078</v>
      </c>
      <c r="AH920" t="str">
        <f>IFERROR(VLOOKUP(AG920,AKT!$E$4:$G$350,3,FALSE),"")</f>
        <v>0942</v>
      </c>
    </row>
    <row r="921" spans="31:34" hidden="1">
      <c r="AE921" t="s">
        <v>1675</v>
      </c>
      <c r="AF921" t="s">
        <v>1676</v>
      </c>
      <c r="AG921" t="str">
        <f t="shared" si="82"/>
        <v>A679078</v>
      </c>
      <c r="AH921" t="str">
        <f>IFERROR(VLOOKUP(AG921,AKT!$E$4:$G$350,3,FALSE),"")</f>
        <v>0942</v>
      </c>
    </row>
    <row r="922" spans="31:34" hidden="1">
      <c r="AE922" t="s">
        <v>5601</v>
      </c>
      <c r="AF922" t="s">
        <v>5602</v>
      </c>
      <c r="AG922" t="str">
        <f t="shared" si="82"/>
        <v>A679078</v>
      </c>
      <c r="AH922" t="str">
        <f>IFERROR(VLOOKUP(AG922,AKT!$E$4:$G$350,3,FALSE),"")</f>
        <v>0942</v>
      </c>
    </row>
    <row r="923" spans="31:34" hidden="1">
      <c r="AE923" t="s">
        <v>5603</v>
      </c>
      <c r="AF923" t="s">
        <v>5604</v>
      </c>
      <c r="AG923" t="str">
        <f t="shared" si="82"/>
        <v>A679078</v>
      </c>
      <c r="AH923" t="str">
        <f>IFERROR(VLOOKUP(AG923,AKT!$E$4:$G$350,3,FALSE),"")</f>
        <v>0942</v>
      </c>
    </row>
    <row r="924" spans="31:34" hidden="1">
      <c r="AE924" t="s">
        <v>1677</v>
      </c>
      <c r="AF924" t="s">
        <v>1678</v>
      </c>
      <c r="AG924" t="str">
        <f t="shared" si="82"/>
        <v>A679078</v>
      </c>
      <c r="AH924" t="str">
        <f>IFERROR(VLOOKUP(AG924,AKT!$E$4:$G$350,3,FALSE),"")</f>
        <v>0942</v>
      </c>
    </row>
    <row r="925" spans="31:34" hidden="1">
      <c r="AE925" t="s">
        <v>1679</v>
      </c>
      <c r="AF925" t="s">
        <v>1680</v>
      </c>
      <c r="AG925" t="str">
        <f t="shared" si="82"/>
        <v>A679078</v>
      </c>
      <c r="AH925" t="str">
        <f>IFERROR(VLOOKUP(AG925,AKT!$E$4:$G$350,3,FALSE),"")</f>
        <v>0942</v>
      </c>
    </row>
    <row r="926" spans="31:34" hidden="1">
      <c r="AE926" t="s">
        <v>1681</v>
      </c>
      <c r="AF926" t="s">
        <v>1682</v>
      </c>
      <c r="AG926" t="str">
        <f t="shared" si="82"/>
        <v>A679078</v>
      </c>
      <c r="AH926" t="str">
        <f>IFERROR(VLOOKUP(AG926,AKT!$E$4:$G$350,3,FALSE),"")</f>
        <v>0942</v>
      </c>
    </row>
    <row r="927" spans="31:34" hidden="1">
      <c r="AE927" t="s">
        <v>5605</v>
      </c>
      <c r="AF927" t="s">
        <v>5606</v>
      </c>
      <c r="AG927" t="str">
        <f t="shared" si="82"/>
        <v>A679078</v>
      </c>
      <c r="AH927" t="str">
        <f>IFERROR(VLOOKUP(AG927,AKT!$E$4:$G$350,3,FALSE),"")</f>
        <v>0942</v>
      </c>
    </row>
    <row r="928" spans="31:34" hidden="1">
      <c r="AE928" t="s">
        <v>5607</v>
      </c>
      <c r="AF928" t="s">
        <v>5608</v>
      </c>
      <c r="AG928" t="str">
        <f t="shared" si="82"/>
        <v>A679078</v>
      </c>
      <c r="AH928" t="str">
        <f>IFERROR(VLOOKUP(AG928,AKT!$E$4:$G$350,3,FALSE),"")</f>
        <v>0942</v>
      </c>
    </row>
    <row r="929" spans="31:34" hidden="1">
      <c r="AE929" t="s">
        <v>1683</v>
      </c>
      <c r="AF929" t="s">
        <v>1684</v>
      </c>
      <c r="AG929" t="str">
        <f t="shared" si="82"/>
        <v>A679078</v>
      </c>
      <c r="AH929" t="str">
        <f>IFERROR(VLOOKUP(AG929,AKT!$E$4:$G$350,3,FALSE),"")</f>
        <v>0942</v>
      </c>
    </row>
    <row r="930" spans="31:34" hidden="1">
      <c r="AE930" t="s">
        <v>1685</v>
      </c>
      <c r="AF930" t="s">
        <v>1686</v>
      </c>
      <c r="AG930" t="str">
        <f t="shared" si="82"/>
        <v>A679078</v>
      </c>
      <c r="AH930" t="str">
        <f>IFERROR(VLOOKUP(AG930,AKT!$E$4:$G$350,3,FALSE),"")</f>
        <v>0942</v>
      </c>
    </row>
    <row r="931" spans="31:34" hidden="1">
      <c r="AE931" t="s">
        <v>5609</v>
      </c>
      <c r="AF931" t="s">
        <v>5373</v>
      </c>
      <c r="AG931" t="str">
        <f t="shared" si="82"/>
        <v>A679078</v>
      </c>
      <c r="AH931" t="str">
        <f>IFERROR(VLOOKUP(AG931,AKT!$E$4:$G$350,3,FALSE),"")</f>
        <v>0942</v>
      </c>
    </row>
    <row r="932" spans="31:34" hidden="1">
      <c r="AE932" t="s">
        <v>5610</v>
      </c>
      <c r="AF932" t="s">
        <v>5611</v>
      </c>
      <c r="AG932" t="str">
        <f t="shared" si="82"/>
        <v>A679078</v>
      </c>
      <c r="AH932" t="str">
        <f>IFERROR(VLOOKUP(AG932,AKT!$E$4:$G$350,3,FALSE),"")</f>
        <v>0942</v>
      </c>
    </row>
    <row r="933" spans="31:34" hidden="1">
      <c r="AE933" t="s">
        <v>5612</v>
      </c>
      <c r="AF933" t="s">
        <v>5613</v>
      </c>
      <c r="AG933" t="str">
        <f t="shared" si="82"/>
        <v>A679078</v>
      </c>
      <c r="AH933" t="str">
        <f>IFERROR(VLOOKUP(AG933,AKT!$E$4:$G$350,3,FALSE),"")</f>
        <v>0942</v>
      </c>
    </row>
    <row r="934" spans="31:34" hidden="1">
      <c r="AE934" t="s">
        <v>5614</v>
      </c>
      <c r="AF934" t="s">
        <v>5615</v>
      </c>
      <c r="AG934" t="str">
        <f t="shared" si="82"/>
        <v>A679078</v>
      </c>
      <c r="AH934" t="str">
        <f>IFERROR(VLOOKUP(AG934,AKT!$E$4:$G$350,3,FALSE),"")</f>
        <v>0942</v>
      </c>
    </row>
    <row r="935" spans="31:34" hidden="1">
      <c r="AE935" t="s">
        <v>1687</v>
      </c>
      <c r="AF935" t="s">
        <v>1688</v>
      </c>
      <c r="AG935" t="str">
        <f t="shared" si="82"/>
        <v>A679078</v>
      </c>
      <c r="AH935" t="str">
        <f>IFERROR(VLOOKUP(AG935,AKT!$E$4:$G$350,3,FALSE),"")</f>
        <v>0942</v>
      </c>
    </row>
    <row r="936" spans="31:34" hidden="1">
      <c r="AE936" t="s">
        <v>5616</v>
      </c>
      <c r="AF936" t="s">
        <v>5617</v>
      </c>
      <c r="AG936" t="str">
        <f t="shared" si="82"/>
        <v>A679078</v>
      </c>
      <c r="AH936" t="str">
        <f>IFERROR(VLOOKUP(AG936,AKT!$E$4:$G$350,3,FALSE),"")</f>
        <v>0942</v>
      </c>
    </row>
    <row r="937" spans="31:34" hidden="1">
      <c r="AE937" t="s">
        <v>1689</v>
      </c>
      <c r="AF937" t="s">
        <v>1690</v>
      </c>
      <c r="AG937" t="str">
        <f t="shared" si="82"/>
        <v>A679078</v>
      </c>
      <c r="AH937" t="str">
        <f>IFERROR(VLOOKUP(AG937,AKT!$E$4:$G$350,3,FALSE),"")</f>
        <v>0942</v>
      </c>
    </row>
    <row r="938" spans="31:34" hidden="1">
      <c r="AE938" t="s">
        <v>1691</v>
      </c>
      <c r="AF938" t="s">
        <v>1692</v>
      </c>
      <c r="AG938" t="str">
        <f t="shared" si="82"/>
        <v>A679078</v>
      </c>
      <c r="AH938" t="str">
        <f>IFERROR(VLOOKUP(AG938,AKT!$E$4:$G$350,3,FALSE),"")</f>
        <v>0942</v>
      </c>
    </row>
    <row r="939" spans="31:34" hidden="1">
      <c r="AE939" t="s">
        <v>5618</v>
      </c>
      <c r="AF939" t="s">
        <v>5619</v>
      </c>
      <c r="AG939" t="str">
        <f t="shared" si="82"/>
        <v>A679078</v>
      </c>
      <c r="AH939" t="str">
        <f>IFERROR(VLOOKUP(AG939,AKT!$E$4:$G$350,3,FALSE),"")</f>
        <v>0942</v>
      </c>
    </row>
    <row r="940" spans="31:34" hidden="1">
      <c r="AE940" t="s">
        <v>5620</v>
      </c>
      <c r="AF940" t="s">
        <v>5621</v>
      </c>
      <c r="AG940" t="str">
        <f t="shared" si="82"/>
        <v>A679078</v>
      </c>
      <c r="AH940" t="str">
        <f>IFERROR(VLOOKUP(AG940,AKT!$E$4:$G$350,3,FALSE),"")</f>
        <v>0942</v>
      </c>
    </row>
    <row r="941" spans="31:34" hidden="1">
      <c r="AE941" t="s">
        <v>5622</v>
      </c>
      <c r="AF941" t="s">
        <v>5623</v>
      </c>
      <c r="AG941" t="str">
        <f t="shared" si="82"/>
        <v>A679078</v>
      </c>
      <c r="AH941" t="str">
        <f>IFERROR(VLOOKUP(AG941,AKT!$E$4:$G$350,3,FALSE),"")</f>
        <v>0942</v>
      </c>
    </row>
    <row r="942" spans="31:34" hidden="1">
      <c r="AE942" t="s">
        <v>5624</v>
      </c>
      <c r="AF942" t="s">
        <v>5625</v>
      </c>
      <c r="AG942" t="str">
        <f t="shared" si="82"/>
        <v>A679078</v>
      </c>
      <c r="AH942" t="str">
        <f>IFERROR(VLOOKUP(AG942,AKT!$E$4:$G$350,3,FALSE),"")</f>
        <v>0942</v>
      </c>
    </row>
    <row r="943" spans="31:34" hidden="1">
      <c r="AE943" t="s">
        <v>1693</v>
      </c>
      <c r="AF943" t="s">
        <v>1694</v>
      </c>
      <c r="AG943" t="str">
        <f t="shared" si="82"/>
        <v>A679078</v>
      </c>
      <c r="AH943" t="str">
        <f>IFERROR(VLOOKUP(AG943,AKT!$E$4:$G$350,3,FALSE),"")</f>
        <v>0942</v>
      </c>
    </row>
    <row r="944" spans="31:34" hidden="1">
      <c r="AE944" t="s">
        <v>5626</v>
      </c>
      <c r="AF944" t="s">
        <v>5627</v>
      </c>
      <c r="AG944" t="str">
        <f t="shared" si="82"/>
        <v>A679078</v>
      </c>
      <c r="AH944" t="str">
        <f>IFERROR(VLOOKUP(AG944,AKT!$E$4:$G$350,3,FALSE),"")</f>
        <v>0942</v>
      </c>
    </row>
    <row r="945" spans="31:34" hidden="1">
      <c r="AE945" t="s">
        <v>1695</v>
      </c>
      <c r="AF945" t="s">
        <v>1696</v>
      </c>
      <c r="AG945" t="str">
        <f t="shared" si="82"/>
        <v>A679078</v>
      </c>
      <c r="AH945" t="str">
        <f>IFERROR(VLOOKUP(AG945,AKT!$E$4:$G$350,3,FALSE),"")</f>
        <v>0942</v>
      </c>
    </row>
    <row r="946" spans="31:34" hidden="1">
      <c r="AE946" t="s">
        <v>5628</v>
      </c>
      <c r="AF946" t="s">
        <v>5629</v>
      </c>
      <c r="AG946" t="str">
        <f t="shared" si="82"/>
        <v>A679078</v>
      </c>
      <c r="AH946" t="str">
        <f>IFERROR(VLOOKUP(AG946,AKT!$E$4:$G$350,3,FALSE),"")</f>
        <v>0942</v>
      </c>
    </row>
    <row r="947" spans="31:34" hidden="1">
      <c r="AE947" t="s">
        <v>1697</v>
      </c>
      <c r="AF947" t="s">
        <v>1698</v>
      </c>
      <c r="AG947" t="str">
        <f t="shared" si="82"/>
        <v>A679078</v>
      </c>
      <c r="AH947" t="str">
        <f>IFERROR(VLOOKUP(AG947,AKT!$E$4:$G$350,3,FALSE),"")</f>
        <v>0942</v>
      </c>
    </row>
    <row r="948" spans="31:34" hidden="1">
      <c r="AE948" t="s">
        <v>1699</v>
      </c>
      <c r="AF948" t="s">
        <v>1700</v>
      </c>
      <c r="AG948" t="str">
        <f t="shared" si="82"/>
        <v>A679078</v>
      </c>
      <c r="AH948" t="str">
        <f>IFERROR(VLOOKUP(AG948,AKT!$E$4:$G$350,3,FALSE),"")</f>
        <v>0942</v>
      </c>
    </row>
    <row r="949" spans="31:34" hidden="1">
      <c r="AE949" t="s">
        <v>5630</v>
      </c>
      <c r="AF949" t="s">
        <v>5631</v>
      </c>
      <c r="AG949" t="str">
        <f t="shared" si="82"/>
        <v>A679078</v>
      </c>
      <c r="AH949" t="str">
        <f>IFERROR(VLOOKUP(AG949,AKT!$E$4:$G$350,3,FALSE),"")</f>
        <v>0942</v>
      </c>
    </row>
    <row r="950" spans="31:34" hidden="1">
      <c r="AE950" t="s">
        <v>1701</v>
      </c>
      <c r="AF950" t="s">
        <v>1702</v>
      </c>
      <c r="AG950" t="str">
        <f t="shared" si="82"/>
        <v>A679078</v>
      </c>
      <c r="AH950" t="str">
        <f>IFERROR(VLOOKUP(AG950,AKT!$E$4:$G$350,3,FALSE),"")</f>
        <v>0942</v>
      </c>
    </row>
    <row r="951" spans="31:34" hidden="1">
      <c r="AE951" t="s">
        <v>1703</v>
      </c>
      <c r="AF951" t="s">
        <v>1704</v>
      </c>
      <c r="AG951" t="str">
        <f t="shared" si="82"/>
        <v>A679078</v>
      </c>
      <c r="AH951" t="str">
        <f>IFERROR(VLOOKUP(AG951,AKT!$E$4:$G$350,3,FALSE),"")</f>
        <v>0942</v>
      </c>
    </row>
    <row r="952" spans="31:34" hidden="1">
      <c r="AE952" t="s">
        <v>5632</v>
      </c>
      <c r="AF952" t="s">
        <v>5633</v>
      </c>
      <c r="AG952" t="str">
        <f t="shared" si="82"/>
        <v>A679078</v>
      </c>
      <c r="AH952" t="str">
        <f>IFERROR(VLOOKUP(AG952,AKT!$E$4:$G$350,3,FALSE),"")</f>
        <v>0942</v>
      </c>
    </row>
    <row r="953" spans="31:34" hidden="1">
      <c r="AE953" t="s">
        <v>1705</v>
      </c>
      <c r="AF953" t="s">
        <v>1706</v>
      </c>
      <c r="AG953" t="str">
        <f t="shared" si="82"/>
        <v>A679078</v>
      </c>
      <c r="AH953" t="str">
        <f>IFERROR(VLOOKUP(AG953,AKT!$E$4:$G$350,3,FALSE),"")</f>
        <v>0942</v>
      </c>
    </row>
    <row r="954" spans="31:34" hidden="1">
      <c r="AE954" t="s">
        <v>5634</v>
      </c>
      <c r="AF954" t="s">
        <v>5635</v>
      </c>
      <c r="AG954" t="str">
        <f t="shared" si="82"/>
        <v>A679078</v>
      </c>
      <c r="AH954" t="str">
        <f>IFERROR(VLOOKUP(AG954,AKT!$E$4:$G$350,3,FALSE),"")</f>
        <v>0942</v>
      </c>
    </row>
    <row r="955" spans="31:34" hidden="1">
      <c r="AE955" t="s">
        <v>5636</v>
      </c>
      <c r="AF955" t="s">
        <v>5637</v>
      </c>
      <c r="AG955" t="str">
        <f t="shared" si="82"/>
        <v>A679078</v>
      </c>
      <c r="AH955" t="str">
        <f>IFERROR(VLOOKUP(AG955,AKT!$E$4:$G$350,3,FALSE),"")</f>
        <v>0942</v>
      </c>
    </row>
    <row r="956" spans="31:34" hidden="1">
      <c r="AE956" t="s">
        <v>5638</v>
      </c>
      <c r="AF956" t="s">
        <v>5639</v>
      </c>
      <c r="AG956" t="str">
        <f t="shared" si="82"/>
        <v>A679078</v>
      </c>
      <c r="AH956" t="str">
        <f>IFERROR(VLOOKUP(AG956,AKT!$E$4:$G$350,3,FALSE),"")</f>
        <v>0942</v>
      </c>
    </row>
    <row r="957" spans="31:34" hidden="1">
      <c r="AE957" t="s">
        <v>5640</v>
      </c>
      <c r="AF957" t="s">
        <v>5641</v>
      </c>
      <c r="AG957" t="str">
        <f t="shared" si="82"/>
        <v>A679078</v>
      </c>
      <c r="AH957" t="str">
        <f>IFERROR(VLOOKUP(AG957,AKT!$E$4:$G$350,3,FALSE),"")</f>
        <v>0942</v>
      </c>
    </row>
    <row r="958" spans="31:34" hidden="1">
      <c r="AE958" t="s">
        <v>5642</v>
      </c>
      <c r="AF958" t="s">
        <v>5643</v>
      </c>
      <c r="AG958" t="str">
        <f t="shared" si="82"/>
        <v>A679078</v>
      </c>
      <c r="AH958" t="str">
        <f>IFERROR(VLOOKUP(AG958,AKT!$E$4:$G$350,3,FALSE),"")</f>
        <v>0942</v>
      </c>
    </row>
    <row r="959" spans="31:34" hidden="1">
      <c r="AE959" t="s">
        <v>5644</v>
      </c>
      <c r="AF959" t="s">
        <v>1707</v>
      </c>
      <c r="AG959" t="str">
        <f t="shared" si="82"/>
        <v>A679078</v>
      </c>
      <c r="AH959" t="str">
        <f>IFERROR(VLOOKUP(AG959,AKT!$E$4:$G$350,3,FALSE),"")</f>
        <v>0942</v>
      </c>
    </row>
    <row r="960" spans="31:34" hidden="1">
      <c r="AE960" t="s">
        <v>5645</v>
      </c>
      <c r="AF960" t="s">
        <v>5646</v>
      </c>
      <c r="AG960" t="str">
        <f t="shared" si="82"/>
        <v>A679078</v>
      </c>
      <c r="AH960" t="str">
        <f>IFERROR(VLOOKUP(AG960,AKT!$E$4:$G$350,3,FALSE),"")</f>
        <v>0942</v>
      </c>
    </row>
    <row r="961" spans="31:34" hidden="1">
      <c r="AE961" t="s">
        <v>5647</v>
      </c>
      <c r="AF961" t="s">
        <v>5648</v>
      </c>
      <c r="AG961" t="str">
        <f t="shared" si="82"/>
        <v>A679078</v>
      </c>
      <c r="AH961" t="str">
        <f>IFERROR(VLOOKUP(AG961,AKT!$E$4:$G$350,3,FALSE),"")</f>
        <v>0942</v>
      </c>
    </row>
    <row r="962" spans="31:34" hidden="1">
      <c r="AE962" t="s">
        <v>5649</v>
      </c>
      <c r="AF962" t="s">
        <v>5650</v>
      </c>
      <c r="AG962" t="str">
        <f t="shared" si="82"/>
        <v>A679078</v>
      </c>
      <c r="AH962" t="str">
        <f>IFERROR(VLOOKUP(AG962,AKT!$E$4:$G$350,3,FALSE),"")</f>
        <v>0942</v>
      </c>
    </row>
    <row r="963" spans="31:34" hidden="1">
      <c r="AE963" t="s">
        <v>5651</v>
      </c>
      <c r="AF963" t="s">
        <v>5652</v>
      </c>
      <c r="AG963" t="str">
        <f t="shared" si="82"/>
        <v>A679078</v>
      </c>
      <c r="AH963" t="str">
        <f>IFERROR(VLOOKUP(AG963,AKT!$E$4:$G$350,3,FALSE),"")</f>
        <v>0942</v>
      </c>
    </row>
    <row r="964" spans="31:34" hidden="1">
      <c r="AE964" t="s">
        <v>5653</v>
      </c>
      <c r="AF964" t="s">
        <v>5654</v>
      </c>
      <c r="AG964" t="str">
        <f t="shared" si="82"/>
        <v>A679078</v>
      </c>
      <c r="AH964" t="str">
        <f>IFERROR(VLOOKUP(AG964,AKT!$E$4:$G$350,3,FALSE),"")</f>
        <v>0942</v>
      </c>
    </row>
    <row r="965" spans="31:34" hidden="1">
      <c r="AE965" t="s">
        <v>5655</v>
      </c>
      <c r="AF965" t="s">
        <v>5656</v>
      </c>
      <c r="AG965" t="str">
        <f t="shared" si="82"/>
        <v>A679078</v>
      </c>
      <c r="AH965" t="str">
        <f>IFERROR(VLOOKUP(AG965,AKT!$E$4:$G$350,3,FALSE),"")</f>
        <v>0942</v>
      </c>
    </row>
    <row r="966" spans="31:34" hidden="1">
      <c r="AE966" t="s">
        <v>5657</v>
      </c>
      <c r="AF966" t="s">
        <v>5503</v>
      </c>
      <c r="AG966" t="str">
        <f t="shared" si="82"/>
        <v>A679078</v>
      </c>
      <c r="AH966" t="str">
        <f>IFERROR(VLOOKUP(AG966,AKT!$E$4:$G$350,3,FALSE),"")</f>
        <v>0942</v>
      </c>
    </row>
    <row r="967" spans="31:34" hidden="1">
      <c r="AE967" t="s">
        <v>5658</v>
      </c>
      <c r="AF967" t="s">
        <v>5659</v>
      </c>
      <c r="AG967" t="str">
        <f t="shared" si="82"/>
        <v>A679078</v>
      </c>
      <c r="AH967" t="str">
        <f>IFERROR(VLOOKUP(AG967,AKT!$E$4:$G$350,3,FALSE),"")</f>
        <v>0942</v>
      </c>
    </row>
    <row r="968" spans="31:34" hidden="1">
      <c r="AE968" t="s">
        <v>5660</v>
      </c>
      <c r="AF968" t="s">
        <v>5661</v>
      </c>
      <c r="AG968" t="str">
        <f t="shared" si="82"/>
        <v>A679078</v>
      </c>
      <c r="AH968" t="str">
        <f>IFERROR(VLOOKUP(AG968,AKT!$E$4:$G$350,3,FALSE),"")</f>
        <v>0942</v>
      </c>
    </row>
    <row r="969" spans="31:34" hidden="1">
      <c r="AE969" t="s">
        <v>1708</v>
      </c>
      <c r="AF969" t="s">
        <v>1709</v>
      </c>
      <c r="AG969" t="str">
        <f t="shared" ref="AG969:AG1032" si="83">LEFT(AE969,7)</f>
        <v>A679078</v>
      </c>
      <c r="AH969" t="str">
        <f>IFERROR(VLOOKUP(AG969,AKT!$E$4:$G$350,3,FALSE),"")</f>
        <v>0942</v>
      </c>
    </row>
    <row r="970" spans="31:34" hidden="1">
      <c r="AE970" t="s">
        <v>1710</v>
      </c>
      <c r="AF970" t="s">
        <v>1711</v>
      </c>
      <c r="AG970" t="str">
        <f t="shared" si="83"/>
        <v>A679078</v>
      </c>
      <c r="AH970" t="str">
        <f>IFERROR(VLOOKUP(AG970,AKT!$E$4:$G$350,3,FALSE),"")</f>
        <v>0942</v>
      </c>
    </row>
    <row r="971" spans="31:34" hidden="1">
      <c r="AE971" t="s">
        <v>1712</v>
      </c>
      <c r="AF971" t="s">
        <v>1713</v>
      </c>
      <c r="AG971" t="str">
        <f t="shared" si="83"/>
        <v>A679078</v>
      </c>
      <c r="AH971" t="str">
        <f>IFERROR(VLOOKUP(AG971,AKT!$E$4:$G$350,3,FALSE),"")</f>
        <v>0942</v>
      </c>
    </row>
    <row r="972" spans="31:34" hidden="1">
      <c r="AE972" t="s">
        <v>1714</v>
      </c>
      <c r="AF972" t="s">
        <v>1715</v>
      </c>
      <c r="AG972" t="str">
        <f t="shared" si="83"/>
        <v>A679078</v>
      </c>
      <c r="AH972" t="str">
        <f>IFERROR(VLOOKUP(AG972,AKT!$E$4:$G$350,3,FALSE),"")</f>
        <v>0942</v>
      </c>
    </row>
    <row r="973" spans="31:34" hidden="1">
      <c r="AE973" t="s">
        <v>1716</v>
      </c>
      <c r="AF973" t="s">
        <v>1717</v>
      </c>
      <c r="AG973" t="str">
        <f t="shared" si="83"/>
        <v>A679078</v>
      </c>
      <c r="AH973" t="str">
        <f>IFERROR(VLOOKUP(AG973,AKT!$E$4:$G$350,3,FALSE),"")</f>
        <v>0942</v>
      </c>
    </row>
    <row r="974" spans="31:34" hidden="1">
      <c r="AE974" t="s">
        <v>1718</v>
      </c>
      <c r="AF974" t="s">
        <v>1719</v>
      </c>
      <c r="AG974" t="str">
        <f t="shared" si="83"/>
        <v>A679078</v>
      </c>
      <c r="AH974" t="str">
        <f>IFERROR(VLOOKUP(AG974,AKT!$E$4:$G$350,3,FALSE),"")</f>
        <v>0942</v>
      </c>
    </row>
    <row r="975" spans="31:34" hidden="1">
      <c r="AE975" t="s">
        <v>5662</v>
      </c>
      <c r="AF975" t="s">
        <v>5663</v>
      </c>
      <c r="AG975" t="str">
        <f t="shared" si="83"/>
        <v>A679078</v>
      </c>
      <c r="AH975" t="str">
        <f>IFERROR(VLOOKUP(AG975,AKT!$E$4:$G$350,3,FALSE),"")</f>
        <v>0942</v>
      </c>
    </row>
    <row r="976" spans="31:34" hidden="1">
      <c r="AE976" t="s">
        <v>5664</v>
      </c>
      <c r="AF976" t="s">
        <v>5665</v>
      </c>
      <c r="AG976" t="str">
        <f t="shared" si="83"/>
        <v>A679078</v>
      </c>
      <c r="AH976" t="str">
        <f>IFERROR(VLOOKUP(AG976,AKT!$E$4:$G$350,3,FALSE),"")</f>
        <v>0942</v>
      </c>
    </row>
    <row r="977" spans="31:34" hidden="1">
      <c r="AE977" t="s">
        <v>1720</v>
      </c>
      <c r="AF977" t="s">
        <v>1721</v>
      </c>
      <c r="AG977" t="str">
        <f t="shared" si="83"/>
        <v>A679078</v>
      </c>
      <c r="AH977" t="str">
        <f>IFERROR(VLOOKUP(AG977,AKT!$E$4:$G$350,3,FALSE),"")</f>
        <v>0942</v>
      </c>
    </row>
    <row r="978" spans="31:34" hidden="1">
      <c r="AE978" t="s">
        <v>1722</v>
      </c>
      <c r="AF978" t="s">
        <v>1723</v>
      </c>
      <c r="AG978" t="str">
        <f t="shared" si="83"/>
        <v>A679078</v>
      </c>
      <c r="AH978" t="str">
        <f>IFERROR(VLOOKUP(AG978,AKT!$E$4:$G$350,3,FALSE),"")</f>
        <v>0942</v>
      </c>
    </row>
    <row r="979" spans="31:34" hidden="1">
      <c r="AE979" t="s">
        <v>1724</v>
      </c>
      <c r="AF979" t="s">
        <v>1725</v>
      </c>
      <c r="AG979" t="str">
        <f t="shared" si="83"/>
        <v>A679078</v>
      </c>
      <c r="AH979" t="str">
        <f>IFERROR(VLOOKUP(AG979,AKT!$E$4:$G$350,3,FALSE),"")</f>
        <v>0942</v>
      </c>
    </row>
    <row r="980" spans="31:34" hidden="1">
      <c r="AE980" t="s">
        <v>1726</v>
      </c>
      <c r="AF980" t="s">
        <v>1727</v>
      </c>
      <c r="AG980" t="str">
        <f t="shared" si="83"/>
        <v>A679078</v>
      </c>
      <c r="AH980" t="str">
        <f>IFERROR(VLOOKUP(AG980,AKT!$E$4:$G$350,3,FALSE),"")</f>
        <v>0942</v>
      </c>
    </row>
    <row r="981" spans="31:34" hidden="1">
      <c r="AE981" t="s">
        <v>1728</v>
      </c>
      <c r="AF981" t="s">
        <v>1729</v>
      </c>
      <c r="AG981" t="str">
        <f t="shared" si="83"/>
        <v>A679078</v>
      </c>
      <c r="AH981" t="str">
        <f>IFERROR(VLOOKUP(AG981,AKT!$E$4:$G$350,3,FALSE),"")</f>
        <v>0942</v>
      </c>
    </row>
    <row r="982" spans="31:34" hidden="1">
      <c r="AE982" t="s">
        <v>5666</v>
      </c>
      <c r="AF982" t="s">
        <v>5667</v>
      </c>
      <c r="AG982" t="str">
        <f t="shared" si="83"/>
        <v>A679078</v>
      </c>
      <c r="AH982" t="str">
        <f>IFERROR(VLOOKUP(AG982,AKT!$E$4:$G$350,3,FALSE),"")</f>
        <v>0942</v>
      </c>
    </row>
    <row r="983" spans="31:34" hidden="1">
      <c r="AE983" t="s">
        <v>1730</v>
      </c>
      <c r="AF983" t="s">
        <v>1731</v>
      </c>
      <c r="AG983" t="str">
        <f t="shared" si="83"/>
        <v>A679078</v>
      </c>
      <c r="AH983" t="str">
        <f>IFERROR(VLOOKUP(AG983,AKT!$E$4:$G$350,3,FALSE),"")</f>
        <v>0942</v>
      </c>
    </row>
    <row r="984" spans="31:34" hidden="1">
      <c r="AE984" t="s">
        <v>5668</v>
      </c>
      <c r="AF984" t="s">
        <v>5669</v>
      </c>
      <c r="AG984" t="str">
        <f t="shared" si="83"/>
        <v>A679078</v>
      </c>
      <c r="AH984" t="str">
        <f>IFERROR(VLOOKUP(AG984,AKT!$E$4:$G$350,3,FALSE),"")</f>
        <v>0942</v>
      </c>
    </row>
    <row r="985" spans="31:34" hidden="1">
      <c r="AE985" t="s">
        <v>5670</v>
      </c>
      <c r="AF985" t="s">
        <v>5671</v>
      </c>
      <c r="AG985" t="str">
        <f t="shared" si="83"/>
        <v>A679078</v>
      </c>
      <c r="AH985" t="str">
        <f>IFERROR(VLOOKUP(AG985,AKT!$E$4:$G$350,3,FALSE),"")</f>
        <v>0942</v>
      </c>
    </row>
    <row r="986" spans="31:34" hidden="1">
      <c r="AE986" t="s">
        <v>5672</v>
      </c>
      <c r="AF986" t="s">
        <v>1732</v>
      </c>
      <c r="AG986" t="str">
        <f t="shared" si="83"/>
        <v>A679078</v>
      </c>
      <c r="AH986" t="str">
        <f>IFERROR(VLOOKUP(AG986,AKT!$E$4:$G$350,3,FALSE),"")</f>
        <v>0942</v>
      </c>
    </row>
    <row r="987" spans="31:34" hidden="1">
      <c r="AE987" t="s">
        <v>5673</v>
      </c>
      <c r="AF987" t="s">
        <v>5674</v>
      </c>
      <c r="AG987" t="str">
        <f t="shared" si="83"/>
        <v>A679078</v>
      </c>
      <c r="AH987" t="str">
        <f>IFERROR(VLOOKUP(AG987,AKT!$E$4:$G$350,3,FALSE),"")</f>
        <v>0942</v>
      </c>
    </row>
    <row r="988" spans="31:34" hidden="1">
      <c r="AE988" t="s">
        <v>1733</v>
      </c>
      <c r="AF988" t="s">
        <v>1734</v>
      </c>
      <c r="AG988" t="str">
        <f t="shared" si="83"/>
        <v>A679078</v>
      </c>
      <c r="AH988" t="str">
        <f>IFERROR(VLOOKUP(AG988,AKT!$E$4:$G$350,3,FALSE),"")</f>
        <v>0942</v>
      </c>
    </row>
    <row r="989" spans="31:34" hidden="1">
      <c r="AE989" t="s">
        <v>5675</v>
      </c>
      <c r="AF989" t="s">
        <v>5676</v>
      </c>
      <c r="AG989" t="str">
        <f t="shared" si="83"/>
        <v>A679078</v>
      </c>
      <c r="AH989" t="str">
        <f>IFERROR(VLOOKUP(AG989,AKT!$E$4:$G$350,3,FALSE),"")</f>
        <v>0942</v>
      </c>
    </row>
    <row r="990" spans="31:34" hidden="1">
      <c r="AE990" t="s">
        <v>5677</v>
      </c>
      <c r="AF990" t="s">
        <v>5678</v>
      </c>
      <c r="AG990" t="str">
        <f t="shared" si="83"/>
        <v>A679078</v>
      </c>
      <c r="AH990" t="str">
        <f>IFERROR(VLOOKUP(AG990,AKT!$E$4:$G$350,3,FALSE),"")</f>
        <v>0942</v>
      </c>
    </row>
    <row r="991" spans="31:34" hidden="1">
      <c r="AE991" t="s">
        <v>5679</v>
      </c>
      <c r="AF991" t="s">
        <v>5680</v>
      </c>
      <c r="AG991" t="str">
        <f t="shared" si="83"/>
        <v>A679078</v>
      </c>
      <c r="AH991" t="str">
        <f>IFERROR(VLOOKUP(AG991,AKT!$E$4:$G$350,3,FALSE),"")</f>
        <v>0942</v>
      </c>
    </row>
    <row r="992" spans="31:34" hidden="1">
      <c r="AE992" t="s">
        <v>1735</v>
      </c>
      <c r="AF992" t="s">
        <v>1736</v>
      </c>
      <c r="AG992" t="str">
        <f t="shared" si="83"/>
        <v>A679078</v>
      </c>
      <c r="AH992" t="str">
        <f>IFERROR(VLOOKUP(AG992,AKT!$E$4:$G$350,3,FALSE),"")</f>
        <v>0942</v>
      </c>
    </row>
    <row r="993" spans="31:34" hidden="1">
      <c r="AE993" t="s">
        <v>5681</v>
      </c>
      <c r="AF993" t="s">
        <v>5682</v>
      </c>
      <c r="AG993" t="str">
        <f t="shared" si="83"/>
        <v>A679078</v>
      </c>
      <c r="AH993" t="str">
        <f>IFERROR(VLOOKUP(AG993,AKT!$E$4:$G$350,3,FALSE),"")</f>
        <v>0942</v>
      </c>
    </row>
    <row r="994" spans="31:34" hidden="1">
      <c r="AE994" t="s">
        <v>1737</v>
      </c>
      <c r="AF994" t="s">
        <v>1738</v>
      </c>
      <c r="AG994" t="str">
        <f t="shared" si="83"/>
        <v>A679078</v>
      </c>
      <c r="AH994" t="str">
        <f>IFERROR(VLOOKUP(AG994,AKT!$E$4:$G$350,3,FALSE),"")</f>
        <v>0942</v>
      </c>
    </row>
    <row r="995" spans="31:34" hidden="1">
      <c r="AE995" t="s">
        <v>5683</v>
      </c>
      <c r="AF995" t="s">
        <v>5684</v>
      </c>
      <c r="AG995" t="str">
        <f t="shared" si="83"/>
        <v>A679078</v>
      </c>
      <c r="AH995" t="str">
        <f>IFERROR(VLOOKUP(AG995,AKT!$E$4:$G$350,3,FALSE),"")</f>
        <v>0942</v>
      </c>
    </row>
    <row r="996" spans="31:34" hidden="1">
      <c r="AE996" t="s">
        <v>5685</v>
      </c>
      <c r="AF996" t="s">
        <v>5686</v>
      </c>
      <c r="AG996" t="str">
        <f t="shared" si="83"/>
        <v>A679078</v>
      </c>
      <c r="AH996" t="str">
        <f>IFERROR(VLOOKUP(AG996,AKT!$E$4:$G$350,3,FALSE),"")</f>
        <v>0942</v>
      </c>
    </row>
    <row r="997" spans="31:34" hidden="1">
      <c r="AE997" t="s">
        <v>1739</v>
      </c>
      <c r="AF997" t="s">
        <v>1740</v>
      </c>
      <c r="AG997" t="str">
        <f t="shared" si="83"/>
        <v>A679078</v>
      </c>
      <c r="AH997" t="str">
        <f>IFERROR(VLOOKUP(AG997,AKT!$E$4:$G$350,3,FALSE),"")</f>
        <v>0942</v>
      </c>
    </row>
    <row r="998" spans="31:34" hidden="1">
      <c r="AE998" t="s">
        <v>1741</v>
      </c>
      <c r="AF998" t="s">
        <v>1742</v>
      </c>
      <c r="AG998" t="str">
        <f t="shared" si="83"/>
        <v>A679078</v>
      </c>
      <c r="AH998" t="str">
        <f>IFERROR(VLOOKUP(AG998,AKT!$E$4:$G$350,3,FALSE),"")</f>
        <v>0942</v>
      </c>
    </row>
    <row r="999" spans="31:34" hidden="1">
      <c r="AE999" t="s">
        <v>1743</v>
      </c>
      <c r="AF999" t="s">
        <v>1744</v>
      </c>
      <c r="AG999" t="str">
        <f t="shared" si="83"/>
        <v>A679078</v>
      </c>
      <c r="AH999" t="str">
        <f>IFERROR(VLOOKUP(AG999,AKT!$E$4:$G$350,3,FALSE),"")</f>
        <v>0942</v>
      </c>
    </row>
    <row r="1000" spans="31:34" hidden="1">
      <c r="AE1000" t="s">
        <v>5687</v>
      </c>
      <c r="AF1000" t="s">
        <v>5688</v>
      </c>
      <c r="AG1000" t="str">
        <f t="shared" si="83"/>
        <v>A679078</v>
      </c>
      <c r="AH1000" t="str">
        <f>IFERROR(VLOOKUP(AG1000,AKT!$E$4:$G$350,3,FALSE),"")</f>
        <v>0942</v>
      </c>
    </row>
    <row r="1001" spans="31:34" hidden="1">
      <c r="AE1001" t="s">
        <v>5689</v>
      </c>
      <c r="AF1001" t="s">
        <v>5690</v>
      </c>
      <c r="AG1001" t="str">
        <f t="shared" si="83"/>
        <v>A679078</v>
      </c>
      <c r="AH1001" t="str">
        <f>IFERROR(VLOOKUP(AG1001,AKT!$E$4:$G$350,3,FALSE),"")</f>
        <v>0942</v>
      </c>
    </row>
    <row r="1002" spans="31:34" hidden="1">
      <c r="AE1002" t="s">
        <v>5691</v>
      </c>
      <c r="AF1002" t="s">
        <v>5692</v>
      </c>
      <c r="AG1002" t="str">
        <f t="shared" si="83"/>
        <v>A679078</v>
      </c>
      <c r="AH1002" t="str">
        <f>IFERROR(VLOOKUP(AG1002,AKT!$E$4:$G$350,3,FALSE),"")</f>
        <v>0942</v>
      </c>
    </row>
    <row r="1003" spans="31:34" hidden="1">
      <c r="AE1003" t="s">
        <v>5693</v>
      </c>
      <c r="AF1003" t="s">
        <v>5694</v>
      </c>
      <c r="AG1003" t="str">
        <f t="shared" si="83"/>
        <v>A679078</v>
      </c>
      <c r="AH1003" t="str">
        <f>IFERROR(VLOOKUP(AG1003,AKT!$E$4:$G$350,3,FALSE),"")</f>
        <v>0942</v>
      </c>
    </row>
    <row r="1004" spans="31:34" hidden="1">
      <c r="AE1004" t="s">
        <v>5695</v>
      </c>
      <c r="AF1004" t="s">
        <v>5696</v>
      </c>
      <c r="AG1004" t="str">
        <f t="shared" si="83"/>
        <v>A679078</v>
      </c>
      <c r="AH1004" t="str">
        <f>IFERROR(VLOOKUP(AG1004,AKT!$E$4:$G$350,3,FALSE),"")</f>
        <v>0942</v>
      </c>
    </row>
    <row r="1005" spans="31:34" hidden="1">
      <c r="AE1005" t="s">
        <v>5697</v>
      </c>
      <c r="AF1005" t="s">
        <v>5698</v>
      </c>
      <c r="AG1005" t="str">
        <f t="shared" si="83"/>
        <v>A679078</v>
      </c>
      <c r="AH1005" t="str">
        <f>IFERROR(VLOOKUP(AG1005,AKT!$E$4:$G$350,3,FALSE),"")</f>
        <v>0942</v>
      </c>
    </row>
    <row r="1006" spans="31:34" hidden="1">
      <c r="AE1006" t="s">
        <v>5699</v>
      </c>
      <c r="AF1006" t="s">
        <v>5700</v>
      </c>
      <c r="AG1006" t="str">
        <f t="shared" si="83"/>
        <v>A679078</v>
      </c>
      <c r="AH1006" t="str">
        <f>IFERROR(VLOOKUP(AG1006,AKT!$E$4:$G$350,3,FALSE),"")</f>
        <v>0942</v>
      </c>
    </row>
    <row r="1007" spans="31:34" hidden="1">
      <c r="AE1007" t="s">
        <v>1745</v>
      </c>
      <c r="AF1007" t="s">
        <v>1746</v>
      </c>
      <c r="AG1007" t="str">
        <f t="shared" si="83"/>
        <v>A679078</v>
      </c>
      <c r="AH1007" t="str">
        <f>IFERROR(VLOOKUP(AG1007,AKT!$E$4:$G$350,3,FALSE),"")</f>
        <v>0942</v>
      </c>
    </row>
    <row r="1008" spans="31:34" hidden="1">
      <c r="AE1008" t="s">
        <v>1747</v>
      </c>
      <c r="AF1008" t="s">
        <v>1748</v>
      </c>
      <c r="AG1008" t="str">
        <f t="shared" si="83"/>
        <v>A679078</v>
      </c>
      <c r="AH1008" t="str">
        <f>IFERROR(VLOOKUP(AG1008,AKT!$E$4:$G$350,3,FALSE),"")</f>
        <v>0942</v>
      </c>
    </row>
    <row r="1009" spans="31:34" hidden="1">
      <c r="AE1009" t="s">
        <v>5701</v>
      </c>
      <c r="AF1009" t="s">
        <v>5702</v>
      </c>
      <c r="AG1009" t="str">
        <f t="shared" si="83"/>
        <v>A679078</v>
      </c>
      <c r="AH1009" t="str">
        <f>IFERROR(VLOOKUP(AG1009,AKT!$E$4:$G$350,3,FALSE),"")</f>
        <v>0942</v>
      </c>
    </row>
    <row r="1010" spans="31:34" hidden="1">
      <c r="AE1010" t="s">
        <v>1749</v>
      </c>
      <c r="AF1010" t="s">
        <v>1750</v>
      </c>
      <c r="AG1010" t="str">
        <f t="shared" si="83"/>
        <v>A679078</v>
      </c>
      <c r="AH1010" t="str">
        <f>IFERROR(VLOOKUP(AG1010,AKT!$E$4:$G$350,3,FALSE),"")</f>
        <v>0942</v>
      </c>
    </row>
    <row r="1011" spans="31:34" hidden="1">
      <c r="AE1011" t="s">
        <v>1751</v>
      </c>
      <c r="AF1011" t="s">
        <v>1752</v>
      </c>
      <c r="AG1011" t="str">
        <f t="shared" si="83"/>
        <v>A679078</v>
      </c>
      <c r="AH1011" t="str">
        <f>IFERROR(VLOOKUP(AG1011,AKT!$E$4:$G$350,3,FALSE),"")</f>
        <v>0942</v>
      </c>
    </row>
    <row r="1012" spans="31:34" hidden="1">
      <c r="AE1012" t="s">
        <v>5703</v>
      </c>
      <c r="AF1012" t="s">
        <v>5704</v>
      </c>
      <c r="AG1012" t="str">
        <f t="shared" si="83"/>
        <v>A679078</v>
      </c>
      <c r="AH1012" t="str">
        <f>IFERROR(VLOOKUP(AG1012,AKT!$E$4:$G$350,3,FALSE),"")</f>
        <v>0942</v>
      </c>
    </row>
    <row r="1013" spans="31:34" hidden="1">
      <c r="AE1013" t="s">
        <v>5705</v>
      </c>
      <c r="AF1013" t="s">
        <v>5706</v>
      </c>
      <c r="AG1013" t="str">
        <f t="shared" si="83"/>
        <v>A679078</v>
      </c>
      <c r="AH1013" t="str">
        <f>IFERROR(VLOOKUP(AG1013,AKT!$E$4:$G$350,3,FALSE),"")</f>
        <v>0942</v>
      </c>
    </row>
    <row r="1014" spans="31:34" hidden="1">
      <c r="AE1014" t="s">
        <v>5707</v>
      </c>
      <c r="AF1014" t="s">
        <v>5708</v>
      </c>
      <c r="AG1014" t="str">
        <f t="shared" si="83"/>
        <v>A679078</v>
      </c>
      <c r="AH1014" t="str">
        <f>IFERROR(VLOOKUP(AG1014,AKT!$E$4:$G$350,3,FALSE),"")</f>
        <v>0942</v>
      </c>
    </row>
    <row r="1015" spans="31:34" hidden="1">
      <c r="AE1015" t="s">
        <v>5709</v>
      </c>
      <c r="AF1015" t="s">
        <v>5710</v>
      </c>
      <c r="AG1015" t="str">
        <f t="shared" si="83"/>
        <v>A679078</v>
      </c>
      <c r="AH1015" t="str">
        <f>IFERROR(VLOOKUP(AG1015,AKT!$E$4:$G$350,3,FALSE),"")</f>
        <v>0942</v>
      </c>
    </row>
    <row r="1016" spans="31:34" hidden="1">
      <c r="AE1016" t="s">
        <v>5711</v>
      </c>
      <c r="AF1016" t="s">
        <v>5712</v>
      </c>
      <c r="AG1016" t="str">
        <f t="shared" si="83"/>
        <v>A679078</v>
      </c>
      <c r="AH1016" t="str">
        <f>IFERROR(VLOOKUP(AG1016,AKT!$E$4:$G$350,3,FALSE),"")</f>
        <v>0942</v>
      </c>
    </row>
    <row r="1017" spans="31:34" hidden="1">
      <c r="AE1017" t="s">
        <v>1753</v>
      </c>
      <c r="AF1017" t="s">
        <v>1754</v>
      </c>
      <c r="AG1017" t="str">
        <f t="shared" si="83"/>
        <v>A679078</v>
      </c>
      <c r="AH1017" t="str">
        <f>IFERROR(VLOOKUP(AG1017,AKT!$E$4:$G$350,3,FALSE),"")</f>
        <v>0942</v>
      </c>
    </row>
    <row r="1018" spans="31:34" hidden="1">
      <c r="AE1018" t="s">
        <v>1755</v>
      </c>
      <c r="AF1018" t="s">
        <v>1756</v>
      </c>
      <c r="AG1018" t="str">
        <f t="shared" si="83"/>
        <v>A679078</v>
      </c>
      <c r="AH1018" t="str">
        <f>IFERROR(VLOOKUP(AG1018,AKT!$E$4:$G$350,3,FALSE),"")</f>
        <v>0942</v>
      </c>
    </row>
    <row r="1019" spans="31:34" hidden="1">
      <c r="AE1019" t="s">
        <v>1757</v>
      </c>
      <c r="AF1019" t="s">
        <v>1758</v>
      </c>
      <c r="AG1019" t="str">
        <f t="shared" si="83"/>
        <v>A679078</v>
      </c>
      <c r="AH1019" t="str">
        <f>IFERROR(VLOOKUP(AG1019,AKT!$E$4:$G$350,3,FALSE),"")</f>
        <v>0942</v>
      </c>
    </row>
    <row r="1020" spans="31:34" hidden="1">
      <c r="AE1020" t="s">
        <v>1759</v>
      </c>
      <c r="AF1020" t="s">
        <v>1760</v>
      </c>
      <c r="AG1020" t="str">
        <f t="shared" si="83"/>
        <v>A679078</v>
      </c>
      <c r="AH1020" t="str">
        <f>IFERROR(VLOOKUP(AG1020,AKT!$E$4:$G$350,3,FALSE),"")</f>
        <v>0942</v>
      </c>
    </row>
    <row r="1021" spans="31:34" hidden="1">
      <c r="AE1021" t="s">
        <v>1761</v>
      </c>
      <c r="AF1021" t="s">
        <v>1762</v>
      </c>
      <c r="AG1021" t="str">
        <f t="shared" si="83"/>
        <v>A679078</v>
      </c>
      <c r="AH1021" t="str">
        <f>IFERROR(VLOOKUP(AG1021,AKT!$E$4:$G$350,3,FALSE),"")</f>
        <v>0942</v>
      </c>
    </row>
    <row r="1022" spans="31:34" hidden="1">
      <c r="AE1022" t="s">
        <v>1763</v>
      </c>
      <c r="AF1022" t="s">
        <v>1764</v>
      </c>
      <c r="AG1022" t="str">
        <f t="shared" si="83"/>
        <v>A679078</v>
      </c>
      <c r="AH1022" t="str">
        <f>IFERROR(VLOOKUP(AG1022,AKT!$E$4:$G$350,3,FALSE),"")</f>
        <v>0942</v>
      </c>
    </row>
    <row r="1023" spans="31:34" hidden="1">
      <c r="AE1023" t="s">
        <v>5713</v>
      </c>
      <c r="AF1023" t="s">
        <v>5714</v>
      </c>
      <c r="AG1023" t="str">
        <f t="shared" si="83"/>
        <v>A679078</v>
      </c>
      <c r="AH1023" t="str">
        <f>IFERROR(VLOOKUP(AG1023,AKT!$E$4:$G$350,3,FALSE),"")</f>
        <v>0942</v>
      </c>
    </row>
    <row r="1024" spans="31:34" hidden="1">
      <c r="AE1024" t="s">
        <v>5715</v>
      </c>
      <c r="AF1024" t="s">
        <v>5716</v>
      </c>
      <c r="AG1024" t="str">
        <f t="shared" si="83"/>
        <v>A679078</v>
      </c>
      <c r="AH1024" t="str">
        <f>IFERROR(VLOOKUP(AG1024,AKT!$E$4:$G$350,3,FALSE),"")</f>
        <v>0942</v>
      </c>
    </row>
    <row r="1025" spans="31:34" hidden="1">
      <c r="AE1025" t="s">
        <v>1765</v>
      </c>
      <c r="AF1025" t="s">
        <v>1766</v>
      </c>
      <c r="AG1025" t="str">
        <f t="shared" si="83"/>
        <v>A679078</v>
      </c>
      <c r="AH1025" t="str">
        <f>IFERROR(VLOOKUP(AG1025,AKT!$E$4:$G$350,3,FALSE),"")</f>
        <v>0942</v>
      </c>
    </row>
    <row r="1026" spans="31:34" hidden="1">
      <c r="AE1026" t="s">
        <v>1767</v>
      </c>
      <c r="AF1026" t="s">
        <v>1768</v>
      </c>
      <c r="AG1026" t="str">
        <f t="shared" si="83"/>
        <v>A679078</v>
      </c>
      <c r="AH1026" t="str">
        <f>IFERROR(VLOOKUP(AG1026,AKT!$E$4:$G$350,3,FALSE),"")</f>
        <v>0942</v>
      </c>
    </row>
    <row r="1027" spans="31:34" hidden="1">
      <c r="AE1027" t="s">
        <v>1769</v>
      </c>
      <c r="AF1027" t="s">
        <v>1770</v>
      </c>
      <c r="AG1027" t="str">
        <f t="shared" si="83"/>
        <v>A679078</v>
      </c>
      <c r="AH1027" t="str">
        <f>IFERROR(VLOOKUP(AG1027,AKT!$E$4:$G$350,3,FALSE),"")</f>
        <v>0942</v>
      </c>
    </row>
    <row r="1028" spans="31:34" hidden="1">
      <c r="AE1028" t="s">
        <v>5717</v>
      </c>
      <c r="AF1028" t="s">
        <v>5718</v>
      </c>
      <c r="AG1028" t="str">
        <f t="shared" si="83"/>
        <v>A679078</v>
      </c>
      <c r="AH1028" t="str">
        <f>IFERROR(VLOOKUP(AG1028,AKT!$E$4:$G$350,3,FALSE),"")</f>
        <v>0942</v>
      </c>
    </row>
    <row r="1029" spans="31:34" hidden="1">
      <c r="AE1029" t="s">
        <v>1771</v>
      </c>
      <c r="AF1029" t="s">
        <v>1772</v>
      </c>
      <c r="AG1029" t="str">
        <f t="shared" si="83"/>
        <v>A679078</v>
      </c>
      <c r="AH1029" t="str">
        <f>IFERROR(VLOOKUP(AG1029,AKT!$E$4:$G$350,3,FALSE),"")</f>
        <v>0942</v>
      </c>
    </row>
    <row r="1030" spans="31:34" hidden="1">
      <c r="AE1030" t="s">
        <v>1773</v>
      </c>
      <c r="AF1030" t="s">
        <v>1774</v>
      </c>
      <c r="AG1030" t="str">
        <f t="shared" si="83"/>
        <v>A679078</v>
      </c>
      <c r="AH1030" t="str">
        <f>IFERROR(VLOOKUP(AG1030,AKT!$E$4:$G$350,3,FALSE),"")</f>
        <v>0942</v>
      </c>
    </row>
    <row r="1031" spans="31:34" hidden="1">
      <c r="AE1031" t="s">
        <v>1775</v>
      </c>
      <c r="AF1031" t="s">
        <v>1776</v>
      </c>
      <c r="AG1031" t="str">
        <f t="shared" si="83"/>
        <v>A679078</v>
      </c>
      <c r="AH1031" t="str">
        <f>IFERROR(VLOOKUP(AG1031,AKT!$E$4:$G$350,3,FALSE),"")</f>
        <v>0942</v>
      </c>
    </row>
    <row r="1032" spans="31:34" hidden="1">
      <c r="AE1032" t="s">
        <v>1777</v>
      </c>
      <c r="AF1032" t="s">
        <v>1778</v>
      </c>
      <c r="AG1032" t="str">
        <f t="shared" si="83"/>
        <v>A679078</v>
      </c>
      <c r="AH1032" t="str">
        <f>IFERROR(VLOOKUP(AG1032,AKT!$E$4:$G$350,3,FALSE),"")</f>
        <v>0942</v>
      </c>
    </row>
    <row r="1033" spans="31:34" hidden="1">
      <c r="AE1033" t="s">
        <v>1779</v>
      </c>
      <c r="AF1033" t="s">
        <v>1780</v>
      </c>
      <c r="AG1033" t="str">
        <f t="shared" ref="AG1033:AG1096" si="84">LEFT(AE1033,7)</f>
        <v>A679078</v>
      </c>
      <c r="AH1033" t="str">
        <f>IFERROR(VLOOKUP(AG1033,AKT!$E$4:$G$350,3,FALSE),"")</f>
        <v>0942</v>
      </c>
    </row>
    <row r="1034" spans="31:34" hidden="1">
      <c r="AE1034" t="s">
        <v>1781</v>
      </c>
      <c r="AF1034" t="s">
        <v>1782</v>
      </c>
      <c r="AG1034" t="str">
        <f t="shared" si="84"/>
        <v>A679078</v>
      </c>
      <c r="AH1034" t="str">
        <f>IFERROR(VLOOKUP(AG1034,AKT!$E$4:$G$350,3,FALSE),"")</f>
        <v>0942</v>
      </c>
    </row>
    <row r="1035" spans="31:34" hidden="1">
      <c r="AE1035" t="s">
        <v>1783</v>
      </c>
      <c r="AF1035" t="s">
        <v>1784</v>
      </c>
      <c r="AG1035" t="str">
        <f t="shared" si="84"/>
        <v>A679078</v>
      </c>
      <c r="AH1035" t="str">
        <f>IFERROR(VLOOKUP(AG1035,AKT!$E$4:$G$350,3,FALSE),"")</f>
        <v>0942</v>
      </c>
    </row>
    <row r="1036" spans="31:34" hidden="1">
      <c r="AE1036" t="s">
        <v>1785</v>
      </c>
      <c r="AF1036" t="s">
        <v>1786</v>
      </c>
      <c r="AG1036" t="str">
        <f t="shared" si="84"/>
        <v>A679078</v>
      </c>
      <c r="AH1036" t="str">
        <f>IFERROR(VLOOKUP(AG1036,AKT!$E$4:$G$350,3,FALSE),"")</f>
        <v>0942</v>
      </c>
    </row>
    <row r="1037" spans="31:34" hidden="1">
      <c r="AE1037" t="s">
        <v>1787</v>
      </c>
      <c r="AF1037" t="s">
        <v>1788</v>
      </c>
      <c r="AG1037" t="str">
        <f t="shared" si="84"/>
        <v>A679078</v>
      </c>
      <c r="AH1037" t="str">
        <f>IFERROR(VLOOKUP(AG1037,AKT!$E$4:$G$350,3,FALSE),"")</f>
        <v>0942</v>
      </c>
    </row>
    <row r="1038" spans="31:34" hidden="1">
      <c r="AE1038" t="s">
        <v>5719</v>
      </c>
      <c r="AF1038" t="s">
        <v>5720</v>
      </c>
      <c r="AG1038" t="str">
        <f t="shared" si="84"/>
        <v>A679078</v>
      </c>
      <c r="AH1038" t="str">
        <f>IFERROR(VLOOKUP(AG1038,AKT!$E$4:$G$350,3,FALSE),"")</f>
        <v>0942</v>
      </c>
    </row>
    <row r="1039" spans="31:34" hidden="1">
      <c r="AE1039" t="s">
        <v>5721</v>
      </c>
      <c r="AF1039" t="s">
        <v>5722</v>
      </c>
      <c r="AG1039" t="str">
        <f t="shared" si="84"/>
        <v>A679078</v>
      </c>
      <c r="AH1039" t="str">
        <f>IFERROR(VLOOKUP(AG1039,AKT!$E$4:$G$350,3,FALSE),"")</f>
        <v>0942</v>
      </c>
    </row>
    <row r="1040" spans="31:34" hidden="1">
      <c r="AE1040" t="s">
        <v>5723</v>
      </c>
      <c r="AF1040" t="s">
        <v>5724</v>
      </c>
      <c r="AG1040" t="str">
        <f t="shared" si="84"/>
        <v>A679078</v>
      </c>
      <c r="AH1040" t="str">
        <f>IFERROR(VLOOKUP(AG1040,AKT!$E$4:$G$350,3,FALSE),"")</f>
        <v>0942</v>
      </c>
    </row>
    <row r="1041" spans="31:34" hidden="1">
      <c r="AE1041" t="s">
        <v>5725</v>
      </c>
      <c r="AF1041" t="s">
        <v>5726</v>
      </c>
      <c r="AG1041" t="str">
        <f t="shared" si="84"/>
        <v>A679078</v>
      </c>
      <c r="AH1041" t="str">
        <f>IFERROR(VLOOKUP(AG1041,AKT!$E$4:$G$350,3,FALSE),"")</f>
        <v>0942</v>
      </c>
    </row>
    <row r="1042" spans="31:34" hidden="1">
      <c r="AE1042" t="s">
        <v>5727</v>
      </c>
      <c r="AF1042" t="s">
        <v>5728</v>
      </c>
      <c r="AG1042" t="str">
        <f t="shared" si="84"/>
        <v>A679078</v>
      </c>
      <c r="AH1042" t="str">
        <f>IFERROR(VLOOKUP(AG1042,AKT!$E$4:$G$350,3,FALSE),"")</f>
        <v>0942</v>
      </c>
    </row>
    <row r="1043" spans="31:34" hidden="1">
      <c r="AE1043" t="s">
        <v>5729</v>
      </c>
      <c r="AF1043" t="s">
        <v>5730</v>
      </c>
      <c r="AG1043" t="str">
        <f t="shared" si="84"/>
        <v>A679078</v>
      </c>
      <c r="AH1043" t="str">
        <f>IFERROR(VLOOKUP(AG1043,AKT!$E$4:$G$350,3,FALSE),"")</f>
        <v>0942</v>
      </c>
    </row>
    <row r="1044" spans="31:34" hidden="1">
      <c r="AE1044" t="s">
        <v>5731</v>
      </c>
      <c r="AF1044" t="s">
        <v>5732</v>
      </c>
      <c r="AG1044" t="str">
        <f t="shared" si="84"/>
        <v>A679078</v>
      </c>
      <c r="AH1044" t="str">
        <f>IFERROR(VLOOKUP(AG1044,AKT!$E$4:$G$350,3,FALSE),"")</f>
        <v>0942</v>
      </c>
    </row>
    <row r="1045" spans="31:34" hidden="1">
      <c r="AE1045" t="s">
        <v>5733</v>
      </c>
      <c r="AF1045" t="s">
        <v>5734</v>
      </c>
      <c r="AG1045" t="str">
        <f t="shared" si="84"/>
        <v>A679078</v>
      </c>
      <c r="AH1045" t="str">
        <f>IFERROR(VLOOKUP(AG1045,AKT!$E$4:$G$350,3,FALSE),"")</f>
        <v>0942</v>
      </c>
    </row>
    <row r="1046" spans="31:34" hidden="1">
      <c r="AE1046" t="s">
        <v>5735</v>
      </c>
      <c r="AF1046" t="s">
        <v>5736</v>
      </c>
      <c r="AG1046" t="str">
        <f t="shared" si="84"/>
        <v>A679078</v>
      </c>
      <c r="AH1046" t="str">
        <f>IFERROR(VLOOKUP(AG1046,AKT!$E$4:$G$350,3,FALSE),"")</f>
        <v>0942</v>
      </c>
    </row>
    <row r="1047" spans="31:34" hidden="1">
      <c r="AE1047" t="s">
        <v>5737</v>
      </c>
      <c r="AF1047" t="s">
        <v>5738</v>
      </c>
      <c r="AG1047" t="str">
        <f t="shared" si="84"/>
        <v>A679078</v>
      </c>
      <c r="AH1047" t="str">
        <f>IFERROR(VLOOKUP(AG1047,AKT!$E$4:$G$350,3,FALSE),"")</f>
        <v>0942</v>
      </c>
    </row>
    <row r="1048" spans="31:34" hidden="1">
      <c r="AE1048" t="s">
        <v>5739</v>
      </c>
      <c r="AF1048" t="s">
        <v>5740</v>
      </c>
      <c r="AG1048" t="str">
        <f t="shared" si="84"/>
        <v>A679078</v>
      </c>
      <c r="AH1048" t="str">
        <f>IFERROR(VLOOKUP(AG1048,AKT!$E$4:$G$350,3,FALSE),"")</f>
        <v>0942</v>
      </c>
    </row>
    <row r="1049" spans="31:34" hidden="1">
      <c r="AE1049" t="s">
        <v>5741</v>
      </c>
      <c r="AF1049" t="s">
        <v>5742</v>
      </c>
      <c r="AG1049" t="str">
        <f t="shared" si="84"/>
        <v>A679078</v>
      </c>
      <c r="AH1049" t="str">
        <f>IFERROR(VLOOKUP(AG1049,AKT!$E$4:$G$350,3,FALSE),"")</f>
        <v>0942</v>
      </c>
    </row>
    <row r="1050" spans="31:34" hidden="1">
      <c r="AE1050" t="s">
        <v>5743</v>
      </c>
      <c r="AF1050" t="s">
        <v>5744</v>
      </c>
      <c r="AG1050" t="str">
        <f t="shared" si="84"/>
        <v>A679078</v>
      </c>
      <c r="AH1050" t="str">
        <f>IFERROR(VLOOKUP(AG1050,AKT!$E$4:$G$350,3,FALSE),"")</f>
        <v>0942</v>
      </c>
    </row>
    <row r="1051" spans="31:34" hidden="1">
      <c r="AE1051" t="s">
        <v>5745</v>
      </c>
      <c r="AF1051" t="s">
        <v>5746</v>
      </c>
      <c r="AG1051" t="str">
        <f t="shared" si="84"/>
        <v>A679078</v>
      </c>
      <c r="AH1051" t="str">
        <f>IFERROR(VLOOKUP(AG1051,AKT!$E$4:$G$350,3,FALSE),"")</f>
        <v>0942</v>
      </c>
    </row>
    <row r="1052" spans="31:34" hidden="1">
      <c r="AE1052" t="s">
        <v>5747</v>
      </c>
      <c r="AF1052" t="s">
        <v>5748</v>
      </c>
      <c r="AG1052" t="str">
        <f t="shared" si="84"/>
        <v>A679078</v>
      </c>
      <c r="AH1052" t="str">
        <f>IFERROR(VLOOKUP(AG1052,AKT!$E$4:$G$350,3,FALSE),"")</f>
        <v>0942</v>
      </c>
    </row>
    <row r="1053" spans="31:34" hidden="1">
      <c r="AE1053" t="s">
        <v>5749</v>
      </c>
      <c r="AF1053" t="s">
        <v>5750</v>
      </c>
      <c r="AG1053" t="str">
        <f t="shared" si="84"/>
        <v>A679078</v>
      </c>
      <c r="AH1053" t="str">
        <f>IFERROR(VLOOKUP(AG1053,AKT!$E$4:$G$350,3,FALSE),"")</f>
        <v>0942</v>
      </c>
    </row>
    <row r="1054" spans="31:34" hidden="1">
      <c r="AE1054" t="s">
        <v>5751</v>
      </c>
      <c r="AF1054" t="s">
        <v>5752</v>
      </c>
      <c r="AG1054" t="str">
        <f t="shared" si="84"/>
        <v>A679078</v>
      </c>
      <c r="AH1054" t="str">
        <f>IFERROR(VLOOKUP(AG1054,AKT!$E$4:$G$350,3,FALSE),"")</f>
        <v>0942</v>
      </c>
    </row>
    <row r="1055" spans="31:34" hidden="1">
      <c r="AE1055" t="s">
        <v>5753</v>
      </c>
      <c r="AF1055" t="s">
        <v>5754</v>
      </c>
      <c r="AG1055" t="str">
        <f t="shared" si="84"/>
        <v>A679078</v>
      </c>
      <c r="AH1055" t="str">
        <f>IFERROR(VLOOKUP(AG1055,AKT!$E$4:$G$350,3,FALSE),"")</f>
        <v>0942</v>
      </c>
    </row>
    <row r="1056" spans="31:34" hidden="1">
      <c r="AE1056" t="s">
        <v>5755</v>
      </c>
      <c r="AF1056" t="s">
        <v>5756</v>
      </c>
      <c r="AG1056" t="str">
        <f t="shared" si="84"/>
        <v>A679078</v>
      </c>
      <c r="AH1056" t="str">
        <f>IFERROR(VLOOKUP(AG1056,AKT!$E$4:$G$350,3,FALSE),"")</f>
        <v>0942</v>
      </c>
    </row>
    <row r="1057" spans="31:34" hidden="1">
      <c r="AE1057" t="s">
        <v>5757</v>
      </c>
      <c r="AF1057" t="s">
        <v>5758</v>
      </c>
      <c r="AG1057" t="str">
        <f t="shared" si="84"/>
        <v>A679078</v>
      </c>
      <c r="AH1057" t="str">
        <f>IFERROR(VLOOKUP(AG1057,AKT!$E$4:$G$350,3,FALSE),"")</f>
        <v>0942</v>
      </c>
    </row>
    <row r="1058" spans="31:34" hidden="1">
      <c r="AE1058" t="s">
        <v>5759</v>
      </c>
      <c r="AF1058" t="s">
        <v>5760</v>
      </c>
      <c r="AG1058" t="str">
        <f t="shared" si="84"/>
        <v>A679078</v>
      </c>
      <c r="AH1058" t="str">
        <f>IFERROR(VLOOKUP(AG1058,AKT!$E$4:$G$350,3,FALSE),"")</f>
        <v>0942</v>
      </c>
    </row>
    <row r="1059" spans="31:34" hidden="1">
      <c r="AE1059" t="s">
        <v>5761</v>
      </c>
      <c r="AF1059" t="s">
        <v>5762</v>
      </c>
      <c r="AG1059" t="str">
        <f t="shared" si="84"/>
        <v>A679078</v>
      </c>
      <c r="AH1059" t="str">
        <f>IFERROR(VLOOKUP(AG1059,AKT!$E$4:$G$350,3,FALSE),"")</f>
        <v>0942</v>
      </c>
    </row>
    <row r="1060" spans="31:34" hidden="1">
      <c r="AE1060" t="s">
        <v>5763</v>
      </c>
      <c r="AF1060" t="s">
        <v>5764</v>
      </c>
      <c r="AG1060" t="str">
        <f t="shared" si="84"/>
        <v>A679078</v>
      </c>
      <c r="AH1060" t="str">
        <f>IFERROR(VLOOKUP(AG1060,AKT!$E$4:$G$350,3,FALSE),"")</f>
        <v>0942</v>
      </c>
    </row>
    <row r="1061" spans="31:34" hidden="1">
      <c r="AE1061" t="s">
        <v>5765</v>
      </c>
      <c r="AF1061" t="s">
        <v>5766</v>
      </c>
      <c r="AG1061" t="str">
        <f t="shared" si="84"/>
        <v>A679078</v>
      </c>
      <c r="AH1061" t="str">
        <f>IFERROR(VLOOKUP(AG1061,AKT!$E$4:$G$350,3,FALSE),"")</f>
        <v>0942</v>
      </c>
    </row>
    <row r="1062" spans="31:34" hidden="1">
      <c r="AE1062" t="s">
        <v>5767</v>
      </c>
      <c r="AF1062" t="s">
        <v>5768</v>
      </c>
      <c r="AG1062" t="str">
        <f t="shared" si="84"/>
        <v>A679078</v>
      </c>
      <c r="AH1062" t="str">
        <f>IFERROR(VLOOKUP(AG1062,AKT!$E$4:$G$350,3,FALSE),"")</f>
        <v>0942</v>
      </c>
    </row>
    <row r="1063" spans="31:34" hidden="1">
      <c r="AE1063" t="s">
        <v>5769</v>
      </c>
      <c r="AF1063" t="s">
        <v>5770</v>
      </c>
      <c r="AG1063" t="str">
        <f t="shared" si="84"/>
        <v>A679078</v>
      </c>
      <c r="AH1063" t="str">
        <f>IFERROR(VLOOKUP(AG1063,AKT!$E$4:$G$350,3,FALSE),"")</f>
        <v>0942</v>
      </c>
    </row>
    <row r="1064" spans="31:34" hidden="1">
      <c r="AE1064" t="s">
        <v>5771</v>
      </c>
      <c r="AF1064" t="s">
        <v>5772</v>
      </c>
      <c r="AG1064" t="str">
        <f t="shared" si="84"/>
        <v>A679078</v>
      </c>
      <c r="AH1064" t="str">
        <f>IFERROR(VLOOKUP(AG1064,AKT!$E$4:$G$350,3,FALSE),"")</f>
        <v>0942</v>
      </c>
    </row>
    <row r="1065" spans="31:34" hidden="1">
      <c r="AE1065" t="s">
        <v>5773</v>
      </c>
      <c r="AF1065" t="s">
        <v>5774</v>
      </c>
      <c r="AG1065" t="str">
        <f t="shared" si="84"/>
        <v>A679078</v>
      </c>
      <c r="AH1065" t="str">
        <f>IFERROR(VLOOKUP(AG1065,AKT!$E$4:$G$350,3,FALSE),"")</f>
        <v>0942</v>
      </c>
    </row>
    <row r="1066" spans="31:34" hidden="1">
      <c r="AE1066" t="s">
        <v>5775</v>
      </c>
      <c r="AF1066" t="s">
        <v>5776</v>
      </c>
      <c r="AG1066" t="str">
        <f t="shared" si="84"/>
        <v>A679078</v>
      </c>
      <c r="AH1066" t="str">
        <f>IFERROR(VLOOKUP(AG1066,AKT!$E$4:$G$350,3,FALSE),"")</f>
        <v>0942</v>
      </c>
    </row>
    <row r="1067" spans="31:34" hidden="1">
      <c r="AE1067" t="s">
        <v>5777</v>
      </c>
      <c r="AF1067" t="s">
        <v>5778</v>
      </c>
      <c r="AG1067" t="str">
        <f t="shared" si="84"/>
        <v>A679078</v>
      </c>
      <c r="AH1067" t="str">
        <f>IFERROR(VLOOKUP(AG1067,AKT!$E$4:$G$350,3,FALSE),"")</f>
        <v>0942</v>
      </c>
    </row>
    <row r="1068" spans="31:34" hidden="1">
      <c r="AE1068" t="s">
        <v>1789</v>
      </c>
      <c r="AF1068" t="s">
        <v>1790</v>
      </c>
      <c r="AG1068" t="str">
        <f t="shared" si="84"/>
        <v>A679078</v>
      </c>
      <c r="AH1068" t="str">
        <f>IFERROR(VLOOKUP(AG1068,AKT!$E$4:$G$350,3,FALSE),"")</f>
        <v>0942</v>
      </c>
    </row>
    <row r="1069" spans="31:34" hidden="1">
      <c r="AE1069" t="s">
        <v>5779</v>
      </c>
      <c r="AF1069" t="s">
        <v>1790</v>
      </c>
      <c r="AG1069" t="str">
        <f t="shared" si="84"/>
        <v>A679078</v>
      </c>
      <c r="AH1069" t="str">
        <f>IFERROR(VLOOKUP(AG1069,AKT!$E$4:$G$350,3,FALSE),"")</f>
        <v>0942</v>
      </c>
    </row>
    <row r="1070" spans="31:34" hidden="1">
      <c r="AE1070" t="s">
        <v>1791</v>
      </c>
      <c r="AF1070" t="s">
        <v>1792</v>
      </c>
      <c r="AG1070" t="str">
        <f t="shared" si="84"/>
        <v>A679078</v>
      </c>
      <c r="AH1070" t="str">
        <f>IFERROR(VLOOKUP(AG1070,AKT!$E$4:$G$350,3,FALSE),"")</f>
        <v>0942</v>
      </c>
    </row>
    <row r="1071" spans="31:34" hidden="1">
      <c r="AE1071" t="s">
        <v>5780</v>
      </c>
      <c r="AF1071" t="s">
        <v>5781</v>
      </c>
      <c r="AG1071" t="str">
        <f t="shared" si="84"/>
        <v>A679078</v>
      </c>
      <c r="AH1071" t="str">
        <f>IFERROR(VLOOKUP(AG1071,AKT!$E$4:$G$350,3,FALSE),"")</f>
        <v>0942</v>
      </c>
    </row>
    <row r="1072" spans="31:34" hidden="1">
      <c r="AE1072" t="s">
        <v>5782</v>
      </c>
      <c r="AF1072" t="s">
        <v>5783</v>
      </c>
      <c r="AG1072" t="str">
        <f t="shared" si="84"/>
        <v>A679078</v>
      </c>
      <c r="AH1072" t="str">
        <f>IFERROR(VLOOKUP(AG1072,AKT!$E$4:$G$350,3,FALSE),"")</f>
        <v>0942</v>
      </c>
    </row>
    <row r="1073" spans="31:34" hidden="1">
      <c r="AE1073" t="s">
        <v>5784</v>
      </c>
      <c r="AF1073" t="s">
        <v>5785</v>
      </c>
      <c r="AG1073" t="str">
        <f t="shared" si="84"/>
        <v>A679078</v>
      </c>
      <c r="AH1073" t="str">
        <f>IFERROR(VLOOKUP(AG1073,AKT!$E$4:$G$350,3,FALSE),"")</f>
        <v>0942</v>
      </c>
    </row>
    <row r="1074" spans="31:34" hidden="1">
      <c r="AE1074" t="s">
        <v>5786</v>
      </c>
      <c r="AF1074" t="s">
        <v>5787</v>
      </c>
      <c r="AG1074" t="str">
        <f t="shared" si="84"/>
        <v>A679078</v>
      </c>
      <c r="AH1074" t="str">
        <f>IFERROR(VLOOKUP(AG1074,AKT!$E$4:$G$350,3,FALSE),"")</f>
        <v>0942</v>
      </c>
    </row>
    <row r="1075" spans="31:34" hidden="1">
      <c r="AE1075" t="s">
        <v>1793</v>
      </c>
      <c r="AF1075" t="s">
        <v>1794</v>
      </c>
      <c r="AG1075" t="str">
        <f t="shared" si="84"/>
        <v>A679078</v>
      </c>
      <c r="AH1075" t="str">
        <f>IFERROR(VLOOKUP(AG1075,AKT!$E$4:$G$350,3,FALSE),"")</f>
        <v>0942</v>
      </c>
    </row>
    <row r="1076" spans="31:34" hidden="1">
      <c r="AE1076" t="s">
        <v>5788</v>
      </c>
      <c r="AF1076" t="s">
        <v>5789</v>
      </c>
      <c r="AG1076" t="str">
        <f t="shared" si="84"/>
        <v>A679078</v>
      </c>
      <c r="AH1076" t="str">
        <f>IFERROR(VLOOKUP(AG1076,AKT!$E$4:$G$350,3,FALSE),"")</f>
        <v>0942</v>
      </c>
    </row>
    <row r="1077" spans="31:34" hidden="1">
      <c r="AE1077" t="s">
        <v>1795</v>
      </c>
      <c r="AF1077" t="s">
        <v>1796</v>
      </c>
      <c r="AG1077" t="str">
        <f t="shared" si="84"/>
        <v>A679078</v>
      </c>
      <c r="AH1077" t="str">
        <f>IFERROR(VLOOKUP(AG1077,AKT!$E$4:$G$350,3,FALSE),"")</f>
        <v>0942</v>
      </c>
    </row>
    <row r="1078" spans="31:34" hidden="1">
      <c r="AE1078" t="s">
        <v>5790</v>
      </c>
      <c r="AF1078" t="s">
        <v>5791</v>
      </c>
      <c r="AG1078" t="str">
        <f t="shared" si="84"/>
        <v>A679078</v>
      </c>
      <c r="AH1078" t="str">
        <f>IFERROR(VLOOKUP(AG1078,AKT!$E$4:$G$350,3,FALSE),"")</f>
        <v>0942</v>
      </c>
    </row>
    <row r="1079" spans="31:34" hidden="1">
      <c r="AE1079" t="s">
        <v>5792</v>
      </c>
      <c r="AF1079" t="s">
        <v>5793</v>
      </c>
      <c r="AG1079" t="str">
        <f t="shared" si="84"/>
        <v>A679078</v>
      </c>
      <c r="AH1079" t="str">
        <f>IFERROR(VLOOKUP(AG1079,AKT!$E$4:$G$350,3,FALSE),"")</f>
        <v>0942</v>
      </c>
    </row>
    <row r="1080" spans="31:34" hidden="1">
      <c r="AE1080" t="s">
        <v>5794</v>
      </c>
      <c r="AF1080" t="s">
        <v>5795</v>
      </c>
      <c r="AG1080" t="str">
        <f t="shared" si="84"/>
        <v>A679078</v>
      </c>
      <c r="AH1080" t="str">
        <f>IFERROR(VLOOKUP(AG1080,AKT!$E$4:$G$350,3,FALSE),"")</f>
        <v>0942</v>
      </c>
    </row>
    <row r="1081" spans="31:34" hidden="1">
      <c r="AE1081" t="s">
        <v>5796</v>
      </c>
      <c r="AF1081" t="s">
        <v>5797</v>
      </c>
      <c r="AG1081" t="str">
        <f t="shared" si="84"/>
        <v>A679078</v>
      </c>
      <c r="AH1081" t="str">
        <f>IFERROR(VLOOKUP(AG1081,AKT!$E$4:$G$350,3,FALSE),"")</f>
        <v>0942</v>
      </c>
    </row>
    <row r="1082" spans="31:34" hidden="1">
      <c r="AE1082" t="s">
        <v>5798</v>
      </c>
      <c r="AF1082" t="s">
        <v>5799</v>
      </c>
      <c r="AG1082" t="str">
        <f t="shared" si="84"/>
        <v>A679078</v>
      </c>
      <c r="AH1082" t="str">
        <f>IFERROR(VLOOKUP(AG1082,AKT!$E$4:$G$350,3,FALSE),"")</f>
        <v>0942</v>
      </c>
    </row>
    <row r="1083" spans="31:34" hidden="1">
      <c r="AE1083" t="s">
        <v>5800</v>
      </c>
      <c r="AF1083" t="s">
        <v>5801</v>
      </c>
      <c r="AG1083" t="str">
        <f t="shared" si="84"/>
        <v>A679078</v>
      </c>
      <c r="AH1083" t="str">
        <f>IFERROR(VLOOKUP(AG1083,AKT!$E$4:$G$350,3,FALSE),"")</f>
        <v>0942</v>
      </c>
    </row>
    <row r="1084" spans="31:34" hidden="1">
      <c r="AE1084" t="s">
        <v>5802</v>
      </c>
      <c r="AF1084" t="s">
        <v>5803</v>
      </c>
      <c r="AG1084" t="str">
        <f t="shared" si="84"/>
        <v>A679078</v>
      </c>
      <c r="AH1084" t="str">
        <f>IFERROR(VLOOKUP(AG1084,AKT!$E$4:$G$350,3,FALSE),"")</f>
        <v>0942</v>
      </c>
    </row>
    <row r="1085" spans="31:34" hidden="1">
      <c r="AE1085" t="s">
        <v>1797</v>
      </c>
      <c r="AF1085" t="s">
        <v>1798</v>
      </c>
      <c r="AG1085" t="str">
        <f t="shared" si="84"/>
        <v>A679078</v>
      </c>
      <c r="AH1085" t="str">
        <f>IFERROR(VLOOKUP(AG1085,AKT!$E$4:$G$350,3,FALSE),"")</f>
        <v>0942</v>
      </c>
    </row>
    <row r="1086" spans="31:34" hidden="1">
      <c r="AE1086" t="s">
        <v>5804</v>
      </c>
      <c r="AF1086" t="s">
        <v>5805</v>
      </c>
      <c r="AG1086" t="str">
        <f t="shared" si="84"/>
        <v>A679078</v>
      </c>
      <c r="AH1086" t="str">
        <f>IFERROR(VLOOKUP(AG1086,AKT!$E$4:$G$350,3,FALSE),"")</f>
        <v>0942</v>
      </c>
    </row>
    <row r="1087" spans="31:34" hidden="1">
      <c r="AE1087" t="s">
        <v>5806</v>
      </c>
      <c r="AF1087" t="s">
        <v>5807</v>
      </c>
      <c r="AG1087" t="str">
        <f t="shared" si="84"/>
        <v>A679078</v>
      </c>
      <c r="AH1087" t="str">
        <f>IFERROR(VLOOKUP(AG1087,AKT!$E$4:$G$350,3,FALSE),"")</f>
        <v>0942</v>
      </c>
    </row>
    <row r="1088" spans="31:34" hidden="1">
      <c r="AE1088" t="s">
        <v>5808</v>
      </c>
      <c r="AF1088" t="s">
        <v>5809</v>
      </c>
      <c r="AG1088" t="str">
        <f t="shared" si="84"/>
        <v>A679078</v>
      </c>
      <c r="AH1088" t="str">
        <f>IFERROR(VLOOKUP(AG1088,AKT!$E$4:$G$350,3,FALSE),"")</f>
        <v>0942</v>
      </c>
    </row>
    <row r="1089" spans="31:34" hidden="1">
      <c r="AE1089" t="s">
        <v>5810</v>
      </c>
      <c r="AF1089" t="s">
        <v>5811</v>
      </c>
      <c r="AG1089" t="str">
        <f t="shared" si="84"/>
        <v>A679078</v>
      </c>
      <c r="AH1089" t="str">
        <f>IFERROR(VLOOKUP(AG1089,AKT!$E$4:$G$350,3,FALSE),"")</f>
        <v>0942</v>
      </c>
    </row>
    <row r="1090" spans="31:34" hidden="1">
      <c r="AE1090" t="s">
        <v>5812</v>
      </c>
      <c r="AF1090" t="s">
        <v>5813</v>
      </c>
      <c r="AG1090" t="str">
        <f t="shared" si="84"/>
        <v>A679078</v>
      </c>
      <c r="AH1090" t="str">
        <f>IFERROR(VLOOKUP(AG1090,AKT!$E$4:$G$350,3,FALSE),"")</f>
        <v>0942</v>
      </c>
    </row>
    <row r="1091" spans="31:34" hidden="1">
      <c r="AE1091" t="s">
        <v>5814</v>
      </c>
      <c r="AF1091" t="s">
        <v>5815</v>
      </c>
      <c r="AG1091" t="str">
        <f t="shared" si="84"/>
        <v>A679078</v>
      </c>
      <c r="AH1091" t="str">
        <f>IFERROR(VLOOKUP(AG1091,AKT!$E$4:$G$350,3,FALSE),"")</f>
        <v>0942</v>
      </c>
    </row>
    <row r="1092" spans="31:34" hidden="1">
      <c r="AE1092" t="s">
        <v>5816</v>
      </c>
      <c r="AF1092" t="s">
        <v>5817</v>
      </c>
      <c r="AG1092" t="str">
        <f t="shared" si="84"/>
        <v>A679078</v>
      </c>
      <c r="AH1092" t="str">
        <f>IFERROR(VLOOKUP(AG1092,AKT!$E$4:$G$350,3,FALSE),"")</f>
        <v>0942</v>
      </c>
    </row>
    <row r="1093" spans="31:34" hidden="1">
      <c r="AE1093" t="s">
        <v>5818</v>
      </c>
      <c r="AF1093" t="s">
        <v>5819</v>
      </c>
      <c r="AG1093" t="str">
        <f t="shared" si="84"/>
        <v>A679078</v>
      </c>
      <c r="AH1093" t="str">
        <f>IFERROR(VLOOKUP(AG1093,AKT!$E$4:$G$350,3,FALSE),"")</f>
        <v>0942</v>
      </c>
    </row>
    <row r="1094" spans="31:34" hidden="1">
      <c r="AE1094" t="s">
        <v>5820</v>
      </c>
      <c r="AF1094" t="s">
        <v>5821</v>
      </c>
      <c r="AG1094" t="str">
        <f t="shared" si="84"/>
        <v>A679078</v>
      </c>
      <c r="AH1094" t="str">
        <f>IFERROR(VLOOKUP(AG1094,AKT!$E$4:$G$350,3,FALSE),"")</f>
        <v>0942</v>
      </c>
    </row>
    <row r="1095" spans="31:34" hidden="1">
      <c r="AE1095" t="s">
        <v>5822</v>
      </c>
      <c r="AF1095" t="s">
        <v>5823</v>
      </c>
      <c r="AG1095" t="str">
        <f t="shared" si="84"/>
        <v>A679078</v>
      </c>
      <c r="AH1095" t="str">
        <f>IFERROR(VLOOKUP(AG1095,AKT!$E$4:$G$350,3,FALSE),"")</f>
        <v>0942</v>
      </c>
    </row>
    <row r="1096" spans="31:34" hidden="1">
      <c r="AE1096" t="s">
        <v>5824</v>
      </c>
      <c r="AF1096" t="s">
        <v>5825</v>
      </c>
      <c r="AG1096" t="str">
        <f t="shared" si="84"/>
        <v>A679078</v>
      </c>
      <c r="AH1096" t="str">
        <f>IFERROR(VLOOKUP(AG1096,AKT!$E$4:$G$350,3,FALSE),"")</f>
        <v>0942</v>
      </c>
    </row>
    <row r="1097" spans="31:34" hidden="1">
      <c r="AE1097" t="s">
        <v>5826</v>
      </c>
      <c r="AF1097" t="s">
        <v>5827</v>
      </c>
      <c r="AG1097" t="str">
        <f t="shared" ref="AG1097:AG1160" si="85">LEFT(AE1097,7)</f>
        <v>A679078</v>
      </c>
      <c r="AH1097" t="str">
        <f>IFERROR(VLOOKUP(AG1097,AKT!$E$4:$G$350,3,FALSE),"")</f>
        <v>0942</v>
      </c>
    </row>
    <row r="1098" spans="31:34" hidden="1">
      <c r="AE1098" t="s">
        <v>5828</v>
      </c>
      <c r="AF1098" t="s">
        <v>5829</v>
      </c>
      <c r="AG1098" t="str">
        <f t="shared" si="85"/>
        <v>A679078</v>
      </c>
      <c r="AH1098" t="str">
        <f>IFERROR(VLOOKUP(AG1098,AKT!$E$4:$G$350,3,FALSE),"")</f>
        <v>0942</v>
      </c>
    </row>
    <row r="1099" spans="31:34" hidden="1">
      <c r="AE1099" t="s">
        <v>5830</v>
      </c>
      <c r="AF1099" t="s">
        <v>3409</v>
      </c>
      <c r="AG1099" t="str">
        <f t="shared" si="85"/>
        <v>A679078</v>
      </c>
      <c r="AH1099" t="str">
        <f>IFERROR(VLOOKUP(AG1099,AKT!$E$4:$G$350,3,FALSE),"")</f>
        <v>0942</v>
      </c>
    </row>
    <row r="1100" spans="31:34" hidden="1">
      <c r="AE1100" t="s">
        <v>5831</v>
      </c>
      <c r="AF1100" t="s">
        <v>3409</v>
      </c>
      <c r="AG1100" t="str">
        <f t="shared" si="85"/>
        <v>A679078</v>
      </c>
      <c r="AH1100" t="str">
        <f>IFERROR(VLOOKUP(AG1100,AKT!$E$4:$G$350,3,FALSE),"")</f>
        <v>0942</v>
      </c>
    </row>
    <row r="1101" spans="31:34" hidden="1">
      <c r="AE1101" t="s">
        <v>5832</v>
      </c>
      <c r="AF1101" t="s">
        <v>5833</v>
      </c>
      <c r="AG1101" t="str">
        <f t="shared" si="85"/>
        <v>A679078</v>
      </c>
      <c r="AH1101" t="str">
        <f>IFERROR(VLOOKUP(AG1101,AKT!$E$4:$G$350,3,FALSE),"")</f>
        <v>0942</v>
      </c>
    </row>
    <row r="1102" spans="31:34" hidden="1">
      <c r="AE1102" t="s">
        <v>5834</v>
      </c>
      <c r="AF1102" t="s">
        <v>5835</v>
      </c>
      <c r="AG1102" t="str">
        <f t="shared" si="85"/>
        <v>A679078</v>
      </c>
      <c r="AH1102" t="str">
        <f>IFERROR(VLOOKUP(AG1102,AKT!$E$4:$G$350,3,FALSE),"")</f>
        <v>0942</v>
      </c>
    </row>
    <row r="1103" spans="31:34" hidden="1">
      <c r="AE1103" t="s">
        <v>5836</v>
      </c>
      <c r="AF1103" t="s">
        <v>5837</v>
      </c>
      <c r="AG1103" t="str">
        <f t="shared" si="85"/>
        <v>A679078</v>
      </c>
      <c r="AH1103" t="str">
        <f>IFERROR(VLOOKUP(AG1103,AKT!$E$4:$G$350,3,FALSE),"")</f>
        <v>0942</v>
      </c>
    </row>
    <row r="1104" spans="31:34" hidden="1">
      <c r="AE1104" t="s">
        <v>5838</v>
      </c>
      <c r="AF1104" t="s">
        <v>5839</v>
      </c>
      <c r="AG1104" t="str">
        <f t="shared" si="85"/>
        <v>A679078</v>
      </c>
      <c r="AH1104" t="str">
        <f>IFERROR(VLOOKUP(AG1104,AKT!$E$4:$G$350,3,FALSE),"")</f>
        <v>0942</v>
      </c>
    </row>
    <row r="1105" spans="31:34" hidden="1">
      <c r="AE1105" t="s">
        <v>5840</v>
      </c>
      <c r="AF1105" t="s">
        <v>5841</v>
      </c>
      <c r="AG1105" t="str">
        <f t="shared" si="85"/>
        <v>A679078</v>
      </c>
      <c r="AH1105" t="str">
        <f>IFERROR(VLOOKUP(AG1105,AKT!$E$4:$G$350,3,FALSE),"")</f>
        <v>0942</v>
      </c>
    </row>
    <row r="1106" spans="31:34" hidden="1">
      <c r="AE1106" t="s">
        <v>5842</v>
      </c>
      <c r="AF1106" t="s">
        <v>5843</v>
      </c>
      <c r="AG1106" t="str">
        <f t="shared" si="85"/>
        <v>A679078</v>
      </c>
      <c r="AH1106" t="str">
        <f>IFERROR(VLOOKUP(AG1106,AKT!$E$4:$G$350,3,FALSE),"")</f>
        <v>0942</v>
      </c>
    </row>
    <row r="1107" spans="31:34" hidden="1">
      <c r="AE1107" t="s">
        <v>5844</v>
      </c>
      <c r="AF1107" t="s">
        <v>5845</v>
      </c>
      <c r="AG1107" t="str">
        <f t="shared" si="85"/>
        <v>A679078</v>
      </c>
      <c r="AH1107" t="str">
        <f>IFERROR(VLOOKUP(AG1107,AKT!$E$4:$G$350,3,FALSE),"")</f>
        <v>0942</v>
      </c>
    </row>
    <row r="1108" spans="31:34" hidden="1">
      <c r="AE1108" t="s">
        <v>5846</v>
      </c>
      <c r="AF1108" t="s">
        <v>5847</v>
      </c>
      <c r="AG1108" t="str">
        <f t="shared" si="85"/>
        <v>A679078</v>
      </c>
      <c r="AH1108" t="str">
        <f>IFERROR(VLOOKUP(AG1108,AKT!$E$4:$G$350,3,FALSE),"")</f>
        <v>0942</v>
      </c>
    </row>
    <row r="1109" spans="31:34" hidden="1">
      <c r="AE1109" t="s">
        <v>5848</v>
      </c>
      <c r="AF1109" t="s">
        <v>5849</v>
      </c>
      <c r="AG1109" t="str">
        <f t="shared" si="85"/>
        <v>A679078</v>
      </c>
      <c r="AH1109" t="str">
        <f>IFERROR(VLOOKUP(AG1109,AKT!$E$4:$G$350,3,FALSE),"")</f>
        <v>0942</v>
      </c>
    </row>
    <row r="1110" spans="31:34" hidden="1">
      <c r="AE1110" t="s">
        <v>5850</v>
      </c>
      <c r="AF1110" t="s">
        <v>5851</v>
      </c>
      <c r="AG1110" t="str">
        <f t="shared" si="85"/>
        <v>A679078</v>
      </c>
      <c r="AH1110" t="str">
        <f>IFERROR(VLOOKUP(AG1110,AKT!$E$4:$G$350,3,FALSE),"")</f>
        <v>0942</v>
      </c>
    </row>
    <row r="1111" spans="31:34" hidden="1">
      <c r="AE1111" t="s">
        <v>1799</v>
      </c>
      <c r="AF1111" t="s">
        <v>1800</v>
      </c>
      <c r="AG1111" t="str">
        <f t="shared" si="85"/>
        <v>A679078</v>
      </c>
      <c r="AH1111" t="str">
        <f>IFERROR(VLOOKUP(AG1111,AKT!$E$4:$G$350,3,FALSE),"")</f>
        <v>0942</v>
      </c>
    </row>
    <row r="1112" spans="31:34" hidden="1">
      <c r="AE1112" t="s">
        <v>5852</v>
      </c>
      <c r="AF1112" t="s">
        <v>5853</v>
      </c>
      <c r="AG1112" t="str">
        <f t="shared" si="85"/>
        <v>A679078</v>
      </c>
      <c r="AH1112" t="str">
        <f>IFERROR(VLOOKUP(AG1112,AKT!$E$4:$G$350,3,FALSE),"")</f>
        <v>0942</v>
      </c>
    </row>
    <row r="1113" spans="31:34" hidden="1">
      <c r="AE1113" t="s">
        <v>5854</v>
      </c>
      <c r="AF1113" t="s">
        <v>5855</v>
      </c>
      <c r="AG1113" t="str">
        <f t="shared" si="85"/>
        <v>A679078</v>
      </c>
      <c r="AH1113" t="str">
        <f>IFERROR(VLOOKUP(AG1113,AKT!$E$4:$G$350,3,FALSE),"")</f>
        <v>0942</v>
      </c>
    </row>
    <row r="1114" spans="31:34" hidden="1">
      <c r="AE1114" t="s">
        <v>5856</v>
      </c>
      <c r="AF1114" t="s">
        <v>5857</v>
      </c>
      <c r="AG1114" t="str">
        <f t="shared" si="85"/>
        <v>A679078</v>
      </c>
      <c r="AH1114" t="str">
        <f>IFERROR(VLOOKUP(AG1114,AKT!$E$4:$G$350,3,FALSE),"")</f>
        <v>0942</v>
      </c>
    </row>
    <row r="1115" spans="31:34" hidden="1">
      <c r="AE1115" t="s">
        <v>5858</v>
      </c>
      <c r="AF1115" t="s">
        <v>5859</v>
      </c>
      <c r="AG1115" t="str">
        <f t="shared" si="85"/>
        <v>A679078</v>
      </c>
      <c r="AH1115" t="str">
        <f>IFERROR(VLOOKUP(AG1115,AKT!$E$4:$G$350,3,FALSE),"")</f>
        <v>0942</v>
      </c>
    </row>
    <row r="1116" spans="31:34" hidden="1">
      <c r="AE1116" t="s">
        <v>5860</v>
      </c>
      <c r="AF1116" t="s">
        <v>5861</v>
      </c>
      <c r="AG1116" t="str">
        <f t="shared" si="85"/>
        <v>A679078</v>
      </c>
      <c r="AH1116" t="str">
        <f>IFERROR(VLOOKUP(AG1116,AKT!$E$4:$G$350,3,FALSE),"")</f>
        <v>0942</v>
      </c>
    </row>
    <row r="1117" spans="31:34" hidden="1">
      <c r="AE1117" t="s">
        <v>1801</v>
      </c>
      <c r="AF1117" t="s">
        <v>1802</v>
      </c>
      <c r="AG1117" t="str">
        <f t="shared" si="85"/>
        <v>A679078</v>
      </c>
      <c r="AH1117" t="str">
        <f>IFERROR(VLOOKUP(AG1117,AKT!$E$4:$G$350,3,FALSE),"")</f>
        <v>0942</v>
      </c>
    </row>
    <row r="1118" spans="31:34" hidden="1">
      <c r="AE1118" t="s">
        <v>5862</v>
      </c>
      <c r="AF1118" t="s">
        <v>5863</v>
      </c>
      <c r="AG1118" t="str">
        <f t="shared" si="85"/>
        <v>A679078</v>
      </c>
      <c r="AH1118" t="str">
        <f>IFERROR(VLOOKUP(AG1118,AKT!$E$4:$G$350,3,FALSE),"")</f>
        <v>0942</v>
      </c>
    </row>
    <row r="1119" spans="31:34" hidden="1">
      <c r="AE1119" t="s">
        <v>5864</v>
      </c>
      <c r="AF1119" t="s">
        <v>5865</v>
      </c>
      <c r="AG1119" t="str">
        <f t="shared" si="85"/>
        <v>A679078</v>
      </c>
      <c r="AH1119" t="str">
        <f>IFERROR(VLOOKUP(AG1119,AKT!$E$4:$G$350,3,FALSE),"")</f>
        <v>0942</v>
      </c>
    </row>
    <row r="1120" spans="31:34" hidden="1">
      <c r="AE1120" t="s">
        <v>5866</v>
      </c>
      <c r="AF1120" t="s">
        <v>5867</v>
      </c>
      <c r="AG1120" t="str">
        <f t="shared" si="85"/>
        <v>A679078</v>
      </c>
      <c r="AH1120" t="str">
        <f>IFERROR(VLOOKUP(AG1120,AKT!$E$4:$G$350,3,FALSE),"")</f>
        <v>0942</v>
      </c>
    </row>
    <row r="1121" spans="31:34" hidden="1">
      <c r="AE1121" t="s">
        <v>5868</v>
      </c>
      <c r="AF1121" t="s">
        <v>5869</v>
      </c>
      <c r="AG1121" t="str">
        <f t="shared" si="85"/>
        <v>A679078</v>
      </c>
      <c r="AH1121" t="str">
        <f>IFERROR(VLOOKUP(AG1121,AKT!$E$4:$G$350,3,FALSE),"")</f>
        <v>0942</v>
      </c>
    </row>
    <row r="1122" spans="31:34" hidden="1">
      <c r="AE1122" t="s">
        <v>5870</v>
      </c>
      <c r="AF1122" t="s">
        <v>5871</v>
      </c>
      <c r="AG1122" t="str">
        <f t="shared" si="85"/>
        <v>A679078</v>
      </c>
      <c r="AH1122" t="str">
        <f>IFERROR(VLOOKUP(AG1122,AKT!$E$4:$G$350,3,FALSE),"")</f>
        <v>0942</v>
      </c>
    </row>
    <row r="1123" spans="31:34" hidden="1">
      <c r="AE1123" t="s">
        <v>5872</v>
      </c>
      <c r="AF1123" t="s">
        <v>5873</v>
      </c>
      <c r="AG1123" t="str">
        <f t="shared" si="85"/>
        <v>A679078</v>
      </c>
      <c r="AH1123" t="str">
        <f>IFERROR(VLOOKUP(AG1123,AKT!$E$4:$G$350,3,FALSE),"")</f>
        <v>0942</v>
      </c>
    </row>
    <row r="1124" spans="31:34" hidden="1">
      <c r="AE1124" t="s">
        <v>5874</v>
      </c>
      <c r="AF1124" t="s">
        <v>5875</v>
      </c>
      <c r="AG1124" t="str">
        <f t="shared" si="85"/>
        <v>A679078</v>
      </c>
      <c r="AH1124" t="str">
        <f>IFERROR(VLOOKUP(AG1124,AKT!$E$4:$G$350,3,FALSE),"")</f>
        <v>0942</v>
      </c>
    </row>
    <row r="1125" spans="31:34" hidden="1">
      <c r="AE1125" t="s">
        <v>5876</v>
      </c>
      <c r="AF1125" t="s">
        <v>5877</v>
      </c>
      <c r="AG1125" t="str">
        <f t="shared" si="85"/>
        <v>A679078</v>
      </c>
      <c r="AH1125" t="str">
        <f>IFERROR(VLOOKUP(AG1125,AKT!$E$4:$G$350,3,FALSE),"")</f>
        <v>0942</v>
      </c>
    </row>
    <row r="1126" spans="31:34" hidden="1">
      <c r="AE1126" t="s">
        <v>1803</v>
      </c>
      <c r="AF1126" t="s">
        <v>1804</v>
      </c>
      <c r="AG1126" t="str">
        <f t="shared" si="85"/>
        <v>A679078</v>
      </c>
      <c r="AH1126" t="str">
        <f>IFERROR(VLOOKUP(AG1126,AKT!$E$4:$G$350,3,FALSE),"")</f>
        <v>0942</v>
      </c>
    </row>
    <row r="1127" spans="31:34" hidden="1">
      <c r="AE1127" t="s">
        <v>5878</v>
      </c>
      <c r="AF1127" t="s">
        <v>5879</v>
      </c>
      <c r="AG1127" t="str">
        <f t="shared" si="85"/>
        <v>A679078</v>
      </c>
      <c r="AH1127" t="str">
        <f>IFERROR(VLOOKUP(AG1127,AKT!$E$4:$G$350,3,FALSE),"")</f>
        <v>0942</v>
      </c>
    </row>
    <row r="1128" spans="31:34" hidden="1">
      <c r="AE1128" t="s">
        <v>5880</v>
      </c>
      <c r="AF1128" t="s">
        <v>5881</v>
      </c>
      <c r="AG1128" t="str">
        <f t="shared" si="85"/>
        <v>A679078</v>
      </c>
      <c r="AH1128" t="str">
        <f>IFERROR(VLOOKUP(AG1128,AKT!$E$4:$G$350,3,FALSE),"")</f>
        <v>0942</v>
      </c>
    </row>
    <row r="1129" spans="31:34" hidden="1">
      <c r="AE1129" t="s">
        <v>1805</v>
      </c>
      <c r="AF1129" t="s">
        <v>1806</v>
      </c>
      <c r="AG1129" t="str">
        <f t="shared" si="85"/>
        <v>A679078</v>
      </c>
      <c r="AH1129" t="str">
        <f>IFERROR(VLOOKUP(AG1129,AKT!$E$4:$G$350,3,FALSE),"")</f>
        <v>0942</v>
      </c>
    </row>
    <row r="1130" spans="31:34" hidden="1">
      <c r="AE1130" t="s">
        <v>5882</v>
      </c>
      <c r="AF1130" t="s">
        <v>5883</v>
      </c>
      <c r="AG1130" t="str">
        <f t="shared" si="85"/>
        <v>A679078</v>
      </c>
      <c r="AH1130" t="str">
        <f>IFERROR(VLOOKUP(AG1130,AKT!$E$4:$G$350,3,FALSE),"")</f>
        <v>0942</v>
      </c>
    </row>
    <row r="1131" spans="31:34" hidden="1">
      <c r="AE1131" t="s">
        <v>5884</v>
      </c>
      <c r="AF1131" t="s">
        <v>5885</v>
      </c>
      <c r="AG1131" t="str">
        <f t="shared" si="85"/>
        <v>A679078</v>
      </c>
      <c r="AH1131" t="str">
        <f>IFERROR(VLOOKUP(AG1131,AKT!$E$4:$G$350,3,FALSE),"")</f>
        <v>0942</v>
      </c>
    </row>
    <row r="1132" spans="31:34" hidden="1">
      <c r="AE1132" t="s">
        <v>5886</v>
      </c>
      <c r="AF1132" t="s">
        <v>5887</v>
      </c>
      <c r="AG1132" t="str">
        <f t="shared" si="85"/>
        <v>A679078</v>
      </c>
      <c r="AH1132" t="str">
        <f>IFERROR(VLOOKUP(AG1132,AKT!$E$4:$G$350,3,FALSE),"")</f>
        <v>0942</v>
      </c>
    </row>
    <row r="1133" spans="31:34" hidden="1">
      <c r="AE1133" t="s">
        <v>5888</v>
      </c>
      <c r="AF1133" t="s">
        <v>5887</v>
      </c>
      <c r="AG1133" t="str">
        <f t="shared" si="85"/>
        <v>A679078</v>
      </c>
      <c r="AH1133" t="str">
        <f>IFERROR(VLOOKUP(AG1133,AKT!$E$4:$G$350,3,FALSE),"")</f>
        <v>0942</v>
      </c>
    </row>
    <row r="1134" spans="31:34" hidden="1">
      <c r="AE1134" t="s">
        <v>5889</v>
      </c>
      <c r="AF1134" t="s">
        <v>5890</v>
      </c>
      <c r="AG1134" t="str">
        <f t="shared" si="85"/>
        <v>A679078</v>
      </c>
      <c r="AH1134" t="str">
        <f>IFERROR(VLOOKUP(AG1134,AKT!$E$4:$G$350,3,FALSE),"")</f>
        <v>0942</v>
      </c>
    </row>
    <row r="1135" spans="31:34" hidden="1">
      <c r="AE1135" t="s">
        <v>5891</v>
      </c>
      <c r="AF1135" t="s">
        <v>5892</v>
      </c>
      <c r="AG1135" t="str">
        <f t="shared" si="85"/>
        <v>A679078</v>
      </c>
      <c r="AH1135" t="str">
        <f>IFERROR(VLOOKUP(AG1135,AKT!$E$4:$G$350,3,FALSE),"")</f>
        <v>0942</v>
      </c>
    </row>
    <row r="1136" spans="31:34" hidden="1">
      <c r="AE1136" t="s">
        <v>5893</v>
      </c>
      <c r="AF1136" t="s">
        <v>5894</v>
      </c>
      <c r="AG1136" t="str">
        <f t="shared" si="85"/>
        <v>A679078</v>
      </c>
      <c r="AH1136" t="str">
        <f>IFERROR(VLOOKUP(AG1136,AKT!$E$4:$G$350,3,FALSE),"")</f>
        <v>0942</v>
      </c>
    </row>
    <row r="1137" spans="31:34" hidden="1">
      <c r="AE1137" t="s">
        <v>5895</v>
      </c>
      <c r="AF1137" t="s">
        <v>5896</v>
      </c>
      <c r="AG1137" t="str">
        <f t="shared" si="85"/>
        <v>A679078</v>
      </c>
      <c r="AH1137" t="str">
        <f>IFERROR(VLOOKUP(AG1137,AKT!$E$4:$G$350,3,FALSE),"")</f>
        <v>0942</v>
      </c>
    </row>
    <row r="1138" spans="31:34" hidden="1">
      <c r="AE1138" t="s">
        <v>5897</v>
      </c>
      <c r="AF1138" t="s">
        <v>5898</v>
      </c>
      <c r="AG1138" t="str">
        <f t="shared" si="85"/>
        <v>A679078</v>
      </c>
      <c r="AH1138" t="str">
        <f>IFERROR(VLOOKUP(AG1138,AKT!$E$4:$G$350,3,FALSE),"")</f>
        <v>0942</v>
      </c>
    </row>
    <row r="1139" spans="31:34" hidden="1">
      <c r="AE1139" t="s">
        <v>5899</v>
      </c>
      <c r="AF1139" t="s">
        <v>5900</v>
      </c>
      <c r="AG1139" t="str">
        <f t="shared" si="85"/>
        <v>A679078</v>
      </c>
      <c r="AH1139" t="str">
        <f>IFERROR(VLOOKUP(AG1139,AKT!$E$4:$G$350,3,FALSE),"")</f>
        <v>0942</v>
      </c>
    </row>
    <row r="1140" spans="31:34" hidden="1">
      <c r="AE1140" t="s">
        <v>5901</v>
      </c>
      <c r="AF1140" t="s">
        <v>5902</v>
      </c>
      <c r="AG1140" t="str">
        <f t="shared" si="85"/>
        <v>A679078</v>
      </c>
      <c r="AH1140" t="str">
        <f>IFERROR(VLOOKUP(AG1140,AKT!$E$4:$G$350,3,FALSE),"")</f>
        <v>0942</v>
      </c>
    </row>
    <row r="1141" spans="31:34" hidden="1">
      <c r="AE1141" t="s">
        <v>5903</v>
      </c>
      <c r="AF1141" t="s">
        <v>5904</v>
      </c>
      <c r="AG1141" t="str">
        <f t="shared" si="85"/>
        <v>A679078</v>
      </c>
      <c r="AH1141" t="str">
        <f>IFERROR(VLOOKUP(AG1141,AKT!$E$4:$G$350,3,FALSE),"")</f>
        <v>0942</v>
      </c>
    </row>
    <row r="1142" spans="31:34" hidden="1">
      <c r="AE1142" t="s">
        <v>5905</v>
      </c>
      <c r="AF1142" t="s">
        <v>5906</v>
      </c>
      <c r="AG1142" t="str">
        <f t="shared" si="85"/>
        <v>A679078</v>
      </c>
      <c r="AH1142" t="str">
        <f>IFERROR(VLOOKUP(AG1142,AKT!$E$4:$G$350,3,FALSE),"")</f>
        <v>0942</v>
      </c>
    </row>
    <row r="1143" spans="31:34" hidden="1">
      <c r="AE1143" t="s">
        <v>5907</v>
      </c>
      <c r="AF1143" t="s">
        <v>5908</v>
      </c>
      <c r="AG1143" t="str">
        <f t="shared" si="85"/>
        <v>A679078</v>
      </c>
      <c r="AH1143" t="str">
        <f>IFERROR(VLOOKUP(AG1143,AKT!$E$4:$G$350,3,FALSE),"")</f>
        <v>0942</v>
      </c>
    </row>
    <row r="1144" spans="31:34" hidden="1">
      <c r="AE1144" t="s">
        <v>5909</v>
      </c>
      <c r="AF1144" t="s">
        <v>5910</v>
      </c>
      <c r="AG1144" t="str">
        <f t="shared" si="85"/>
        <v>A679078</v>
      </c>
      <c r="AH1144" t="str">
        <f>IFERROR(VLOOKUP(AG1144,AKT!$E$4:$G$350,3,FALSE),"")</f>
        <v>0942</v>
      </c>
    </row>
    <row r="1145" spans="31:34" hidden="1">
      <c r="AE1145" t="s">
        <v>5911</v>
      </c>
      <c r="AF1145" t="s">
        <v>5912</v>
      </c>
      <c r="AG1145" t="str">
        <f t="shared" si="85"/>
        <v>A679078</v>
      </c>
      <c r="AH1145" t="str">
        <f>IFERROR(VLOOKUP(AG1145,AKT!$E$4:$G$350,3,FALSE),"")</f>
        <v>0942</v>
      </c>
    </row>
    <row r="1146" spans="31:34" hidden="1">
      <c r="AE1146" t="s">
        <v>5913</v>
      </c>
      <c r="AF1146" t="s">
        <v>5914</v>
      </c>
      <c r="AG1146" t="str">
        <f t="shared" si="85"/>
        <v>A679078</v>
      </c>
      <c r="AH1146" t="str">
        <f>IFERROR(VLOOKUP(AG1146,AKT!$E$4:$G$350,3,FALSE),"")</f>
        <v>0942</v>
      </c>
    </row>
    <row r="1147" spans="31:34" hidden="1">
      <c r="AE1147" t="s">
        <v>5915</v>
      </c>
      <c r="AF1147" t="s">
        <v>5916</v>
      </c>
      <c r="AG1147" t="str">
        <f t="shared" si="85"/>
        <v>A679078</v>
      </c>
      <c r="AH1147" t="str">
        <f>IFERROR(VLOOKUP(AG1147,AKT!$E$4:$G$350,3,FALSE),"")</f>
        <v>0942</v>
      </c>
    </row>
    <row r="1148" spans="31:34" hidden="1">
      <c r="AE1148" t="s">
        <v>5917</v>
      </c>
      <c r="AF1148" t="s">
        <v>5918</v>
      </c>
      <c r="AG1148" t="str">
        <f t="shared" si="85"/>
        <v>A679078</v>
      </c>
      <c r="AH1148" t="str">
        <f>IFERROR(VLOOKUP(AG1148,AKT!$E$4:$G$350,3,FALSE),"")</f>
        <v>0942</v>
      </c>
    </row>
    <row r="1149" spans="31:34" hidden="1">
      <c r="AE1149" t="s">
        <v>5919</v>
      </c>
      <c r="AF1149" t="s">
        <v>5920</v>
      </c>
      <c r="AG1149" t="str">
        <f t="shared" si="85"/>
        <v>A679078</v>
      </c>
      <c r="AH1149" t="str">
        <f>IFERROR(VLOOKUP(AG1149,AKT!$E$4:$G$350,3,FALSE),"")</f>
        <v>0942</v>
      </c>
    </row>
    <row r="1150" spans="31:34" hidden="1">
      <c r="AE1150" t="s">
        <v>5921</v>
      </c>
      <c r="AF1150" t="s">
        <v>5922</v>
      </c>
      <c r="AG1150" t="str">
        <f t="shared" si="85"/>
        <v>A679078</v>
      </c>
      <c r="AH1150" t="str">
        <f>IFERROR(VLOOKUP(AG1150,AKT!$E$4:$G$350,3,FALSE),"")</f>
        <v>0942</v>
      </c>
    </row>
    <row r="1151" spans="31:34" hidden="1">
      <c r="AE1151" t="s">
        <v>5923</v>
      </c>
      <c r="AF1151" t="s">
        <v>5924</v>
      </c>
      <c r="AG1151" t="str">
        <f t="shared" si="85"/>
        <v>A679078</v>
      </c>
      <c r="AH1151" t="str">
        <f>IFERROR(VLOOKUP(AG1151,AKT!$E$4:$G$350,3,FALSE),"")</f>
        <v>0942</v>
      </c>
    </row>
    <row r="1152" spans="31:34" hidden="1">
      <c r="AE1152" t="s">
        <v>5925</v>
      </c>
      <c r="AF1152" t="s">
        <v>5926</v>
      </c>
      <c r="AG1152" t="str">
        <f t="shared" si="85"/>
        <v>A679078</v>
      </c>
      <c r="AH1152" t="str">
        <f>IFERROR(VLOOKUP(AG1152,AKT!$E$4:$G$350,3,FALSE),"")</f>
        <v>0942</v>
      </c>
    </row>
    <row r="1153" spans="31:34" hidden="1">
      <c r="AE1153" t="s">
        <v>5927</v>
      </c>
      <c r="AF1153" t="s">
        <v>5928</v>
      </c>
      <c r="AG1153" t="str">
        <f t="shared" si="85"/>
        <v>A679078</v>
      </c>
      <c r="AH1153" t="str">
        <f>IFERROR(VLOOKUP(AG1153,AKT!$E$4:$G$350,3,FALSE),"")</f>
        <v>0942</v>
      </c>
    </row>
    <row r="1154" spans="31:34" hidden="1">
      <c r="AE1154" t="s">
        <v>5929</v>
      </c>
      <c r="AF1154" t="s">
        <v>5930</v>
      </c>
      <c r="AG1154" t="str">
        <f t="shared" si="85"/>
        <v>A679078</v>
      </c>
      <c r="AH1154" t="str">
        <f>IFERROR(VLOOKUP(AG1154,AKT!$E$4:$G$350,3,FALSE),"")</f>
        <v>0942</v>
      </c>
    </row>
    <row r="1155" spans="31:34" hidden="1">
      <c r="AE1155" t="s">
        <v>5931</v>
      </c>
      <c r="AF1155" t="s">
        <v>5932</v>
      </c>
      <c r="AG1155" t="str">
        <f t="shared" si="85"/>
        <v>A679078</v>
      </c>
      <c r="AH1155" t="str">
        <f>IFERROR(VLOOKUP(AG1155,AKT!$E$4:$G$350,3,FALSE),"")</f>
        <v>0942</v>
      </c>
    </row>
    <row r="1156" spans="31:34" hidden="1">
      <c r="AE1156" t="s">
        <v>5933</v>
      </c>
      <c r="AF1156" t="s">
        <v>5934</v>
      </c>
      <c r="AG1156" t="str">
        <f t="shared" si="85"/>
        <v>A679078</v>
      </c>
      <c r="AH1156" t="str">
        <f>IFERROR(VLOOKUP(AG1156,AKT!$E$4:$G$350,3,FALSE),"")</f>
        <v>0942</v>
      </c>
    </row>
    <row r="1157" spans="31:34" hidden="1">
      <c r="AE1157" t="s">
        <v>5935</v>
      </c>
      <c r="AF1157" t="s">
        <v>5936</v>
      </c>
      <c r="AG1157" t="str">
        <f t="shared" si="85"/>
        <v>A679078</v>
      </c>
      <c r="AH1157" t="str">
        <f>IFERROR(VLOOKUP(AG1157,AKT!$E$4:$G$350,3,FALSE),"")</f>
        <v>0942</v>
      </c>
    </row>
    <row r="1158" spans="31:34" hidden="1">
      <c r="AE1158" t="s">
        <v>5937</v>
      </c>
      <c r="AF1158" t="s">
        <v>5938</v>
      </c>
      <c r="AG1158" t="str">
        <f t="shared" si="85"/>
        <v>A679078</v>
      </c>
      <c r="AH1158" t="str">
        <f>IFERROR(VLOOKUP(AG1158,AKT!$E$4:$G$350,3,FALSE),"")</f>
        <v>0942</v>
      </c>
    </row>
    <row r="1159" spans="31:34" hidden="1">
      <c r="AE1159" t="s">
        <v>5939</v>
      </c>
      <c r="AF1159" t="s">
        <v>5940</v>
      </c>
      <c r="AG1159" t="str">
        <f t="shared" si="85"/>
        <v>A679078</v>
      </c>
      <c r="AH1159" t="str">
        <f>IFERROR(VLOOKUP(AG1159,AKT!$E$4:$G$350,3,FALSE),"")</f>
        <v>0942</v>
      </c>
    </row>
    <row r="1160" spans="31:34" hidden="1">
      <c r="AE1160" t="s">
        <v>5941</v>
      </c>
      <c r="AF1160" t="s">
        <v>5942</v>
      </c>
      <c r="AG1160" t="str">
        <f t="shared" si="85"/>
        <v>A679078</v>
      </c>
      <c r="AH1160" t="str">
        <f>IFERROR(VLOOKUP(AG1160,AKT!$E$4:$G$350,3,FALSE),"")</f>
        <v>0942</v>
      </c>
    </row>
    <row r="1161" spans="31:34" hidden="1">
      <c r="AE1161" t="s">
        <v>5943</v>
      </c>
      <c r="AF1161" t="s">
        <v>5944</v>
      </c>
      <c r="AG1161" t="str">
        <f t="shared" ref="AG1161:AG1224" si="86">LEFT(AE1161,7)</f>
        <v>A679078</v>
      </c>
      <c r="AH1161" t="str">
        <f>IFERROR(VLOOKUP(AG1161,AKT!$E$4:$G$350,3,FALSE),"")</f>
        <v>0942</v>
      </c>
    </row>
    <row r="1162" spans="31:34" hidden="1">
      <c r="AE1162" t="s">
        <v>5945</v>
      </c>
      <c r="AF1162" t="s">
        <v>5946</v>
      </c>
      <c r="AG1162" t="str">
        <f t="shared" si="86"/>
        <v>A679078</v>
      </c>
      <c r="AH1162" t="str">
        <f>IFERROR(VLOOKUP(AG1162,AKT!$E$4:$G$350,3,FALSE),"")</f>
        <v>0942</v>
      </c>
    </row>
    <row r="1163" spans="31:34" hidden="1">
      <c r="AE1163" t="s">
        <v>5947</v>
      </c>
      <c r="AF1163" t="s">
        <v>5948</v>
      </c>
      <c r="AG1163" t="str">
        <f t="shared" si="86"/>
        <v>A679078</v>
      </c>
      <c r="AH1163" t="str">
        <f>IFERROR(VLOOKUP(AG1163,AKT!$E$4:$G$350,3,FALSE),"")</f>
        <v>0942</v>
      </c>
    </row>
    <row r="1164" spans="31:34" hidden="1">
      <c r="AE1164" t="s">
        <v>5949</v>
      </c>
      <c r="AF1164" t="s">
        <v>5950</v>
      </c>
      <c r="AG1164" t="str">
        <f t="shared" si="86"/>
        <v>A679078</v>
      </c>
      <c r="AH1164" t="str">
        <f>IFERROR(VLOOKUP(AG1164,AKT!$E$4:$G$350,3,FALSE),"")</f>
        <v>0942</v>
      </c>
    </row>
    <row r="1165" spans="31:34" hidden="1">
      <c r="AE1165" t="s">
        <v>5951</v>
      </c>
      <c r="AF1165" t="s">
        <v>5952</v>
      </c>
      <c r="AG1165" t="str">
        <f t="shared" si="86"/>
        <v>A679078</v>
      </c>
      <c r="AH1165" t="str">
        <f>IFERROR(VLOOKUP(AG1165,AKT!$E$4:$G$350,3,FALSE),"")</f>
        <v>0942</v>
      </c>
    </row>
    <row r="1166" spans="31:34" hidden="1">
      <c r="AE1166" t="s">
        <v>5953</v>
      </c>
      <c r="AF1166" t="s">
        <v>5954</v>
      </c>
      <c r="AG1166" t="str">
        <f t="shared" si="86"/>
        <v>A679078</v>
      </c>
      <c r="AH1166" t="str">
        <f>IFERROR(VLOOKUP(AG1166,AKT!$E$4:$G$350,3,FALSE),"")</f>
        <v>0942</v>
      </c>
    </row>
    <row r="1167" spans="31:34" hidden="1">
      <c r="AE1167" t="s">
        <v>5955</v>
      </c>
      <c r="AF1167" t="s">
        <v>5956</v>
      </c>
      <c r="AG1167" t="str">
        <f t="shared" si="86"/>
        <v>A679078</v>
      </c>
      <c r="AH1167" t="str">
        <f>IFERROR(VLOOKUP(AG1167,AKT!$E$4:$G$350,3,FALSE),"")</f>
        <v>0942</v>
      </c>
    </row>
    <row r="1168" spans="31:34" hidden="1">
      <c r="AE1168" t="s">
        <v>5957</v>
      </c>
      <c r="AF1168" t="s">
        <v>5958</v>
      </c>
      <c r="AG1168" t="str">
        <f t="shared" si="86"/>
        <v>A679078</v>
      </c>
      <c r="AH1168" t="str">
        <f>IFERROR(VLOOKUP(AG1168,AKT!$E$4:$G$350,3,FALSE),"")</f>
        <v>0942</v>
      </c>
    </row>
    <row r="1169" spans="31:34" hidden="1">
      <c r="AE1169" t="s">
        <v>5959</v>
      </c>
      <c r="AF1169" t="s">
        <v>5960</v>
      </c>
      <c r="AG1169" t="str">
        <f t="shared" si="86"/>
        <v>A679078</v>
      </c>
      <c r="AH1169" t="str">
        <f>IFERROR(VLOOKUP(AG1169,AKT!$E$4:$G$350,3,FALSE),"")</f>
        <v>0942</v>
      </c>
    </row>
    <row r="1170" spans="31:34" hidden="1">
      <c r="AE1170" t="s">
        <v>1807</v>
      </c>
      <c r="AF1170" t="s">
        <v>1808</v>
      </c>
      <c r="AG1170" t="str">
        <f t="shared" si="86"/>
        <v>A679078</v>
      </c>
      <c r="AH1170" t="str">
        <f>IFERROR(VLOOKUP(AG1170,AKT!$E$4:$G$350,3,FALSE),"")</f>
        <v>0942</v>
      </c>
    </row>
    <row r="1171" spans="31:34" hidden="1">
      <c r="AE1171" t="s">
        <v>5961</v>
      </c>
      <c r="AF1171" t="s">
        <v>5962</v>
      </c>
      <c r="AG1171" t="str">
        <f t="shared" si="86"/>
        <v>A679078</v>
      </c>
      <c r="AH1171" t="str">
        <f>IFERROR(VLOOKUP(AG1171,AKT!$E$4:$G$350,3,FALSE),"")</f>
        <v>0942</v>
      </c>
    </row>
    <row r="1172" spans="31:34" hidden="1">
      <c r="AE1172" t="s">
        <v>5963</v>
      </c>
      <c r="AF1172" t="s">
        <v>5964</v>
      </c>
      <c r="AG1172" t="str">
        <f t="shared" si="86"/>
        <v>A679078</v>
      </c>
      <c r="AH1172" t="str">
        <f>IFERROR(VLOOKUP(AG1172,AKT!$E$4:$G$350,3,FALSE),"")</f>
        <v>0942</v>
      </c>
    </row>
    <row r="1173" spans="31:34" hidden="1">
      <c r="AE1173" t="s">
        <v>5965</v>
      </c>
      <c r="AF1173" t="s">
        <v>5966</v>
      </c>
      <c r="AG1173" t="str">
        <f t="shared" si="86"/>
        <v>A679078</v>
      </c>
      <c r="AH1173" t="str">
        <f>IFERROR(VLOOKUP(AG1173,AKT!$E$4:$G$350,3,FALSE),"")</f>
        <v>0942</v>
      </c>
    </row>
    <row r="1174" spans="31:34" hidden="1">
      <c r="AE1174" t="s">
        <v>5967</v>
      </c>
      <c r="AF1174" t="s">
        <v>5968</v>
      </c>
      <c r="AG1174" t="str">
        <f t="shared" si="86"/>
        <v>A679078</v>
      </c>
      <c r="AH1174" t="str">
        <f>IFERROR(VLOOKUP(AG1174,AKT!$E$4:$G$350,3,FALSE),"")</f>
        <v>0942</v>
      </c>
    </row>
    <row r="1175" spans="31:34" hidden="1">
      <c r="AE1175" t="s">
        <v>5969</v>
      </c>
      <c r="AF1175" t="s">
        <v>5970</v>
      </c>
      <c r="AG1175" t="str">
        <f t="shared" si="86"/>
        <v>A679078</v>
      </c>
      <c r="AH1175" t="str">
        <f>IFERROR(VLOOKUP(AG1175,AKT!$E$4:$G$350,3,FALSE),"")</f>
        <v>0942</v>
      </c>
    </row>
    <row r="1176" spans="31:34" hidden="1">
      <c r="AE1176" t="s">
        <v>5971</v>
      </c>
      <c r="AF1176" t="s">
        <v>5972</v>
      </c>
      <c r="AG1176" t="str">
        <f t="shared" si="86"/>
        <v>A679078</v>
      </c>
      <c r="AH1176" t="str">
        <f>IFERROR(VLOOKUP(AG1176,AKT!$E$4:$G$350,3,FALSE),"")</f>
        <v>0942</v>
      </c>
    </row>
    <row r="1177" spans="31:34" hidden="1">
      <c r="AE1177" t="s">
        <v>5973</v>
      </c>
      <c r="AF1177" t="s">
        <v>5974</v>
      </c>
      <c r="AG1177" t="str">
        <f t="shared" si="86"/>
        <v>A679078</v>
      </c>
      <c r="AH1177" t="str">
        <f>IFERROR(VLOOKUP(AG1177,AKT!$E$4:$G$350,3,FALSE),"")</f>
        <v>0942</v>
      </c>
    </row>
    <row r="1178" spans="31:34" hidden="1">
      <c r="AE1178" t="s">
        <v>5975</v>
      </c>
      <c r="AF1178" t="s">
        <v>5976</v>
      </c>
      <c r="AG1178" t="str">
        <f t="shared" si="86"/>
        <v>A679078</v>
      </c>
      <c r="AH1178" t="str">
        <f>IFERROR(VLOOKUP(AG1178,AKT!$E$4:$G$350,3,FALSE),"")</f>
        <v>0942</v>
      </c>
    </row>
    <row r="1179" spans="31:34" hidden="1">
      <c r="AE1179" t="s">
        <v>5977</v>
      </c>
      <c r="AF1179" t="s">
        <v>5978</v>
      </c>
      <c r="AG1179" t="str">
        <f t="shared" si="86"/>
        <v>A679078</v>
      </c>
      <c r="AH1179" t="str">
        <f>IFERROR(VLOOKUP(AG1179,AKT!$E$4:$G$350,3,FALSE),"")</f>
        <v>0942</v>
      </c>
    </row>
    <row r="1180" spans="31:34" hidden="1">
      <c r="AE1180" t="s">
        <v>5979</v>
      </c>
      <c r="AF1180" t="s">
        <v>5980</v>
      </c>
      <c r="AG1180" t="str">
        <f t="shared" si="86"/>
        <v>A679078</v>
      </c>
      <c r="AH1180" t="str">
        <f>IFERROR(VLOOKUP(AG1180,AKT!$E$4:$G$350,3,FALSE),"")</f>
        <v>0942</v>
      </c>
    </row>
    <row r="1181" spans="31:34" hidden="1">
      <c r="AE1181" t="s">
        <v>5981</v>
      </c>
      <c r="AF1181" t="s">
        <v>5982</v>
      </c>
      <c r="AG1181" t="str">
        <f t="shared" si="86"/>
        <v>A679078</v>
      </c>
      <c r="AH1181" t="str">
        <f>IFERROR(VLOOKUP(AG1181,AKT!$E$4:$G$350,3,FALSE),"")</f>
        <v>0942</v>
      </c>
    </row>
    <row r="1182" spans="31:34" hidden="1">
      <c r="AE1182" t="s">
        <v>5983</v>
      </c>
      <c r="AF1182" t="s">
        <v>5984</v>
      </c>
      <c r="AG1182" t="str">
        <f t="shared" si="86"/>
        <v>A679078</v>
      </c>
      <c r="AH1182" t="str">
        <f>IFERROR(VLOOKUP(AG1182,AKT!$E$4:$G$350,3,FALSE),"")</f>
        <v>0942</v>
      </c>
    </row>
    <row r="1183" spans="31:34" hidden="1">
      <c r="AE1183" t="s">
        <v>5985</v>
      </c>
      <c r="AF1183" t="s">
        <v>5986</v>
      </c>
      <c r="AG1183" t="str">
        <f t="shared" si="86"/>
        <v>A679078</v>
      </c>
      <c r="AH1183" t="str">
        <f>IFERROR(VLOOKUP(AG1183,AKT!$E$4:$G$350,3,FALSE),"")</f>
        <v>0942</v>
      </c>
    </row>
    <row r="1184" spans="31:34" hidden="1">
      <c r="AE1184" t="s">
        <v>5987</v>
      </c>
      <c r="AF1184" t="s">
        <v>5988</v>
      </c>
      <c r="AG1184" t="str">
        <f t="shared" si="86"/>
        <v>A679078</v>
      </c>
      <c r="AH1184" t="str">
        <f>IFERROR(VLOOKUP(AG1184,AKT!$E$4:$G$350,3,FALSE),"")</f>
        <v>0942</v>
      </c>
    </row>
    <row r="1185" spans="31:34" hidden="1">
      <c r="AE1185" t="s">
        <v>5989</v>
      </c>
      <c r="AF1185" t="s">
        <v>5990</v>
      </c>
      <c r="AG1185" t="str">
        <f t="shared" si="86"/>
        <v>A679078</v>
      </c>
      <c r="AH1185" t="str">
        <f>IFERROR(VLOOKUP(AG1185,AKT!$E$4:$G$350,3,FALSE),"")</f>
        <v>0942</v>
      </c>
    </row>
    <row r="1186" spans="31:34" hidden="1">
      <c r="AE1186" t="s">
        <v>5991</v>
      </c>
      <c r="AF1186" t="s">
        <v>5992</v>
      </c>
      <c r="AG1186" t="str">
        <f t="shared" si="86"/>
        <v>A679078</v>
      </c>
      <c r="AH1186" t="str">
        <f>IFERROR(VLOOKUP(AG1186,AKT!$E$4:$G$350,3,FALSE),"")</f>
        <v>0942</v>
      </c>
    </row>
    <row r="1187" spans="31:34" hidden="1">
      <c r="AE1187" t="s">
        <v>5993</v>
      </c>
      <c r="AF1187" t="s">
        <v>5994</v>
      </c>
      <c r="AG1187" t="str">
        <f t="shared" si="86"/>
        <v>A679078</v>
      </c>
      <c r="AH1187" t="str">
        <f>IFERROR(VLOOKUP(AG1187,AKT!$E$4:$G$350,3,FALSE),"")</f>
        <v>0942</v>
      </c>
    </row>
    <row r="1188" spans="31:34" hidden="1">
      <c r="AE1188" t="s">
        <v>5995</v>
      </c>
      <c r="AF1188" t="s">
        <v>5994</v>
      </c>
      <c r="AG1188" t="str">
        <f t="shared" si="86"/>
        <v>A679078</v>
      </c>
      <c r="AH1188" t="str">
        <f>IFERROR(VLOOKUP(AG1188,AKT!$E$4:$G$350,3,FALSE),"")</f>
        <v>0942</v>
      </c>
    </row>
    <row r="1189" spans="31:34" hidden="1">
      <c r="AE1189" t="s">
        <v>5996</v>
      </c>
      <c r="AF1189" t="s">
        <v>5997</v>
      </c>
      <c r="AG1189" t="str">
        <f t="shared" si="86"/>
        <v>A679078</v>
      </c>
      <c r="AH1189" t="str">
        <f>IFERROR(VLOOKUP(AG1189,AKT!$E$4:$G$350,3,FALSE),"")</f>
        <v>0942</v>
      </c>
    </row>
    <row r="1190" spans="31:34" hidden="1">
      <c r="AE1190" t="s">
        <v>1809</v>
      </c>
      <c r="AF1190" t="s">
        <v>1628</v>
      </c>
      <c r="AG1190" t="str">
        <f t="shared" si="86"/>
        <v>A679078</v>
      </c>
      <c r="AH1190" t="str">
        <f>IFERROR(VLOOKUP(AG1190,AKT!$E$4:$G$350,3,FALSE),"")</f>
        <v>0942</v>
      </c>
    </row>
    <row r="1191" spans="31:34" hidden="1">
      <c r="AE1191" t="s">
        <v>5998</v>
      </c>
      <c r="AF1191" t="s">
        <v>5999</v>
      </c>
      <c r="AG1191" t="str">
        <f t="shared" si="86"/>
        <v>A679078</v>
      </c>
      <c r="AH1191" t="str">
        <f>IFERROR(VLOOKUP(AG1191,AKT!$E$4:$G$350,3,FALSE),"")</f>
        <v>0942</v>
      </c>
    </row>
    <row r="1192" spans="31:34" hidden="1">
      <c r="AE1192" t="s">
        <v>6000</v>
      </c>
      <c r="AF1192" t="s">
        <v>6001</v>
      </c>
      <c r="AG1192" t="str">
        <f t="shared" si="86"/>
        <v>A679078</v>
      </c>
      <c r="AH1192" t="str">
        <f>IFERROR(VLOOKUP(AG1192,AKT!$E$4:$G$350,3,FALSE),"")</f>
        <v>0942</v>
      </c>
    </row>
    <row r="1193" spans="31:34" hidden="1">
      <c r="AE1193" t="s">
        <v>6002</v>
      </c>
      <c r="AF1193" t="s">
        <v>5419</v>
      </c>
      <c r="AG1193" t="str">
        <f t="shared" si="86"/>
        <v>A679078</v>
      </c>
      <c r="AH1193" t="str">
        <f>IFERROR(VLOOKUP(AG1193,AKT!$E$4:$G$350,3,FALSE),"")</f>
        <v>0942</v>
      </c>
    </row>
    <row r="1194" spans="31:34" hidden="1">
      <c r="AE1194" t="s">
        <v>6003</v>
      </c>
      <c r="AF1194" t="s">
        <v>6004</v>
      </c>
      <c r="AG1194" t="str">
        <f t="shared" si="86"/>
        <v>A679078</v>
      </c>
      <c r="AH1194" t="str">
        <f>IFERROR(VLOOKUP(AG1194,AKT!$E$4:$G$350,3,FALSE),"")</f>
        <v>0942</v>
      </c>
    </row>
    <row r="1195" spans="31:34" hidden="1">
      <c r="AE1195" t="s">
        <v>6005</v>
      </c>
      <c r="AF1195" t="s">
        <v>6006</v>
      </c>
      <c r="AG1195" t="str">
        <f t="shared" si="86"/>
        <v>A679078</v>
      </c>
      <c r="AH1195" t="str">
        <f>IFERROR(VLOOKUP(AG1195,AKT!$E$4:$G$350,3,FALSE),"")</f>
        <v>0942</v>
      </c>
    </row>
    <row r="1196" spans="31:34" hidden="1">
      <c r="AE1196" t="s">
        <v>6007</v>
      </c>
      <c r="AF1196" t="s">
        <v>6008</v>
      </c>
      <c r="AG1196" t="str">
        <f t="shared" si="86"/>
        <v>A679078</v>
      </c>
      <c r="AH1196" t="str">
        <f>IFERROR(VLOOKUP(AG1196,AKT!$E$4:$G$350,3,FALSE),"")</f>
        <v>0942</v>
      </c>
    </row>
    <row r="1197" spans="31:34" hidden="1">
      <c r="AE1197" t="s">
        <v>1810</v>
      </c>
      <c r="AF1197" t="s">
        <v>1811</v>
      </c>
      <c r="AG1197" t="str">
        <f t="shared" si="86"/>
        <v>A679078</v>
      </c>
      <c r="AH1197" t="str">
        <f>IFERROR(VLOOKUP(AG1197,AKT!$E$4:$G$350,3,FALSE),"")</f>
        <v>0942</v>
      </c>
    </row>
    <row r="1198" spans="31:34" hidden="1">
      <c r="AE1198" t="s">
        <v>6009</v>
      </c>
      <c r="AF1198" t="s">
        <v>6010</v>
      </c>
      <c r="AG1198" t="str">
        <f t="shared" si="86"/>
        <v>A679078</v>
      </c>
      <c r="AH1198" t="str">
        <f>IFERROR(VLOOKUP(AG1198,AKT!$E$4:$G$350,3,FALSE),"")</f>
        <v>0942</v>
      </c>
    </row>
    <row r="1199" spans="31:34" hidden="1">
      <c r="AE1199" t="s">
        <v>6011</v>
      </c>
      <c r="AF1199" t="s">
        <v>6012</v>
      </c>
      <c r="AG1199" t="str">
        <f t="shared" si="86"/>
        <v>A679078</v>
      </c>
      <c r="AH1199" t="str">
        <f>IFERROR(VLOOKUP(AG1199,AKT!$E$4:$G$350,3,FALSE),"")</f>
        <v>0942</v>
      </c>
    </row>
    <row r="1200" spans="31:34" hidden="1">
      <c r="AE1200" t="s">
        <v>1812</v>
      </c>
      <c r="AF1200" t="s">
        <v>1813</v>
      </c>
      <c r="AG1200" t="str">
        <f t="shared" si="86"/>
        <v>A679078</v>
      </c>
      <c r="AH1200" t="str">
        <f>IFERROR(VLOOKUP(AG1200,AKT!$E$4:$G$350,3,FALSE),"")</f>
        <v>0942</v>
      </c>
    </row>
    <row r="1201" spans="31:34" hidden="1">
      <c r="AE1201" t="s">
        <v>6013</v>
      </c>
      <c r="AF1201" t="s">
        <v>6014</v>
      </c>
      <c r="AG1201" t="str">
        <f t="shared" si="86"/>
        <v>A679078</v>
      </c>
      <c r="AH1201" t="str">
        <f>IFERROR(VLOOKUP(AG1201,AKT!$E$4:$G$350,3,FALSE),"")</f>
        <v>0942</v>
      </c>
    </row>
    <row r="1202" spans="31:34" hidden="1">
      <c r="AE1202" t="s">
        <v>1814</v>
      </c>
      <c r="AF1202" t="s">
        <v>1815</v>
      </c>
      <c r="AG1202" t="str">
        <f t="shared" si="86"/>
        <v>A679078</v>
      </c>
      <c r="AH1202" t="str">
        <f>IFERROR(VLOOKUP(AG1202,AKT!$E$4:$G$350,3,FALSE),"")</f>
        <v>0942</v>
      </c>
    </row>
    <row r="1203" spans="31:34" hidden="1">
      <c r="AE1203" t="s">
        <v>6015</v>
      </c>
      <c r="AF1203" t="s">
        <v>6016</v>
      </c>
      <c r="AG1203" t="str">
        <f t="shared" si="86"/>
        <v>A679078</v>
      </c>
      <c r="AH1203" t="str">
        <f>IFERROR(VLOOKUP(AG1203,AKT!$E$4:$G$350,3,FALSE),"")</f>
        <v>0942</v>
      </c>
    </row>
    <row r="1204" spans="31:34" hidden="1">
      <c r="AE1204" t="s">
        <v>6017</v>
      </c>
      <c r="AF1204" t="s">
        <v>6018</v>
      </c>
      <c r="AG1204" t="str">
        <f t="shared" si="86"/>
        <v>A679078</v>
      </c>
      <c r="AH1204" t="str">
        <f>IFERROR(VLOOKUP(AG1204,AKT!$E$4:$G$350,3,FALSE),"")</f>
        <v>0942</v>
      </c>
    </row>
    <row r="1205" spans="31:34" hidden="1">
      <c r="AE1205" t="s">
        <v>6019</v>
      </c>
      <c r="AF1205" t="s">
        <v>6020</v>
      </c>
      <c r="AG1205" t="str">
        <f t="shared" si="86"/>
        <v>A679078</v>
      </c>
      <c r="AH1205" t="str">
        <f>IFERROR(VLOOKUP(AG1205,AKT!$E$4:$G$350,3,FALSE),"")</f>
        <v>0942</v>
      </c>
    </row>
    <row r="1206" spans="31:34" hidden="1">
      <c r="AE1206" t="s">
        <v>6021</v>
      </c>
      <c r="AF1206" t="s">
        <v>6022</v>
      </c>
      <c r="AG1206" t="str">
        <f t="shared" si="86"/>
        <v>A679078</v>
      </c>
      <c r="AH1206" t="str">
        <f>IFERROR(VLOOKUP(AG1206,AKT!$E$4:$G$350,3,FALSE),"")</f>
        <v>0942</v>
      </c>
    </row>
    <row r="1207" spans="31:34" hidden="1">
      <c r="AE1207" t="s">
        <v>6023</v>
      </c>
      <c r="AF1207" t="s">
        <v>6024</v>
      </c>
      <c r="AG1207" t="str">
        <f t="shared" si="86"/>
        <v>A679078</v>
      </c>
      <c r="AH1207" t="str">
        <f>IFERROR(VLOOKUP(AG1207,AKT!$E$4:$G$350,3,FALSE),"")</f>
        <v>0942</v>
      </c>
    </row>
    <row r="1208" spans="31:34" hidden="1">
      <c r="AE1208" t="s">
        <v>1816</v>
      </c>
      <c r="AF1208" t="s">
        <v>1817</v>
      </c>
      <c r="AG1208" t="str">
        <f t="shared" si="86"/>
        <v>A679078</v>
      </c>
      <c r="AH1208" t="str">
        <f>IFERROR(VLOOKUP(AG1208,AKT!$E$4:$G$350,3,FALSE),"")</f>
        <v>0942</v>
      </c>
    </row>
    <row r="1209" spans="31:34" hidden="1">
      <c r="AE1209" t="s">
        <v>6025</v>
      </c>
      <c r="AF1209" t="s">
        <v>3439</v>
      </c>
      <c r="AG1209" t="str">
        <f t="shared" si="86"/>
        <v>A679078</v>
      </c>
      <c r="AH1209" t="str">
        <f>IFERROR(VLOOKUP(AG1209,AKT!$E$4:$G$350,3,FALSE),"")</f>
        <v>0942</v>
      </c>
    </row>
    <row r="1210" spans="31:34" hidden="1">
      <c r="AE1210" t="s">
        <v>6026</v>
      </c>
      <c r="AF1210" t="s">
        <v>6027</v>
      </c>
      <c r="AG1210" t="str">
        <f t="shared" si="86"/>
        <v>A679078</v>
      </c>
      <c r="AH1210" t="str">
        <f>IFERROR(VLOOKUP(AG1210,AKT!$E$4:$G$350,3,FALSE),"")</f>
        <v>0942</v>
      </c>
    </row>
    <row r="1211" spans="31:34" hidden="1">
      <c r="AE1211" t="s">
        <v>1818</v>
      </c>
      <c r="AF1211" t="s">
        <v>1819</v>
      </c>
      <c r="AG1211" t="str">
        <f t="shared" si="86"/>
        <v>A679078</v>
      </c>
      <c r="AH1211" t="str">
        <f>IFERROR(VLOOKUP(AG1211,AKT!$E$4:$G$350,3,FALSE),"")</f>
        <v>0942</v>
      </c>
    </row>
    <row r="1212" spans="31:34" hidden="1">
      <c r="AE1212" t="s">
        <v>6028</v>
      </c>
      <c r="AF1212" t="s">
        <v>6029</v>
      </c>
      <c r="AG1212" t="str">
        <f t="shared" si="86"/>
        <v>A679078</v>
      </c>
      <c r="AH1212" t="str">
        <f>IFERROR(VLOOKUP(AG1212,AKT!$E$4:$G$350,3,FALSE),"")</f>
        <v>0942</v>
      </c>
    </row>
    <row r="1213" spans="31:34" hidden="1">
      <c r="AE1213" t="s">
        <v>6030</v>
      </c>
      <c r="AF1213" t="s">
        <v>6031</v>
      </c>
      <c r="AG1213" t="str">
        <f t="shared" si="86"/>
        <v>A679078</v>
      </c>
      <c r="AH1213" t="str">
        <f>IFERROR(VLOOKUP(AG1213,AKT!$E$4:$G$350,3,FALSE),"")</f>
        <v>0942</v>
      </c>
    </row>
    <row r="1214" spans="31:34" hidden="1">
      <c r="AE1214" t="s">
        <v>6032</v>
      </c>
      <c r="AF1214" t="s">
        <v>6033</v>
      </c>
      <c r="AG1214" t="str">
        <f t="shared" si="86"/>
        <v>A679078</v>
      </c>
      <c r="AH1214" t="str">
        <f>IFERROR(VLOOKUP(AG1214,AKT!$E$4:$G$350,3,FALSE),"")</f>
        <v>0942</v>
      </c>
    </row>
    <row r="1215" spans="31:34" hidden="1">
      <c r="AE1215" t="s">
        <v>1820</v>
      </c>
      <c r="AF1215" t="s">
        <v>1821</v>
      </c>
      <c r="AG1215" t="str">
        <f t="shared" si="86"/>
        <v>A679078</v>
      </c>
      <c r="AH1215" t="str">
        <f>IFERROR(VLOOKUP(AG1215,AKT!$E$4:$G$350,3,FALSE),"")</f>
        <v>0942</v>
      </c>
    </row>
    <row r="1216" spans="31:34" hidden="1">
      <c r="AE1216" t="s">
        <v>6034</v>
      </c>
      <c r="AF1216" t="s">
        <v>6035</v>
      </c>
      <c r="AG1216" t="str">
        <f t="shared" si="86"/>
        <v>A679078</v>
      </c>
      <c r="AH1216" t="str">
        <f>IFERROR(VLOOKUP(AG1216,AKT!$E$4:$G$350,3,FALSE),"")</f>
        <v>0942</v>
      </c>
    </row>
    <row r="1217" spans="31:34" hidden="1">
      <c r="AE1217" t="s">
        <v>6036</v>
      </c>
      <c r="AF1217" t="s">
        <v>6037</v>
      </c>
      <c r="AG1217" t="str">
        <f t="shared" si="86"/>
        <v>A679078</v>
      </c>
      <c r="AH1217" t="str">
        <f>IFERROR(VLOOKUP(AG1217,AKT!$E$4:$G$350,3,FALSE),"")</f>
        <v>0942</v>
      </c>
    </row>
    <row r="1218" spans="31:34" hidden="1">
      <c r="AE1218" t="s">
        <v>6038</v>
      </c>
      <c r="AF1218" t="s">
        <v>6039</v>
      </c>
      <c r="AG1218" t="str">
        <f t="shared" si="86"/>
        <v>A679078</v>
      </c>
      <c r="AH1218" t="str">
        <f>IFERROR(VLOOKUP(AG1218,AKT!$E$4:$G$350,3,FALSE),"")</f>
        <v>0942</v>
      </c>
    </row>
    <row r="1219" spans="31:34" hidden="1">
      <c r="AE1219" t="s">
        <v>6040</v>
      </c>
      <c r="AF1219" t="s">
        <v>6041</v>
      </c>
      <c r="AG1219" t="str">
        <f t="shared" si="86"/>
        <v>A679078</v>
      </c>
      <c r="AH1219" t="str">
        <f>IFERROR(VLOOKUP(AG1219,AKT!$E$4:$G$350,3,FALSE),"")</f>
        <v>0942</v>
      </c>
    </row>
    <row r="1220" spans="31:34" hidden="1">
      <c r="AE1220" t="s">
        <v>1822</v>
      </c>
      <c r="AF1220" t="s">
        <v>1823</v>
      </c>
      <c r="AG1220" t="str">
        <f t="shared" si="86"/>
        <v>A679078</v>
      </c>
      <c r="AH1220" t="str">
        <f>IFERROR(VLOOKUP(AG1220,AKT!$E$4:$G$350,3,FALSE),"")</f>
        <v>0942</v>
      </c>
    </row>
    <row r="1221" spans="31:34" hidden="1">
      <c r="AE1221" t="s">
        <v>6042</v>
      </c>
      <c r="AF1221" t="s">
        <v>6043</v>
      </c>
      <c r="AG1221" t="str">
        <f t="shared" si="86"/>
        <v>A679078</v>
      </c>
      <c r="AH1221" t="str">
        <f>IFERROR(VLOOKUP(AG1221,AKT!$E$4:$G$350,3,FALSE),"")</f>
        <v>0942</v>
      </c>
    </row>
    <row r="1222" spans="31:34" hidden="1">
      <c r="AE1222" t="s">
        <v>1824</v>
      </c>
      <c r="AF1222" t="s">
        <v>1825</v>
      </c>
      <c r="AG1222" t="str">
        <f t="shared" si="86"/>
        <v>A679078</v>
      </c>
      <c r="AH1222" t="str">
        <f>IFERROR(VLOOKUP(AG1222,AKT!$E$4:$G$350,3,FALSE),"")</f>
        <v>0942</v>
      </c>
    </row>
    <row r="1223" spans="31:34" hidden="1">
      <c r="AE1223" t="s">
        <v>1826</v>
      </c>
      <c r="AF1223" t="s">
        <v>1827</v>
      </c>
      <c r="AG1223" t="str">
        <f t="shared" si="86"/>
        <v>A679078</v>
      </c>
      <c r="AH1223" t="str">
        <f>IFERROR(VLOOKUP(AG1223,AKT!$E$4:$G$350,3,FALSE),"")</f>
        <v>0942</v>
      </c>
    </row>
    <row r="1224" spans="31:34" hidden="1">
      <c r="AE1224" t="s">
        <v>1828</v>
      </c>
      <c r="AF1224" t="s">
        <v>1829</v>
      </c>
      <c r="AG1224" t="str">
        <f t="shared" si="86"/>
        <v>A679078</v>
      </c>
      <c r="AH1224" t="str">
        <f>IFERROR(VLOOKUP(AG1224,AKT!$E$4:$G$350,3,FALSE),"")</f>
        <v>0942</v>
      </c>
    </row>
    <row r="1225" spans="31:34" hidden="1">
      <c r="AE1225" t="s">
        <v>6044</v>
      </c>
      <c r="AF1225" t="s">
        <v>6045</v>
      </c>
      <c r="AG1225" t="str">
        <f t="shared" ref="AG1225:AG1288" si="87">LEFT(AE1225,7)</f>
        <v>A679078</v>
      </c>
      <c r="AH1225" t="str">
        <f>IFERROR(VLOOKUP(AG1225,AKT!$E$4:$G$350,3,FALSE),"")</f>
        <v>0942</v>
      </c>
    </row>
    <row r="1226" spans="31:34" hidden="1">
      <c r="AE1226" t="s">
        <v>6046</v>
      </c>
      <c r="AF1226" t="s">
        <v>6047</v>
      </c>
      <c r="AG1226" t="str">
        <f t="shared" si="87"/>
        <v>A679078</v>
      </c>
      <c r="AH1226" t="str">
        <f>IFERROR(VLOOKUP(AG1226,AKT!$E$4:$G$350,3,FALSE),"")</f>
        <v>0942</v>
      </c>
    </row>
    <row r="1227" spans="31:34" hidden="1">
      <c r="AE1227" t="s">
        <v>6048</v>
      </c>
      <c r="AF1227" t="s">
        <v>6049</v>
      </c>
      <c r="AG1227" t="str">
        <f t="shared" si="87"/>
        <v>A679078</v>
      </c>
      <c r="AH1227" t="str">
        <f>IFERROR(VLOOKUP(AG1227,AKT!$E$4:$G$350,3,FALSE),"")</f>
        <v>0942</v>
      </c>
    </row>
    <row r="1228" spans="31:34" hidden="1">
      <c r="AE1228" t="s">
        <v>1830</v>
      </c>
      <c r="AF1228" t="s">
        <v>1831</v>
      </c>
      <c r="AG1228" t="str">
        <f t="shared" si="87"/>
        <v>A679078</v>
      </c>
      <c r="AH1228" t="str">
        <f>IFERROR(VLOOKUP(AG1228,AKT!$E$4:$G$350,3,FALSE),"")</f>
        <v>0942</v>
      </c>
    </row>
    <row r="1229" spans="31:34" hidden="1">
      <c r="AE1229" t="s">
        <v>6050</v>
      </c>
      <c r="AF1229" t="s">
        <v>6051</v>
      </c>
      <c r="AG1229" t="str">
        <f t="shared" si="87"/>
        <v>A679078</v>
      </c>
      <c r="AH1229" t="str">
        <f>IFERROR(VLOOKUP(AG1229,AKT!$E$4:$G$350,3,FALSE),"")</f>
        <v>0942</v>
      </c>
    </row>
    <row r="1230" spans="31:34" hidden="1">
      <c r="AE1230" t="s">
        <v>6052</v>
      </c>
      <c r="AF1230" t="s">
        <v>6053</v>
      </c>
      <c r="AG1230" t="str">
        <f t="shared" si="87"/>
        <v>A679078</v>
      </c>
      <c r="AH1230" t="str">
        <f>IFERROR(VLOOKUP(AG1230,AKT!$E$4:$G$350,3,FALSE),"")</f>
        <v>0942</v>
      </c>
    </row>
    <row r="1231" spans="31:34" hidden="1">
      <c r="AE1231" t="s">
        <v>6054</v>
      </c>
      <c r="AF1231" t="s">
        <v>6055</v>
      </c>
      <c r="AG1231" t="str">
        <f t="shared" si="87"/>
        <v>A679078</v>
      </c>
      <c r="AH1231" t="str">
        <f>IFERROR(VLOOKUP(AG1231,AKT!$E$4:$G$350,3,FALSE),"")</f>
        <v>0942</v>
      </c>
    </row>
    <row r="1232" spans="31:34" hidden="1">
      <c r="AE1232" t="s">
        <v>6056</v>
      </c>
      <c r="AF1232" t="s">
        <v>6057</v>
      </c>
      <c r="AG1232" t="str">
        <f t="shared" si="87"/>
        <v>A679078</v>
      </c>
      <c r="AH1232" t="str">
        <f>IFERROR(VLOOKUP(AG1232,AKT!$E$4:$G$350,3,FALSE),"")</f>
        <v>0942</v>
      </c>
    </row>
    <row r="1233" spans="31:34" hidden="1">
      <c r="AE1233" t="s">
        <v>6058</v>
      </c>
      <c r="AF1233" t="s">
        <v>6059</v>
      </c>
      <c r="AG1233" t="str">
        <f t="shared" si="87"/>
        <v>A679078</v>
      </c>
      <c r="AH1233" t="str">
        <f>IFERROR(VLOOKUP(AG1233,AKT!$E$4:$G$350,3,FALSE),"")</f>
        <v>0942</v>
      </c>
    </row>
    <row r="1234" spans="31:34" hidden="1">
      <c r="AE1234" t="s">
        <v>6060</v>
      </c>
      <c r="AF1234" t="s">
        <v>6061</v>
      </c>
      <c r="AG1234" t="str">
        <f t="shared" si="87"/>
        <v>A679078</v>
      </c>
      <c r="AH1234" t="str">
        <f>IFERROR(VLOOKUP(AG1234,AKT!$E$4:$G$350,3,FALSE),"")</f>
        <v>0942</v>
      </c>
    </row>
    <row r="1235" spans="31:34" hidden="1">
      <c r="AE1235" t="s">
        <v>6062</v>
      </c>
      <c r="AF1235" t="s">
        <v>6012</v>
      </c>
      <c r="AG1235" t="str">
        <f t="shared" si="87"/>
        <v>A679078</v>
      </c>
      <c r="AH1235" t="str">
        <f>IFERROR(VLOOKUP(AG1235,AKT!$E$4:$G$350,3,FALSE),"")</f>
        <v>0942</v>
      </c>
    </row>
    <row r="1236" spans="31:34" hidden="1">
      <c r="AE1236" t="s">
        <v>6063</v>
      </c>
      <c r="AF1236" t="s">
        <v>1813</v>
      </c>
      <c r="AG1236" t="str">
        <f t="shared" si="87"/>
        <v>A679078</v>
      </c>
      <c r="AH1236" t="str">
        <f>IFERROR(VLOOKUP(AG1236,AKT!$E$4:$G$350,3,FALSE),"")</f>
        <v>0942</v>
      </c>
    </row>
    <row r="1237" spans="31:34" hidden="1">
      <c r="AE1237" t="s">
        <v>6064</v>
      </c>
      <c r="AF1237" t="s">
        <v>6016</v>
      </c>
      <c r="AG1237" t="str">
        <f t="shared" si="87"/>
        <v>A679078</v>
      </c>
      <c r="AH1237" t="str">
        <f>IFERROR(VLOOKUP(AG1237,AKT!$E$4:$G$350,3,FALSE),"")</f>
        <v>0942</v>
      </c>
    </row>
    <row r="1238" spans="31:34" hidden="1">
      <c r="AE1238" t="s">
        <v>1832</v>
      </c>
      <c r="AF1238" t="s">
        <v>1833</v>
      </c>
      <c r="AG1238" t="str">
        <f t="shared" si="87"/>
        <v>A679078</v>
      </c>
      <c r="AH1238" t="str">
        <f>IFERROR(VLOOKUP(AG1238,AKT!$E$4:$G$350,3,FALSE),"")</f>
        <v>0942</v>
      </c>
    </row>
    <row r="1239" spans="31:34" hidden="1">
      <c r="AE1239" t="s">
        <v>1834</v>
      </c>
      <c r="AF1239" t="s">
        <v>1835</v>
      </c>
      <c r="AG1239" t="str">
        <f t="shared" si="87"/>
        <v>A679078</v>
      </c>
      <c r="AH1239" t="str">
        <f>IFERROR(VLOOKUP(AG1239,AKT!$E$4:$G$350,3,FALSE),"")</f>
        <v>0942</v>
      </c>
    </row>
    <row r="1240" spans="31:34" hidden="1">
      <c r="AE1240" t="s">
        <v>6065</v>
      </c>
      <c r="AF1240" t="s">
        <v>6066</v>
      </c>
      <c r="AG1240" t="str">
        <f t="shared" si="87"/>
        <v>A679078</v>
      </c>
      <c r="AH1240" t="str">
        <f>IFERROR(VLOOKUP(AG1240,AKT!$E$4:$G$350,3,FALSE),"")</f>
        <v>0942</v>
      </c>
    </row>
    <row r="1241" spans="31:34" hidden="1">
      <c r="AE1241" t="s">
        <v>6067</v>
      </c>
      <c r="AF1241" t="s">
        <v>5766</v>
      </c>
      <c r="AG1241" t="str">
        <f t="shared" si="87"/>
        <v>A679078</v>
      </c>
      <c r="AH1241" t="str">
        <f>IFERROR(VLOOKUP(AG1241,AKT!$E$4:$G$350,3,FALSE),"")</f>
        <v>0942</v>
      </c>
    </row>
    <row r="1242" spans="31:34" hidden="1">
      <c r="AE1242" t="s">
        <v>6068</v>
      </c>
      <c r="AF1242" t="s">
        <v>5768</v>
      </c>
      <c r="AG1242" t="str">
        <f t="shared" si="87"/>
        <v>A679078</v>
      </c>
      <c r="AH1242" t="str">
        <f>IFERROR(VLOOKUP(AG1242,AKT!$E$4:$G$350,3,FALSE),"")</f>
        <v>0942</v>
      </c>
    </row>
    <row r="1243" spans="31:34" hidden="1">
      <c r="AE1243" t="s">
        <v>6069</v>
      </c>
      <c r="AF1243" t="s">
        <v>6070</v>
      </c>
      <c r="AG1243" t="str">
        <f t="shared" si="87"/>
        <v>A679078</v>
      </c>
      <c r="AH1243" t="str">
        <f>IFERROR(VLOOKUP(AG1243,AKT!$E$4:$G$350,3,FALSE),"")</f>
        <v>0942</v>
      </c>
    </row>
    <row r="1244" spans="31:34" hidden="1">
      <c r="AE1244" t="s">
        <v>6071</v>
      </c>
      <c r="AF1244" t="s">
        <v>6072</v>
      </c>
      <c r="AG1244" t="str">
        <f t="shared" si="87"/>
        <v>A679078</v>
      </c>
      <c r="AH1244" t="str">
        <f>IFERROR(VLOOKUP(AG1244,AKT!$E$4:$G$350,3,FALSE),"")</f>
        <v>0942</v>
      </c>
    </row>
    <row r="1245" spans="31:34" hidden="1">
      <c r="AE1245" t="s">
        <v>6073</v>
      </c>
      <c r="AF1245" t="s">
        <v>6074</v>
      </c>
      <c r="AG1245" t="str">
        <f t="shared" si="87"/>
        <v>A679078</v>
      </c>
      <c r="AH1245" t="str">
        <f>IFERROR(VLOOKUP(AG1245,AKT!$E$4:$G$350,3,FALSE),"")</f>
        <v>0942</v>
      </c>
    </row>
    <row r="1246" spans="31:34" hidden="1">
      <c r="AE1246" t="s">
        <v>1836</v>
      </c>
      <c r="AF1246" t="s">
        <v>1837</v>
      </c>
      <c r="AG1246" t="str">
        <f t="shared" si="87"/>
        <v>A679078</v>
      </c>
      <c r="AH1246" t="str">
        <f>IFERROR(VLOOKUP(AG1246,AKT!$E$4:$G$350,3,FALSE),"")</f>
        <v>0942</v>
      </c>
    </row>
    <row r="1247" spans="31:34" hidden="1">
      <c r="AE1247" t="s">
        <v>1838</v>
      </c>
      <c r="AF1247" t="s">
        <v>1839</v>
      </c>
      <c r="AG1247" t="str">
        <f t="shared" si="87"/>
        <v>A679078</v>
      </c>
      <c r="AH1247" t="str">
        <f>IFERROR(VLOOKUP(AG1247,AKT!$E$4:$G$350,3,FALSE),"")</f>
        <v>0942</v>
      </c>
    </row>
    <row r="1248" spans="31:34" hidden="1">
      <c r="AE1248" t="s">
        <v>1840</v>
      </c>
      <c r="AF1248" t="s">
        <v>1841</v>
      </c>
      <c r="AG1248" t="str">
        <f t="shared" si="87"/>
        <v>A679078</v>
      </c>
      <c r="AH1248" t="str">
        <f>IFERROR(VLOOKUP(AG1248,AKT!$E$4:$G$350,3,FALSE),"")</f>
        <v>0942</v>
      </c>
    </row>
    <row r="1249" spans="31:34" hidden="1">
      <c r="AE1249" t="s">
        <v>6075</v>
      </c>
      <c r="AF1249" t="s">
        <v>6076</v>
      </c>
      <c r="AG1249" t="str">
        <f t="shared" si="87"/>
        <v>A679078</v>
      </c>
      <c r="AH1249" t="str">
        <f>IFERROR(VLOOKUP(AG1249,AKT!$E$4:$G$350,3,FALSE),"")</f>
        <v>0942</v>
      </c>
    </row>
    <row r="1250" spans="31:34" hidden="1">
      <c r="AE1250" t="s">
        <v>6077</v>
      </c>
      <c r="AF1250" t="s">
        <v>6078</v>
      </c>
      <c r="AG1250" t="str">
        <f t="shared" si="87"/>
        <v>A679078</v>
      </c>
      <c r="AH1250" t="str">
        <f>IFERROR(VLOOKUP(AG1250,AKT!$E$4:$G$350,3,FALSE),"")</f>
        <v>0942</v>
      </c>
    </row>
    <row r="1251" spans="31:34" hidden="1">
      <c r="AE1251" t="s">
        <v>6079</v>
      </c>
      <c r="AF1251" t="s">
        <v>6080</v>
      </c>
      <c r="AG1251" t="str">
        <f t="shared" si="87"/>
        <v>A679078</v>
      </c>
      <c r="AH1251" t="str">
        <f>IFERROR(VLOOKUP(AG1251,AKT!$E$4:$G$350,3,FALSE),"")</f>
        <v>0942</v>
      </c>
    </row>
    <row r="1252" spans="31:34" hidden="1">
      <c r="AE1252" t="s">
        <v>6081</v>
      </c>
      <c r="AF1252" t="s">
        <v>6082</v>
      </c>
      <c r="AG1252" t="str">
        <f t="shared" si="87"/>
        <v>A679078</v>
      </c>
      <c r="AH1252" t="str">
        <f>IFERROR(VLOOKUP(AG1252,AKT!$E$4:$G$350,3,FALSE),"")</f>
        <v>0942</v>
      </c>
    </row>
    <row r="1253" spans="31:34" hidden="1">
      <c r="AE1253" t="s">
        <v>1842</v>
      </c>
      <c r="AF1253" t="s">
        <v>1843</v>
      </c>
      <c r="AG1253" t="str">
        <f t="shared" si="87"/>
        <v>A679078</v>
      </c>
      <c r="AH1253" t="str">
        <f>IFERROR(VLOOKUP(AG1253,AKT!$E$4:$G$350,3,FALSE),"")</f>
        <v>0942</v>
      </c>
    </row>
    <row r="1254" spans="31:34" hidden="1">
      <c r="AE1254" t="s">
        <v>6083</v>
      </c>
      <c r="AF1254" t="s">
        <v>6084</v>
      </c>
      <c r="AG1254" t="str">
        <f t="shared" si="87"/>
        <v>A679078</v>
      </c>
      <c r="AH1254" t="str">
        <f>IFERROR(VLOOKUP(AG1254,AKT!$E$4:$G$350,3,FALSE),"")</f>
        <v>0942</v>
      </c>
    </row>
    <row r="1255" spans="31:34" hidden="1">
      <c r="AE1255" t="s">
        <v>6085</v>
      </c>
      <c r="AF1255" t="s">
        <v>6086</v>
      </c>
      <c r="AG1255" t="str">
        <f t="shared" si="87"/>
        <v>A679078</v>
      </c>
      <c r="AH1255" t="str">
        <f>IFERROR(VLOOKUP(AG1255,AKT!$E$4:$G$350,3,FALSE),"")</f>
        <v>0942</v>
      </c>
    </row>
    <row r="1256" spans="31:34" hidden="1">
      <c r="AE1256" t="s">
        <v>6087</v>
      </c>
      <c r="AF1256" t="s">
        <v>6088</v>
      </c>
      <c r="AG1256" t="str">
        <f t="shared" si="87"/>
        <v>A679078</v>
      </c>
      <c r="AH1256" t="str">
        <f>IFERROR(VLOOKUP(AG1256,AKT!$E$4:$G$350,3,FALSE),"")</f>
        <v>0942</v>
      </c>
    </row>
    <row r="1257" spans="31:34" hidden="1">
      <c r="AE1257" t="s">
        <v>6089</v>
      </c>
      <c r="AF1257" t="s">
        <v>6090</v>
      </c>
      <c r="AG1257" t="str">
        <f t="shared" si="87"/>
        <v>A679078</v>
      </c>
      <c r="AH1257" t="str">
        <f>IFERROR(VLOOKUP(AG1257,AKT!$E$4:$G$350,3,FALSE),"")</f>
        <v>0942</v>
      </c>
    </row>
    <row r="1258" spans="31:34" hidden="1">
      <c r="AE1258" t="s">
        <v>6091</v>
      </c>
      <c r="AF1258" t="s">
        <v>6092</v>
      </c>
      <c r="AG1258" t="str">
        <f t="shared" si="87"/>
        <v>A679078</v>
      </c>
      <c r="AH1258" t="str">
        <f>IFERROR(VLOOKUP(AG1258,AKT!$E$4:$G$350,3,FALSE),"")</f>
        <v>0942</v>
      </c>
    </row>
    <row r="1259" spans="31:34" hidden="1">
      <c r="AE1259" t="s">
        <v>3354</v>
      </c>
      <c r="AF1259" t="s">
        <v>3355</v>
      </c>
      <c r="AG1259" t="str">
        <f t="shared" si="87"/>
        <v>A679078</v>
      </c>
      <c r="AH1259" t="str">
        <f>IFERROR(VLOOKUP(AG1259,AKT!$E$4:$G$350,3,FALSE),"")</f>
        <v>0942</v>
      </c>
    </row>
    <row r="1260" spans="31:34" hidden="1">
      <c r="AE1260" t="s">
        <v>6093</v>
      </c>
      <c r="AF1260" t="s">
        <v>6094</v>
      </c>
      <c r="AG1260" t="str">
        <f t="shared" si="87"/>
        <v>A679078</v>
      </c>
      <c r="AH1260" t="str">
        <f>IFERROR(VLOOKUP(AG1260,AKT!$E$4:$G$350,3,FALSE),"")</f>
        <v>0942</v>
      </c>
    </row>
    <row r="1261" spans="31:34" hidden="1">
      <c r="AE1261" t="s">
        <v>6095</v>
      </c>
      <c r="AF1261" t="s">
        <v>6096</v>
      </c>
      <c r="AG1261" t="str">
        <f t="shared" si="87"/>
        <v>A679078</v>
      </c>
      <c r="AH1261" t="str">
        <f>IFERROR(VLOOKUP(AG1261,AKT!$E$4:$G$350,3,FALSE),"")</f>
        <v>0942</v>
      </c>
    </row>
    <row r="1262" spans="31:34" hidden="1">
      <c r="AE1262" t="s">
        <v>6097</v>
      </c>
      <c r="AF1262" t="s">
        <v>6098</v>
      </c>
      <c r="AG1262" t="str">
        <f t="shared" si="87"/>
        <v>A679078</v>
      </c>
      <c r="AH1262" t="str">
        <f>IFERROR(VLOOKUP(AG1262,AKT!$E$4:$G$350,3,FALSE),"")</f>
        <v>0942</v>
      </c>
    </row>
    <row r="1263" spans="31:34" hidden="1">
      <c r="AE1263" t="s">
        <v>6099</v>
      </c>
      <c r="AF1263" t="s">
        <v>6098</v>
      </c>
      <c r="AG1263" t="str">
        <f t="shared" si="87"/>
        <v>A679078</v>
      </c>
      <c r="AH1263" t="str">
        <f>IFERROR(VLOOKUP(AG1263,AKT!$E$4:$G$350,3,FALSE),"")</f>
        <v>0942</v>
      </c>
    </row>
    <row r="1264" spans="31:34" hidden="1">
      <c r="AE1264" t="s">
        <v>6100</v>
      </c>
      <c r="AF1264" t="s">
        <v>6101</v>
      </c>
      <c r="AG1264" t="str">
        <f t="shared" si="87"/>
        <v>A679078</v>
      </c>
      <c r="AH1264" t="str">
        <f>IFERROR(VLOOKUP(AG1264,AKT!$E$4:$G$350,3,FALSE),"")</f>
        <v>0942</v>
      </c>
    </row>
    <row r="1265" spans="31:34" hidden="1">
      <c r="AE1265" t="s">
        <v>6102</v>
      </c>
      <c r="AF1265" t="s">
        <v>6103</v>
      </c>
      <c r="AG1265" t="str">
        <f t="shared" si="87"/>
        <v>A679078</v>
      </c>
      <c r="AH1265" t="str">
        <f>IFERROR(VLOOKUP(AG1265,AKT!$E$4:$G$350,3,FALSE),"")</f>
        <v>0942</v>
      </c>
    </row>
    <row r="1266" spans="31:34" hidden="1">
      <c r="AE1266" t="s">
        <v>6104</v>
      </c>
      <c r="AF1266" t="s">
        <v>6105</v>
      </c>
      <c r="AG1266" t="str">
        <f t="shared" si="87"/>
        <v>A679078</v>
      </c>
      <c r="AH1266" t="str">
        <f>IFERROR(VLOOKUP(AG1266,AKT!$E$4:$G$350,3,FALSE),"")</f>
        <v>0942</v>
      </c>
    </row>
    <row r="1267" spans="31:34" hidden="1">
      <c r="AE1267" t="s">
        <v>6106</v>
      </c>
      <c r="AF1267" t="s">
        <v>6107</v>
      </c>
      <c r="AG1267" t="str">
        <f t="shared" si="87"/>
        <v>A679078</v>
      </c>
      <c r="AH1267" t="str">
        <f>IFERROR(VLOOKUP(AG1267,AKT!$E$4:$G$350,3,FALSE),"")</f>
        <v>0942</v>
      </c>
    </row>
    <row r="1268" spans="31:34" hidden="1">
      <c r="AE1268" t="s">
        <v>6108</v>
      </c>
      <c r="AF1268" t="s">
        <v>6109</v>
      </c>
      <c r="AG1268" t="str">
        <f t="shared" si="87"/>
        <v>A679078</v>
      </c>
      <c r="AH1268" t="str">
        <f>IFERROR(VLOOKUP(AG1268,AKT!$E$4:$G$350,3,FALSE),"")</f>
        <v>0942</v>
      </c>
    </row>
    <row r="1269" spans="31:34" hidden="1">
      <c r="AE1269" t="s">
        <v>6110</v>
      </c>
      <c r="AF1269" t="s">
        <v>6111</v>
      </c>
      <c r="AG1269" t="str">
        <f t="shared" si="87"/>
        <v>A679078</v>
      </c>
      <c r="AH1269" t="str">
        <f>IFERROR(VLOOKUP(AG1269,AKT!$E$4:$G$350,3,FALSE),"")</f>
        <v>0942</v>
      </c>
    </row>
    <row r="1270" spans="31:34" hidden="1">
      <c r="AE1270" t="s">
        <v>6112</v>
      </c>
      <c r="AF1270" t="s">
        <v>6113</v>
      </c>
      <c r="AG1270" t="str">
        <f t="shared" si="87"/>
        <v>A679078</v>
      </c>
      <c r="AH1270" t="str">
        <f>IFERROR(VLOOKUP(AG1270,AKT!$E$4:$G$350,3,FALSE),"")</f>
        <v>0942</v>
      </c>
    </row>
    <row r="1271" spans="31:34" hidden="1">
      <c r="AE1271" t="s">
        <v>6114</v>
      </c>
      <c r="AF1271" t="s">
        <v>6115</v>
      </c>
      <c r="AG1271" t="str">
        <f t="shared" si="87"/>
        <v>A679078</v>
      </c>
      <c r="AH1271" t="str">
        <f>IFERROR(VLOOKUP(AG1271,AKT!$E$4:$G$350,3,FALSE),"")</f>
        <v>0942</v>
      </c>
    </row>
    <row r="1272" spans="31:34" hidden="1">
      <c r="AE1272" t="s">
        <v>6116</v>
      </c>
      <c r="AF1272" t="s">
        <v>6117</v>
      </c>
      <c r="AG1272" t="str">
        <f t="shared" si="87"/>
        <v>A679078</v>
      </c>
      <c r="AH1272" t="str">
        <f>IFERROR(VLOOKUP(AG1272,AKT!$E$4:$G$350,3,FALSE),"")</f>
        <v>0942</v>
      </c>
    </row>
    <row r="1273" spans="31:34" hidden="1">
      <c r="AE1273" t="s">
        <v>6118</v>
      </c>
      <c r="AF1273" t="s">
        <v>6119</v>
      </c>
      <c r="AG1273" t="str">
        <f t="shared" si="87"/>
        <v>A679078</v>
      </c>
      <c r="AH1273" t="str">
        <f>IFERROR(VLOOKUP(AG1273,AKT!$E$4:$G$350,3,FALSE),"")</f>
        <v>0942</v>
      </c>
    </row>
    <row r="1274" spans="31:34" hidden="1">
      <c r="AE1274" t="s">
        <v>6120</v>
      </c>
      <c r="AF1274" t="s">
        <v>6121</v>
      </c>
      <c r="AG1274" t="str">
        <f t="shared" si="87"/>
        <v>A679078</v>
      </c>
      <c r="AH1274" t="str">
        <f>IFERROR(VLOOKUP(AG1274,AKT!$E$4:$G$350,3,FALSE),"")</f>
        <v>0942</v>
      </c>
    </row>
    <row r="1275" spans="31:34" hidden="1">
      <c r="AE1275" t="s">
        <v>6122</v>
      </c>
      <c r="AF1275" t="s">
        <v>6123</v>
      </c>
      <c r="AG1275" t="str">
        <f t="shared" si="87"/>
        <v>A679078</v>
      </c>
      <c r="AH1275" t="str">
        <f>IFERROR(VLOOKUP(AG1275,AKT!$E$4:$G$350,3,FALSE),"")</f>
        <v>0942</v>
      </c>
    </row>
    <row r="1276" spans="31:34" hidden="1">
      <c r="AE1276" t="s">
        <v>6124</v>
      </c>
      <c r="AF1276" t="s">
        <v>6125</v>
      </c>
      <c r="AG1276" t="str">
        <f t="shared" si="87"/>
        <v>A679078</v>
      </c>
      <c r="AH1276" t="str">
        <f>IFERROR(VLOOKUP(AG1276,AKT!$E$4:$G$350,3,FALSE),"")</f>
        <v>0942</v>
      </c>
    </row>
    <row r="1277" spans="31:34" hidden="1">
      <c r="AE1277" t="s">
        <v>1844</v>
      </c>
      <c r="AF1277" t="s">
        <v>1845</v>
      </c>
      <c r="AG1277" t="str">
        <f t="shared" si="87"/>
        <v>A679078</v>
      </c>
      <c r="AH1277" t="str">
        <f>IFERROR(VLOOKUP(AG1277,AKT!$E$4:$G$350,3,FALSE),"")</f>
        <v>0942</v>
      </c>
    </row>
    <row r="1278" spans="31:34" hidden="1">
      <c r="AE1278" t="s">
        <v>1846</v>
      </c>
      <c r="AF1278" t="s">
        <v>1847</v>
      </c>
      <c r="AG1278" t="str">
        <f t="shared" si="87"/>
        <v>A679078</v>
      </c>
      <c r="AH1278" t="str">
        <f>IFERROR(VLOOKUP(AG1278,AKT!$E$4:$G$350,3,FALSE),"")</f>
        <v>0942</v>
      </c>
    </row>
    <row r="1279" spans="31:34" hidden="1">
      <c r="AE1279" t="s">
        <v>6126</v>
      </c>
      <c r="AF1279" t="s">
        <v>6127</v>
      </c>
      <c r="AG1279" t="str">
        <f t="shared" si="87"/>
        <v>A679078</v>
      </c>
      <c r="AH1279" t="str">
        <f>IFERROR(VLOOKUP(AG1279,AKT!$E$4:$G$350,3,FALSE),"")</f>
        <v>0942</v>
      </c>
    </row>
    <row r="1280" spans="31:34" hidden="1">
      <c r="AE1280" t="s">
        <v>6128</v>
      </c>
      <c r="AF1280" t="s">
        <v>1849</v>
      </c>
      <c r="AG1280" t="str">
        <f t="shared" si="87"/>
        <v>A679078</v>
      </c>
      <c r="AH1280" t="str">
        <f>IFERROR(VLOOKUP(AG1280,AKT!$E$4:$G$350,3,FALSE),"")</f>
        <v>0942</v>
      </c>
    </row>
    <row r="1281" spans="31:34" hidden="1">
      <c r="AE1281" t="s">
        <v>1848</v>
      </c>
      <c r="AF1281" t="s">
        <v>1849</v>
      </c>
      <c r="AG1281" t="str">
        <f t="shared" si="87"/>
        <v>A679078</v>
      </c>
      <c r="AH1281" t="str">
        <f>IFERROR(VLOOKUP(AG1281,AKT!$E$4:$G$350,3,FALSE),"")</f>
        <v>0942</v>
      </c>
    </row>
    <row r="1282" spans="31:34" hidden="1">
      <c r="AE1282" t="s">
        <v>6129</v>
      </c>
      <c r="AF1282" t="s">
        <v>6130</v>
      </c>
      <c r="AG1282" t="str">
        <f t="shared" si="87"/>
        <v>A679078</v>
      </c>
      <c r="AH1282" t="str">
        <f>IFERROR(VLOOKUP(AG1282,AKT!$E$4:$G$350,3,FALSE),"")</f>
        <v>0942</v>
      </c>
    </row>
    <row r="1283" spans="31:34" hidden="1">
      <c r="AE1283" t="s">
        <v>1850</v>
      </c>
      <c r="AF1283" t="s">
        <v>1851</v>
      </c>
      <c r="AG1283" t="str">
        <f t="shared" si="87"/>
        <v>A679078</v>
      </c>
      <c r="AH1283" t="str">
        <f>IFERROR(VLOOKUP(AG1283,AKT!$E$4:$G$350,3,FALSE),"")</f>
        <v>0942</v>
      </c>
    </row>
    <row r="1284" spans="31:34" hidden="1">
      <c r="AE1284" t="s">
        <v>1852</v>
      </c>
      <c r="AF1284" t="s">
        <v>1853</v>
      </c>
      <c r="AG1284" t="str">
        <f t="shared" si="87"/>
        <v>A679078</v>
      </c>
      <c r="AH1284" t="str">
        <f>IFERROR(VLOOKUP(AG1284,AKT!$E$4:$G$350,3,FALSE),"")</f>
        <v>0942</v>
      </c>
    </row>
    <row r="1285" spans="31:34" hidden="1">
      <c r="AE1285" t="s">
        <v>1854</v>
      </c>
      <c r="AF1285" t="s">
        <v>1855</v>
      </c>
      <c r="AG1285" t="str">
        <f t="shared" si="87"/>
        <v>A679078</v>
      </c>
      <c r="AH1285" t="str">
        <f>IFERROR(VLOOKUP(AG1285,AKT!$E$4:$G$350,3,FALSE),"")</f>
        <v>0942</v>
      </c>
    </row>
    <row r="1286" spans="31:34" hidden="1">
      <c r="AE1286" t="s">
        <v>6131</v>
      </c>
      <c r="AF1286" t="s">
        <v>6132</v>
      </c>
      <c r="AG1286" t="str">
        <f t="shared" si="87"/>
        <v>A679078</v>
      </c>
      <c r="AH1286" t="str">
        <f>IFERROR(VLOOKUP(AG1286,AKT!$E$4:$G$350,3,FALSE),"")</f>
        <v>0942</v>
      </c>
    </row>
    <row r="1287" spans="31:34" hidden="1">
      <c r="AE1287" t="s">
        <v>1856</v>
      </c>
      <c r="AF1287" t="s">
        <v>1857</v>
      </c>
      <c r="AG1287" t="str">
        <f t="shared" si="87"/>
        <v>A679078</v>
      </c>
      <c r="AH1287" t="str">
        <f>IFERROR(VLOOKUP(AG1287,AKT!$E$4:$G$350,3,FALSE),"")</f>
        <v>0942</v>
      </c>
    </row>
    <row r="1288" spans="31:34" hidden="1">
      <c r="AE1288" t="s">
        <v>1858</v>
      </c>
      <c r="AF1288" t="s">
        <v>1859</v>
      </c>
      <c r="AG1288" t="str">
        <f t="shared" si="87"/>
        <v>A679078</v>
      </c>
      <c r="AH1288" t="str">
        <f>IFERROR(VLOOKUP(AG1288,AKT!$E$4:$G$350,3,FALSE),"")</f>
        <v>0942</v>
      </c>
    </row>
    <row r="1289" spans="31:34" hidden="1">
      <c r="AE1289" t="s">
        <v>6133</v>
      </c>
      <c r="AF1289" t="s">
        <v>1861</v>
      </c>
      <c r="AG1289" t="str">
        <f t="shared" ref="AG1289:AG1352" si="88">LEFT(AE1289,7)</f>
        <v>A679078</v>
      </c>
      <c r="AH1289" t="str">
        <f>IFERROR(VLOOKUP(AG1289,AKT!$E$4:$G$350,3,FALSE),"")</f>
        <v>0942</v>
      </c>
    </row>
    <row r="1290" spans="31:34" hidden="1">
      <c r="AE1290" t="s">
        <v>1860</v>
      </c>
      <c r="AF1290" t="s">
        <v>1861</v>
      </c>
      <c r="AG1290" t="str">
        <f t="shared" si="88"/>
        <v>A679078</v>
      </c>
      <c r="AH1290" t="str">
        <f>IFERROR(VLOOKUP(AG1290,AKT!$E$4:$G$350,3,FALSE),"")</f>
        <v>0942</v>
      </c>
    </row>
    <row r="1291" spans="31:34" hidden="1">
      <c r="AE1291" t="s">
        <v>6134</v>
      </c>
      <c r="AF1291" t="s">
        <v>6135</v>
      </c>
      <c r="AG1291" t="str">
        <f t="shared" si="88"/>
        <v>A679078</v>
      </c>
      <c r="AH1291" t="str">
        <f>IFERROR(VLOOKUP(AG1291,AKT!$E$4:$G$350,3,FALSE),"")</f>
        <v>0942</v>
      </c>
    </row>
    <row r="1292" spans="31:34" hidden="1">
      <c r="AE1292" t="s">
        <v>6136</v>
      </c>
      <c r="AF1292" t="s">
        <v>6137</v>
      </c>
      <c r="AG1292" t="str">
        <f t="shared" si="88"/>
        <v>A679078</v>
      </c>
      <c r="AH1292" t="str">
        <f>IFERROR(VLOOKUP(AG1292,AKT!$E$4:$G$350,3,FALSE),"")</f>
        <v>0942</v>
      </c>
    </row>
    <row r="1293" spans="31:34" hidden="1">
      <c r="AE1293" t="s">
        <v>6138</v>
      </c>
      <c r="AF1293" t="s">
        <v>6139</v>
      </c>
      <c r="AG1293" t="str">
        <f t="shared" si="88"/>
        <v>A679078</v>
      </c>
      <c r="AH1293" t="str">
        <f>IFERROR(VLOOKUP(AG1293,AKT!$E$4:$G$350,3,FALSE),"")</f>
        <v>0942</v>
      </c>
    </row>
    <row r="1294" spans="31:34" hidden="1">
      <c r="AE1294" t="s">
        <v>1862</v>
      </c>
      <c r="AF1294" t="s">
        <v>1863</v>
      </c>
      <c r="AG1294" t="str">
        <f t="shared" si="88"/>
        <v>A679078</v>
      </c>
      <c r="AH1294" t="str">
        <f>IFERROR(VLOOKUP(AG1294,AKT!$E$4:$G$350,3,FALSE),"")</f>
        <v>0942</v>
      </c>
    </row>
    <row r="1295" spans="31:34" hidden="1">
      <c r="AE1295" t="s">
        <v>1864</v>
      </c>
      <c r="AF1295" t="s">
        <v>1865</v>
      </c>
      <c r="AG1295" t="str">
        <f t="shared" si="88"/>
        <v>A679078</v>
      </c>
      <c r="AH1295" t="str">
        <f>IFERROR(VLOOKUP(AG1295,AKT!$E$4:$G$350,3,FALSE),"")</f>
        <v>0942</v>
      </c>
    </row>
    <row r="1296" spans="31:34" hidden="1">
      <c r="AE1296" t="s">
        <v>6140</v>
      </c>
      <c r="AF1296" t="s">
        <v>6141</v>
      </c>
      <c r="AG1296" t="str">
        <f t="shared" si="88"/>
        <v>A679078</v>
      </c>
      <c r="AH1296" t="str">
        <f>IFERROR(VLOOKUP(AG1296,AKT!$E$4:$G$350,3,FALSE),"")</f>
        <v>0942</v>
      </c>
    </row>
    <row r="1297" spans="31:34" hidden="1">
      <c r="AE1297" t="s">
        <v>6142</v>
      </c>
      <c r="AF1297" t="s">
        <v>6143</v>
      </c>
      <c r="AG1297" t="str">
        <f t="shared" si="88"/>
        <v>A679078</v>
      </c>
      <c r="AH1297" t="str">
        <f>IFERROR(VLOOKUP(AG1297,AKT!$E$4:$G$350,3,FALSE),"")</f>
        <v>0942</v>
      </c>
    </row>
    <row r="1298" spans="31:34" hidden="1">
      <c r="AE1298" t="s">
        <v>6144</v>
      </c>
      <c r="AF1298" t="s">
        <v>6145</v>
      </c>
      <c r="AG1298" t="str">
        <f t="shared" si="88"/>
        <v>A679078</v>
      </c>
      <c r="AH1298" t="str">
        <f>IFERROR(VLOOKUP(AG1298,AKT!$E$4:$G$350,3,FALSE),"")</f>
        <v>0942</v>
      </c>
    </row>
    <row r="1299" spans="31:34" hidden="1">
      <c r="AE1299" t="s">
        <v>1866</v>
      </c>
      <c r="AF1299" t="s">
        <v>1867</v>
      </c>
      <c r="AG1299" t="str">
        <f t="shared" si="88"/>
        <v>A679078</v>
      </c>
      <c r="AH1299" t="str">
        <f>IFERROR(VLOOKUP(AG1299,AKT!$E$4:$G$350,3,FALSE),"")</f>
        <v>0942</v>
      </c>
    </row>
    <row r="1300" spans="31:34" hidden="1">
      <c r="AE1300" t="s">
        <v>1868</v>
      </c>
      <c r="AF1300" t="s">
        <v>1869</v>
      </c>
      <c r="AG1300" t="str">
        <f t="shared" si="88"/>
        <v>A679078</v>
      </c>
      <c r="AH1300" t="str">
        <f>IFERROR(VLOOKUP(AG1300,AKT!$E$4:$G$350,3,FALSE),"")</f>
        <v>0942</v>
      </c>
    </row>
    <row r="1301" spans="31:34" hidden="1">
      <c r="AE1301" t="s">
        <v>6146</v>
      </c>
      <c r="AF1301" t="s">
        <v>5807</v>
      </c>
      <c r="AG1301" t="str">
        <f t="shared" si="88"/>
        <v>A679078</v>
      </c>
      <c r="AH1301" t="str">
        <f>IFERROR(VLOOKUP(AG1301,AKT!$E$4:$G$350,3,FALSE),"")</f>
        <v>0942</v>
      </c>
    </row>
    <row r="1302" spans="31:34" hidden="1">
      <c r="AE1302" t="s">
        <v>6147</v>
      </c>
      <c r="AF1302" t="s">
        <v>6148</v>
      </c>
      <c r="AG1302" t="str">
        <f t="shared" si="88"/>
        <v>A679078</v>
      </c>
      <c r="AH1302" t="str">
        <f>IFERROR(VLOOKUP(AG1302,AKT!$E$4:$G$350,3,FALSE),"")</f>
        <v>0942</v>
      </c>
    </row>
    <row r="1303" spans="31:34" hidden="1">
      <c r="AE1303" t="s">
        <v>1870</v>
      </c>
      <c r="AF1303" t="s">
        <v>1871</v>
      </c>
      <c r="AG1303" t="str">
        <f t="shared" si="88"/>
        <v>A679078</v>
      </c>
      <c r="AH1303" t="str">
        <f>IFERROR(VLOOKUP(AG1303,AKT!$E$4:$G$350,3,FALSE),"")</f>
        <v>0942</v>
      </c>
    </row>
    <row r="1304" spans="31:34" hidden="1">
      <c r="AE1304" t="s">
        <v>6149</v>
      </c>
      <c r="AF1304" t="s">
        <v>6150</v>
      </c>
      <c r="AG1304" t="str">
        <f t="shared" si="88"/>
        <v>A679078</v>
      </c>
      <c r="AH1304" t="str">
        <f>IFERROR(VLOOKUP(AG1304,AKT!$E$4:$G$350,3,FALSE),"")</f>
        <v>0942</v>
      </c>
    </row>
    <row r="1305" spans="31:34" hidden="1">
      <c r="AE1305" t="s">
        <v>6151</v>
      </c>
      <c r="AF1305" t="s">
        <v>6152</v>
      </c>
      <c r="AG1305" t="str">
        <f t="shared" si="88"/>
        <v>A679078</v>
      </c>
      <c r="AH1305" t="str">
        <f>IFERROR(VLOOKUP(AG1305,AKT!$E$4:$G$350,3,FALSE),"")</f>
        <v>0942</v>
      </c>
    </row>
    <row r="1306" spans="31:34" hidden="1">
      <c r="AE1306" t="s">
        <v>6153</v>
      </c>
      <c r="AF1306" t="s">
        <v>6154</v>
      </c>
      <c r="AG1306" t="str">
        <f t="shared" si="88"/>
        <v>A679078</v>
      </c>
      <c r="AH1306" t="str">
        <f>IFERROR(VLOOKUP(AG1306,AKT!$E$4:$G$350,3,FALSE),"")</f>
        <v>0942</v>
      </c>
    </row>
    <row r="1307" spans="31:34" hidden="1">
      <c r="AE1307" t="s">
        <v>6155</v>
      </c>
      <c r="AF1307" t="s">
        <v>6156</v>
      </c>
      <c r="AG1307" t="str">
        <f t="shared" si="88"/>
        <v>A679078</v>
      </c>
      <c r="AH1307" t="str">
        <f>IFERROR(VLOOKUP(AG1307,AKT!$E$4:$G$350,3,FALSE),"")</f>
        <v>0942</v>
      </c>
    </row>
    <row r="1308" spans="31:34" hidden="1">
      <c r="AE1308" t="s">
        <v>6157</v>
      </c>
      <c r="AF1308" t="s">
        <v>6158</v>
      </c>
      <c r="AG1308" t="str">
        <f t="shared" si="88"/>
        <v>A679078</v>
      </c>
      <c r="AH1308" t="str">
        <f>IFERROR(VLOOKUP(AG1308,AKT!$E$4:$G$350,3,FALSE),"")</f>
        <v>0942</v>
      </c>
    </row>
    <row r="1309" spans="31:34" hidden="1">
      <c r="AE1309" t="s">
        <v>6159</v>
      </c>
      <c r="AF1309" t="s">
        <v>6160</v>
      </c>
      <c r="AG1309" t="str">
        <f t="shared" si="88"/>
        <v>A679078</v>
      </c>
      <c r="AH1309" t="str">
        <f>IFERROR(VLOOKUP(AG1309,AKT!$E$4:$G$350,3,FALSE),"")</f>
        <v>0942</v>
      </c>
    </row>
    <row r="1310" spans="31:34" hidden="1">
      <c r="AE1310" t="s">
        <v>6161</v>
      </c>
      <c r="AF1310" t="s">
        <v>6162</v>
      </c>
      <c r="AG1310" t="str">
        <f t="shared" si="88"/>
        <v>A679078</v>
      </c>
      <c r="AH1310" t="str">
        <f>IFERROR(VLOOKUP(AG1310,AKT!$E$4:$G$350,3,FALSE),"")</f>
        <v>0942</v>
      </c>
    </row>
    <row r="1311" spans="31:34" hidden="1">
      <c r="AE1311" t="s">
        <v>1872</v>
      </c>
      <c r="AF1311" t="s">
        <v>1873</v>
      </c>
      <c r="AG1311" t="str">
        <f t="shared" si="88"/>
        <v>A679078</v>
      </c>
      <c r="AH1311" t="str">
        <f>IFERROR(VLOOKUP(AG1311,AKT!$E$4:$G$350,3,FALSE),"")</f>
        <v>0942</v>
      </c>
    </row>
    <row r="1312" spans="31:34" hidden="1">
      <c r="AE1312" t="s">
        <v>1958</v>
      </c>
      <c r="AF1312" t="s">
        <v>1959</v>
      </c>
      <c r="AG1312" t="str">
        <f t="shared" si="88"/>
        <v>A679078</v>
      </c>
      <c r="AH1312" t="str">
        <f>IFERROR(VLOOKUP(AG1312,AKT!$E$4:$G$350,3,FALSE),"")</f>
        <v>0942</v>
      </c>
    </row>
    <row r="1313" spans="31:34" hidden="1">
      <c r="AE1313" t="s">
        <v>6163</v>
      </c>
      <c r="AF1313" t="s">
        <v>6164</v>
      </c>
      <c r="AG1313" t="str">
        <f t="shared" si="88"/>
        <v>A679078</v>
      </c>
      <c r="AH1313" t="str">
        <f>IFERROR(VLOOKUP(AG1313,AKT!$E$4:$G$350,3,FALSE),"")</f>
        <v>0942</v>
      </c>
    </row>
    <row r="1314" spans="31:34" hidden="1">
      <c r="AE1314" t="s">
        <v>6165</v>
      </c>
      <c r="AF1314" t="s">
        <v>6166</v>
      </c>
      <c r="AG1314" t="str">
        <f t="shared" si="88"/>
        <v>A679078</v>
      </c>
      <c r="AH1314" t="str">
        <f>IFERROR(VLOOKUP(AG1314,AKT!$E$4:$G$350,3,FALSE),"")</f>
        <v>0942</v>
      </c>
    </row>
    <row r="1315" spans="31:34" hidden="1">
      <c r="AE1315" t="s">
        <v>6167</v>
      </c>
      <c r="AF1315" t="s">
        <v>6168</v>
      </c>
      <c r="AG1315" t="str">
        <f t="shared" si="88"/>
        <v>A679078</v>
      </c>
      <c r="AH1315" t="str">
        <f>IFERROR(VLOOKUP(AG1315,AKT!$E$4:$G$350,3,FALSE),"")</f>
        <v>0942</v>
      </c>
    </row>
    <row r="1316" spans="31:34" hidden="1">
      <c r="AE1316" t="s">
        <v>6169</v>
      </c>
      <c r="AF1316" t="s">
        <v>6170</v>
      </c>
      <c r="AG1316" t="str">
        <f t="shared" si="88"/>
        <v>A679078</v>
      </c>
      <c r="AH1316" t="str">
        <f>IFERROR(VLOOKUP(AG1316,AKT!$E$4:$G$350,3,FALSE),"")</f>
        <v>0942</v>
      </c>
    </row>
    <row r="1317" spans="31:34" hidden="1">
      <c r="AE1317" t="s">
        <v>6171</v>
      </c>
      <c r="AF1317" t="s">
        <v>6172</v>
      </c>
      <c r="AG1317" t="str">
        <f t="shared" si="88"/>
        <v>A679078</v>
      </c>
      <c r="AH1317" t="str">
        <f>IFERROR(VLOOKUP(AG1317,AKT!$E$4:$G$350,3,FALSE),"")</f>
        <v>0942</v>
      </c>
    </row>
    <row r="1318" spans="31:34" hidden="1">
      <c r="AE1318" t="s">
        <v>6173</v>
      </c>
      <c r="AF1318" t="s">
        <v>6174</v>
      </c>
      <c r="AG1318" t="str">
        <f t="shared" si="88"/>
        <v>A679078</v>
      </c>
      <c r="AH1318" t="str">
        <f>IFERROR(VLOOKUP(AG1318,AKT!$E$4:$G$350,3,FALSE),"")</f>
        <v>0942</v>
      </c>
    </row>
    <row r="1319" spans="31:34" hidden="1">
      <c r="AE1319" t="s">
        <v>6175</v>
      </c>
      <c r="AF1319" t="s">
        <v>6176</v>
      </c>
      <c r="AG1319" t="str">
        <f t="shared" si="88"/>
        <v>A679078</v>
      </c>
      <c r="AH1319" t="str">
        <f>IFERROR(VLOOKUP(AG1319,AKT!$E$4:$G$350,3,FALSE),"")</f>
        <v>0942</v>
      </c>
    </row>
    <row r="1320" spans="31:34" hidden="1">
      <c r="AE1320" t="s">
        <v>6177</v>
      </c>
      <c r="AF1320" t="s">
        <v>6178</v>
      </c>
      <c r="AG1320" t="str">
        <f t="shared" si="88"/>
        <v>A679078</v>
      </c>
      <c r="AH1320" t="str">
        <f>IFERROR(VLOOKUP(AG1320,AKT!$E$4:$G$350,3,FALSE),"")</f>
        <v>0942</v>
      </c>
    </row>
    <row r="1321" spans="31:34" hidden="1">
      <c r="AE1321" t="s">
        <v>6179</v>
      </c>
      <c r="AF1321" t="s">
        <v>6180</v>
      </c>
      <c r="AG1321" t="str">
        <f t="shared" si="88"/>
        <v>A679078</v>
      </c>
      <c r="AH1321" t="str">
        <f>IFERROR(VLOOKUP(AG1321,AKT!$E$4:$G$350,3,FALSE),"")</f>
        <v>0942</v>
      </c>
    </row>
    <row r="1322" spans="31:34" hidden="1">
      <c r="AE1322" t="s">
        <v>6181</v>
      </c>
      <c r="AF1322" t="s">
        <v>6182</v>
      </c>
      <c r="AG1322" t="str">
        <f t="shared" si="88"/>
        <v>A679078</v>
      </c>
      <c r="AH1322" t="str">
        <f>IFERROR(VLOOKUP(AG1322,AKT!$E$4:$G$350,3,FALSE),"")</f>
        <v>0942</v>
      </c>
    </row>
    <row r="1323" spans="31:34" hidden="1">
      <c r="AE1323" t="s">
        <v>1960</v>
      </c>
      <c r="AF1323" t="s">
        <v>1961</v>
      </c>
      <c r="AG1323" t="str">
        <f t="shared" si="88"/>
        <v>A679078</v>
      </c>
      <c r="AH1323" t="str">
        <f>IFERROR(VLOOKUP(AG1323,AKT!$E$4:$G$350,3,FALSE),"")</f>
        <v>0942</v>
      </c>
    </row>
    <row r="1324" spans="31:34" hidden="1">
      <c r="AE1324" t="s">
        <v>1962</v>
      </c>
      <c r="AF1324" t="s">
        <v>1963</v>
      </c>
      <c r="AG1324" t="str">
        <f t="shared" si="88"/>
        <v>A679078</v>
      </c>
      <c r="AH1324" t="str">
        <f>IFERROR(VLOOKUP(AG1324,AKT!$E$4:$G$350,3,FALSE),"")</f>
        <v>0942</v>
      </c>
    </row>
    <row r="1325" spans="31:34" hidden="1">
      <c r="AE1325" t="s">
        <v>1964</v>
      </c>
      <c r="AF1325" t="s">
        <v>1965</v>
      </c>
      <c r="AG1325" t="str">
        <f t="shared" si="88"/>
        <v>A679078</v>
      </c>
      <c r="AH1325" t="str">
        <f>IFERROR(VLOOKUP(AG1325,AKT!$E$4:$G$350,3,FALSE),"")</f>
        <v>0942</v>
      </c>
    </row>
    <row r="1326" spans="31:34" hidden="1">
      <c r="AE1326" t="s">
        <v>1966</v>
      </c>
      <c r="AF1326" t="s">
        <v>1967</v>
      </c>
      <c r="AG1326" t="str">
        <f t="shared" si="88"/>
        <v>A679078</v>
      </c>
      <c r="AH1326" t="str">
        <f>IFERROR(VLOOKUP(AG1326,AKT!$E$4:$G$350,3,FALSE),"")</f>
        <v>0942</v>
      </c>
    </row>
    <row r="1327" spans="31:34" hidden="1">
      <c r="AE1327" t="s">
        <v>1968</v>
      </c>
      <c r="AF1327" t="s">
        <v>1969</v>
      </c>
      <c r="AG1327" t="str">
        <f t="shared" si="88"/>
        <v>A679078</v>
      </c>
      <c r="AH1327" t="str">
        <f>IFERROR(VLOOKUP(AG1327,AKT!$E$4:$G$350,3,FALSE),"")</f>
        <v>0942</v>
      </c>
    </row>
    <row r="1328" spans="31:34" hidden="1">
      <c r="AE1328" t="s">
        <v>1970</v>
      </c>
      <c r="AF1328" t="s">
        <v>1971</v>
      </c>
      <c r="AG1328" t="str">
        <f t="shared" si="88"/>
        <v>A679078</v>
      </c>
      <c r="AH1328" t="str">
        <f>IFERROR(VLOOKUP(AG1328,AKT!$E$4:$G$350,3,FALSE),"")</f>
        <v>0942</v>
      </c>
    </row>
    <row r="1329" spans="31:34" hidden="1">
      <c r="AE1329" t="s">
        <v>1972</v>
      </c>
      <c r="AF1329" t="s">
        <v>1973</v>
      </c>
      <c r="AG1329" t="str">
        <f t="shared" si="88"/>
        <v>A679078</v>
      </c>
      <c r="AH1329" t="str">
        <f>IFERROR(VLOOKUP(AG1329,AKT!$E$4:$G$350,3,FALSE),"")</f>
        <v>0942</v>
      </c>
    </row>
    <row r="1330" spans="31:34" hidden="1">
      <c r="AE1330" t="s">
        <v>1974</v>
      </c>
      <c r="AF1330" t="s">
        <v>1975</v>
      </c>
      <c r="AG1330" t="str">
        <f t="shared" si="88"/>
        <v>A679078</v>
      </c>
      <c r="AH1330" t="str">
        <f>IFERROR(VLOOKUP(AG1330,AKT!$E$4:$G$350,3,FALSE),"")</f>
        <v>0942</v>
      </c>
    </row>
    <row r="1331" spans="31:34" hidden="1">
      <c r="AE1331" t="s">
        <v>6183</v>
      </c>
      <c r="AF1331" t="s">
        <v>6184</v>
      </c>
      <c r="AG1331" t="str">
        <f t="shared" si="88"/>
        <v>A679078</v>
      </c>
      <c r="AH1331" t="str">
        <f>IFERROR(VLOOKUP(AG1331,AKT!$E$4:$G$350,3,FALSE),"")</f>
        <v>0942</v>
      </c>
    </row>
    <row r="1332" spans="31:34" hidden="1">
      <c r="AE1332" t="s">
        <v>1976</v>
      </c>
      <c r="AF1332" t="s">
        <v>1977</v>
      </c>
      <c r="AG1332" t="str">
        <f t="shared" si="88"/>
        <v>A679078</v>
      </c>
      <c r="AH1332" t="str">
        <f>IFERROR(VLOOKUP(AG1332,AKT!$E$4:$G$350,3,FALSE),"")</f>
        <v>0942</v>
      </c>
    </row>
    <row r="1333" spans="31:34" hidden="1">
      <c r="AE1333" t="s">
        <v>1978</v>
      </c>
      <c r="AF1333" t="s">
        <v>1979</v>
      </c>
      <c r="AG1333" t="str">
        <f t="shared" si="88"/>
        <v>A679078</v>
      </c>
      <c r="AH1333" t="str">
        <f>IFERROR(VLOOKUP(AG1333,AKT!$E$4:$G$350,3,FALSE),"")</f>
        <v>0942</v>
      </c>
    </row>
    <row r="1334" spans="31:34" hidden="1">
      <c r="AE1334" t="s">
        <v>6185</v>
      </c>
      <c r="AF1334" t="s">
        <v>6186</v>
      </c>
      <c r="AG1334" t="str">
        <f t="shared" si="88"/>
        <v>A679078</v>
      </c>
      <c r="AH1334" t="str">
        <f>IFERROR(VLOOKUP(AG1334,AKT!$E$4:$G$350,3,FALSE),"")</f>
        <v>0942</v>
      </c>
    </row>
    <row r="1335" spans="31:34" hidden="1">
      <c r="AE1335" t="s">
        <v>1980</v>
      </c>
      <c r="AF1335" t="s">
        <v>1981</v>
      </c>
      <c r="AG1335" t="str">
        <f t="shared" si="88"/>
        <v>A679078</v>
      </c>
      <c r="AH1335" t="str">
        <f>IFERROR(VLOOKUP(AG1335,AKT!$E$4:$G$350,3,FALSE),"")</f>
        <v>0942</v>
      </c>
    </row>
    <row r="1336" spans="31:34" hidden="1">
      <c r="AE1336" t="s">
        <v>6187</v>
      </c>
      <c r="AF1336" t="s">
        <v>6188</v>
      </c>
      <c r="AG1336" t="str">
        <f t="shared" si="88"/>
        <v>A679078</v>
      </c>
      <c r="AH1336" t="str">
        <f>IFERROR(VLOOKUP(AG1336,AKT!$E$4:$G$350,3,FALSE),"")</f>
        <v>0942</v>
      </c>
    </row>
    <row r="1337" spans="31:34" hidden="1">
      <c r="AE1337" t="s">
        <v>6189</v>
      </c>
      <c r="AF1337" t="s">
        <v>6190</v>
      </c>
      <c r="AG1337" t="str">
        <f t="shared" si="88"/>
        <v>A679078</v>
      </c>
      <c r="AH1337" t="str">
        <f>IFERROR(VLOOKUP(AG1337,AKT!$E$4:$G$350,3,FALSE),"")</f>
        <v>0942</v>
      </c>
    </row>
    <row r="1338" spans="31:34" hidden="1">
      <c r="AE1338" t="s">
        <v>6191</v>
      </c>
      <c r="AF1338" t="s">
        <v>6192</v>
      </c>
      <c r="AG1338" t="str">
        <f t="shared" si="88"/>
        <v>A679078</v>
      </c>
      <c r="AH1338" t="str">
        <f>IFERROR(VLOOKUP(AG1338,AKT!$E$4:$G$350,3,FALSE),"")</f>
        <v>0942</v>
      </c>
    </row>
    <row r="1339" spans="31:34" hidden="1">
      <c r="AE1339" t="s">
        <v>1982</v>
      </c>
      <c r="AF1339" t="s">
        <v>1983</v>
      </c>
      <c r="AG1339" t="str">
        <f t="shared" si="88"/>
        <v>A679078</v>
      </c>
      <c r="AH1339" t="str">
        <f>IFERROR(VLOOKUP(AG1339,AKT!$E$4:$G$350,3,FALSE),"")</f>
        <v>0942</v>
      </c>
    </row>
    <row r="1340" spans="31:34" hidden="1">
      <c r="AE1340" t="s">
        <v>1984</v>
      </c>
      <c r="AF1340" t="s">
        <v>1985</v>
      </c>
      <c r="AG1340" t="str">
        <f t="shared" si="88"/>
        <v>A679078</v>
      </c>
      <c r="AH1340" t="str">
        <f>IFERROR(VLOOKUP(AG1340,AKT!$E$4:$G$350,3,FALSE),"")</f>
        <v>0942</v>
      </c>
    </row>
    <row r="1341" spans="31:34" hidden="1">
      <c r="AE1341" t="s">
        <v>6193</v>
      </c>
      <c r="AF1341" t="s">
        <v>6049</v>
      </c>
      <c r="AG1341" t="str">
        <f t="shared" si="88"/>
        <v>A679078</v>
      </c>
      <c r="AH1341" t="str">
        <f>IFERROR(VLOOKUP(AG1341,AKT!$E$4:$G$350,3,FALSE),"")</f>
        <v>0942</v>
      </c>
    </row>
    <row r="1342" spans="31:34" hidden="1">
      <c r="AE1342" t="s">
        <v>1986</v>
      </c>
      <c r="AF1342" t="s">
        <v>1921</v>
      </c>
      <c r="AG1342" t="str">
        <f t="shared" si="88"/>
        <v>A679078</v>
      </c>
      <c r="AH1342" t="str">
        <f>IFERROR(VLOOKUP(AG1342,AKT!$E$4:$G$350,3,FALSE),"")</f>
        <v>0942</v>
      </c>
    </row>
    <row r="1343" spans="31:34" hidden="1">
      <c r="AE1343" t="s">
        <v>1987</v>
      </c>
      <c r="AF1343" t="s">
        <v>1988</v>
      </c>
      <c r="AG1343" t="str">
        <f t="shared" si="88"/>
        <v>A679078</v>
      </c>
      <c r="AH1343" t="str">
        <f>IFERROR(VLOOKUP(AG1343,AKT!$E$4:$G$350,3,FALSE),"")</f>
        <v>0942</v>
      </c>
    </row>
    <row r="1344" spans="31:34" hidden="1">
      <c r="AE1344" t="s">
        <v>6194</v>
      </c>
      <c r="AF1344" t="s">
        <v>6195</v>
      </c>
      <c r="AG1344" t="str">
        <f t="shared" si="88"/>
        <v>A679078</v>
      </c>
      <c r="AH1344" t="str">
        <f>IFERROR(VLOOKUP(AG1344,AKT!$E$4:$G$350,3,FALSE),"")</f>
        <v>0942</v>
      </c>
    </row>
    <row r="1345" spans="31:34" hidden="1">
      <c r="AE1345" t="s">
        <v>1989</v>
      </c>
      <c r="AF1345" t="s">
        <v>1990</v>
      </c>
      <c r="AG1345" t="str">
        <f t="shared" si="88"/>
        <v>A679078</v>
      </c>
      <c r="AH1345" t="str">
        <f>IFERROR(VLOOKUP(AG1345,AKT!$E$4:$G$350,3,FALSE),"")</f>
        <v>0942</v>
      </c>
    </row>
    <row r="1346" spans="31:34" hidden="1">
      <c r="AE1346" t="s">
        <v>6196</v>
      </c>
      <c r="AF1346" t="s">
        <v>6197</v>
      </c>
      <c r="AG1346" t="str">
        <f t="shared" si="88"/>
        <v>A679078</v>
      </c>
      <c r="AH1346" t="str">
        <f>IFERROR(VLOOKUP(AG1346,AKT!$E$4:$G$350,3,FALSE),"")</f>
        <v>0942</v>
      </c>
    </row>
    <row r="1347" spans="31:34" hidden="1">
      <c r="AE1347" t="s">
        <v>6198</v>
      </c>
      <c r="AF1347" t="s">
        <v>6199</v>
      </c>
      <c r="AG1347" t="str">
        <f t="shared" si="88"/>
        <v>A679078</v>
      </c>
      <c r="AH1347" t="str">
        <f>IFERROR(VLOOKUP(AG1347,AKT!$E$4:$G$350,3,FALSE),"")</f>
        <v>0942</v>
      </c>
    </row>
    <row r="1348" spans="31:34" hidden="1">
      <c r="AE1348" t="s">
        <v>1991</v>
      </c>
      <c r="AF1348" t="s">
        <v>1992</v>
      </c>
      <c r="AG1348" t="str">
        <f t="shared" si="88"/>
        <v>A679078</v>
      </c>
      <c r="AH1348" t="str">
        <f>IFERROR(VLOOKUP(AG1348,AKT!$E$4:$G$350,3,FALSE),"")</f>
        <v>0942</v>
      </c>
    </row>
    <row r="1349" spans="31:34" hidden="1">
      <c r="AE1349" t="s">
        <v>1993</v>
      </c>
      <c r="AF1349" t="s">
        <v>1732</v>
      </c>
      <c r="AG1349" t="str">
        <f t="shared" si="88"/>
        <v>A679078</v>
      </c>
      <c r="AH1349" t="str">
        <f>IFERROR(VLOOKUP(AG1349,AKT!$E$4:$G$350,3,FALSE),"")</f>
        <v>0942</v>
      </c>
    </row>
    <row r="1350" spans="31:34" hidden="1">
      <c r="AE1350" t="s">
        <v>6200</v>
      </c>
      <c r="AF1350" t="s">
        <v>6201</v>
      </c>
      <c r="AG1350" t="str">
        <f t="shared" si="88"/>
        <v>A679078</v>
      </c>
      <c r="AH1350" t="str">
        <f>IFERROR(VLOOKUP(AG1350,AKT!$E$4:$G$350,3,FALSE),"")</f>
        <v>0942</v>
      </c>
    </row>
    <row r="1351" spans="31:34" hidden="1">
      <c r="AE1351" t="s">
        <v>6202</v>
      </c>
      <c r="AF1351" t="s">
        <v>6203</v>
      </c>
      <c r="AG1351" t="str">
        <f t="shared" si="88"/>
        <v>A679078</v>
      </c>
      <c r="AH1351" t="str">
        <f>IFERROR(VLOOKUP(AG1351,AKT!$E$4:$G$350,3,FALSE),"")</f>
        <v>0942</v>
      </c>
    </row>
    <row r="1352" spans="31:34" hidden="1">
      <c r="AE1352" t="s">
        <v>1994</v>
      </c>
      <c r="AF1352" t="s">
        <v>1995</v>
      </c>
      <c r="AG1352" t="str">
        <f t="shared" si="88"/>
        <v>A679078</v>
      </c>
      <c r="AH1352" t="str">
        <f>IFERROR(VLOOKUP(AG1352,AKT!$E$4:$G$350,3,FALSE),"")</f>
        <v>0942</v>
      </c>
    </row>
    <row r="1353" spans="31:34" hidden="1">
      <c r="AE1353" t="s">
        <v>1996</v>
      </c>
      <c r="AF1353" t="s">
        <v>1997</v>
      </c>
      <c r="AG1353" t="str">
        <f t="shared" ref="AG1353:AG1416" si="89">LEFT(AE1353,7)</f>
        <v>A679078</v>
      </c>
      <c r="AH1353" t="str">
        <f>IFERROR(VLOOKUP(AG1353,AKT!$E$4:$G$350,3,FALSE),"")</f>
        <v>0942</v>
      </c>
    </row>
    <row r="1354" spans="31:34" hidden="1">
      <c r="AE1354" t="s">
        <v>1998</v>
      </c>
      <c r="AF1354" t="s">
        <v>1999</v>
      </c>
      <c r="AG1354" t="str">
        <f t="shared" si="89"/>
        <v>A679078</v>
      </c>
      <c r="AH1354" t="str">
        <f>IFERROR(VLOOKUP(AG1354,AKT!$E$4:$G$350,3,FALSE),"")</f>
        <v>0942</v>
      </c>
    </row>
    <row r="1355" spans="31:34" hidden="1">
      <c r="AE1355" t="s">
        <v>2000</v>
      </c>
      <c r="AF1355" t="s">
        <v>2001</v>
      </c>
      <c r="AG1355" t="str">
        <f t="shared" si="89"/>
        <v>A679078</v>
      </c>
      <c r="AH1355" t="str">
        <f>IFERROR(VLOOKUP(AG1355,AKT!$E$4:$G$350,3,FALSE),"")</f>
        <v>0942</v>
      </c>
    </row>
    <row r="1356" spans="31:34" hidden="1">
      <c r="AE1356" t="s">
        <v>6204</v>
      </c>
      <c r="AF1356" t="s">
        <v>6205</v>
      </c>
      <c r="AG1356" t="str">
        <f t="shared" si="89"/>
        <v>A679078</v>
      </c>
      <c r="AH1356" t="str">
        <f>IFERROR(VLOOKUP(AG1356,AKT!$E$4:$G$350,3,FALSE),"")</f>
        <v>0942</v>
      </c>
    </row>
    <row r="1357" spans="31:34" hidden="1">
      <c r="AE1357" t="s">
        <v>6206</v>
      </c>
      <c r="AF1357" t="s">
        <v>6207</v>
      </c>
      <c r="AG1357" t="str">
        <f t="shared" si="89"/>
        <v>A679078</v>
      </c>
      <c r="AH1357" t="str">
        <f>IFERROR(VLOOKUP(AG1357,AKT!$E$4:$G$350,3,FALSE),"")</f>
        <v>0942</v>
      </c>
    </row>
    <row r="1358" spans="31:34" hidden="1">
      <c r="AE1358" t="s">
        <v>6208</v>
      </c>
      <c r="AF1358" t="s">
        <v>6209</v>
      </c>
      <c r="AG1358" t="str">
        <f t="shared" si="89"/>
        <v>A679078</v>
      </c>
      <c r="AH1358" t="str">
        <f>IFERROR(VLOOKUP(AG1358,AKT!$E$4:$G$350,3,FALSE),"")</f>
        <v>0942</v>
      </c>
    </row>
    <row r="1359" spans="31:34" hidden="1">
      <c r="AE1359" t="s">
        <v>2002</v>
      </c>
      <c r="AF1359" t="s">
        <v>2003</v>
      </c>
      <c r="AG1359" t="str">
        <f t="shared" si="89"/>
        <v>A679078</v>
      </c>
      <c r="AH1359" t="str">
        <f>IFERROR(VLOOKUP(AG1359,AKT!$E$4:$G$350,3,FALSE),"")</f>
        <v>0942</v>
      </c>
    </row>
    <row r="1360" spans="31:34" hidden="1">
      <c r="AE1360" t="s">
        <v>2004</v>
      </c>
      <c r="AF1360" t="s">
        <v>2005</v>
      </c>
      <c r="AG1360" t="str">
        <f t="shared" si="89"/>
        <v>A679078</v>
      </c>
      <c r="AH1360" t="str">
        <f>IFERROR(VLOOKUP(AG1360,AKT!$E$4:$G$350,3,FALSE),"")</f>
        <v>0942</v>
      </c>
    </row>
    <row r="1361" spans="31:34" hidden="1">
      <c r="AE1361" t="s">
        <v>2006</v>
      </c>
      <c r="AF1361" t="s">
        <v>2007</v>
      </c>
      <c r="AG1361" t="str">
        <f t="shared" si="89"/>
        <v>A679078</v>
      </c>
      <c r="AH1361" t="str">
        <f>IFERROR(VLOOKUP(AG1361,AKT!$E$4:$G$350,3,FALSE),"")</f>
        <v>0942</v>
      </c>
    </row>
    <row r="1362" spans="31:34" hidden="1">
      <c r="AE1362" t="s">
        <v>2008</v>
      </c>
      <c r="AF1362" t="s">
        <v>2009</v>
      </c>
      <c r="AG1362" t="str">
        <f t="shared" si="89"/>
        <v>A679078</v>
      </c>
      <c r="AH1362" t="str">
        <f>IFERROR(VLOOKUP(AG1362,AKT!$E$4:$G$350,3,FALSE),"")</f>
        <v>0942</v>
      </c>
    </row>
    <row r="1363" spans="31:34" hidden="1">
      <c r="AE1363" t="s">
        <v>2010</v>
      </c>
      <c r="AF1363" t="s">
        <v>2011</v>
      </c>
      <c r="AG1363" t="str">
        <f t="shared" si="89"/>
        <v>A679078</v>
      </c>
      <c r="AH1363" t="str">
        <f>IFERROR(VLOOKUP(AG1363,AKT!$E$4:$G$350,3,FALSE),"")</f>
        <v>0942</v>
      </c>
    </row>
    <row r="1364" spans="31:34" hidden="1">
      <c r="AE1364" t="s">
        <v>2012</v>
      </c>
      <c r="AF1364" t="s">
        <v>2013</v>
      </c>
      <c r="AG1364" t="str">
        <f t="shared" si="89"/>
        <v>A679078</v>
      </c>
      <c r="AH1364" t="str">
        <f>IFERROR(VLOOKUP(AG1364,AKT!$E$4:$G$350,3,FALSE),"")</f>
        <v>0942</v>
      </c>
    </row>
    <row r="1365" spans="31:34" hidden="1">
      <c r="AE1365" t="s">
        <v>2014</v>
      </c>
      <c r="AF1365" t="s">
        <v>2015</v>
      </c>
      <c r="AG1365" t="str">
        <f t="shared" si="89"/>
        <v>A679078</v>
      </c>
      <c r="AH1365" t="str">
        <f>IFERROR(VLOOKUP(AG1365,AKT!$E$4:$G$350,3,FALSE),"")</f>
        <v>0942</v>
      </c>
    </row>
    <row r="1366" spans="31:34" hidden="1">
      <c r="AE1366" t="s">
        <v>2016</v>
      </c>
      <c r="AF1366" t="s">
        <v>2017</v>
      </c>
      <c r="AG1366" t="str">
        <f t="shared" si="89"/>
        <v>A679078</v>
      </c>
      <c r="AH1366" t="str">
        <f>IFERROR(VLOOKUP(AG1366,AKT!$E$4:$G$350,3,FALSE),"")</f>
        <v>0942</v>
      </c>
    </row>
    <row r="1367" spans="31:34" hidden="1">
      <c r="AE1367" t="s">
        <v>2018</v>
      </c>
      <c r="AF1367" t="s">
        <v>2019</v>
      </c>
      <c r="AG1367" t="str">
        <f t="shared" si="89"/>
        <v>A679078</v>
      </c>
      <c r="AH1367" t="str">
        <f>IFERROR(VLOOKUP(AG1367,AKT!$E$4:$G$350,3,FALSE),"")</f>
        <v>0942</v>
      </c>
    </row>
    <row r="1368" spans="31:34" hidden="1">
      <c r="AE1368" t="s">
        <v>6210</v>
      </c>
      <c r="AF1368" t="s">
        <v>2020</v>
      </c>
      <c r="AG1368" t="str">
        <f t="shared" si="89"/>
        <v>A679078</v>
      </c>
      <c r="AH1368" t="str">
        <f>IFERROR(VLOOKUP(AG1368,AKT!$E$4:$G$350,3,FALSE),"")</f>
        <v>0942</v>
      </c>
    </row>
    <row r="1369" spans="31:34" hidden="1">
      <c r="AE1369" t="s">
        <v>6211</v>
      </c>
      <c r="AF1369" t="s">
        <v>6212</v>
      </c>
      <c r="AG1369" t="str">
        <f t="shared" si="89"/>
        <v>A679078</v>
      </c>
      <c r="AH1369" t="str">
        <f>IFERROR(VLOOKUP(AG1369,AKT!$E$4:$G$350,3,FALSE),"")</f>
        <v>0942</v>
      </c>
    </row>
    <row r="1370" spans="31:34" hidden="1">
      <c r="AE1370" t="s">
        <v>2021</v>
      </c>
      <c r="AF1370" t="s">
        <v>2022</v>
      </c>
      <c r="AG1370" t="str">
        <f t="shared" si="89"/>
        <v>A679078</v>
      </c>
      <c r="AH1370" t="str">
        <f>IFERROR(VLOOKUP(AG1370,AKT!$E$4:$G$350,3,FALSE),"")</f>
        <v>0942</v>
      </c>
    </row>
    <row r="1371" spans="31:34" hidden="1">
      <c r="AE1371" t="s">
        <v>6213</v>
      </c>
      <c r="AF1371" t="s">
        <v>6214</v>
      </c>
      <c r="AG1371" t="str">
        <f t="shared" si="89"/>
        <v>A679078</v>
      </c>
      <c r="AH1371" t="str">
        <f>IFERROR(VLOOKUP(AG1371,AKT!$E$4:$G$350,3,FALSE),"")</f>
        <v>0942</v>
      </c>
    </row>
    <row r="1372" spans="31:34" hidden="1">
      <c r="AE1372" t="s">
        <v>2023</v>
      </c>
      <c r="AF1372" t="s">
        <v>2024</v>
      </c>
      <c r="AG1372" t="str">
        <f t="shared" si="89"/>
        <v>A679078</v>
      </c>
      <c r="AH1372" t="str">
        <f>IFERROR(VLOOKUP(AG1372,AKT!$E$4:$G$350,3,FALSE),"")</f>
        <v>0942</v>
      </c>
    </row>
    <row r="1373" spans="31:34" hidden="1">
      <c r="AE1373" t="s">
        <v>2025</v>
      </c>
      <c r="AF1373" t="s">
        <v>2026</v>
      </c>
      <c r="AG1373" t="str">
        <f t="shared" si="89"/>
        <v>A679078</v>
      </c>
      <c r="AH1373" t="str">
        <f>IFERROR(VLOOKUP(AG1373,AKT!$E$4:$G$350,3,FALSE),"")</f>
        <v>0942</v>
      </c>
    </row>
    <row r="1374" spans="31:34" hidden="1">
      <c r="AE1374" t="s">
        <v>6215</v>
      </c>
      <c r="AF1374" t="s">
        <v>6216</v>
      </c>
      <c r="AG1374" t="str">
        <f t="shared" si="89"/>
        <v>A679078</v>
      </c>
      <c r="AH1374" t="str">
        <f>IFERROR(VLOOKUP(AG1374,AKT!$E$4:$G$350,3,FALSE),"")</f>
        <v>0942</v>
      </c>
    </row>
    <row r="1375" spans="31:34" hidden="1">
      <c r="AE1375" t="s">
        <v>2027</v>
      </c>
      <c r="AF1375" t="s">
        <v>2028</v>
      </c>
      <c r="AG1375" t="str">
        <f t="shared" si="89"/>
        <v>A679078</v>
      </c>
      <c r="AH1375" t="str">
        <f>IFERROR(VLOOKUP(AG1375,AKT!$E$4:$G$350,3,FALSE),"")</f>
        <v>0942</v>
      </c>
    </row>
    <row r="1376" spans="31:34" hidden="1">
      <c r="AE1376" t="s">
        <v>2029</v>
      </c>
      <c r="AF1376" t="s">
        <v>2030</v>
      </c>
      <c r="AG1376" t="str">
        <f t="shared" si="89"/>
        <v>A679078</v>
      </c>
      <c r="AH1376" t="str">
        <f>IFERROR(VLOOKUP(AG1376,AKT!$E$4:$G$350,3,FALSE),"")</f>
        <v>0942</v>
      </c>
    </row>
    <row r="1377" spans="31:34" hidden="1">
      <c r="AE1377" t="s">
        <v>2031</v>
      </c>
      <c r="AF1377" t="s">
        <v>2032</v>
      </c>
      <c r="AG1377" t="str">
        <f t="shared" si="89"/>
        <v>A679078</v>
      </c>
      <c r="AH1377" t="str">
        <f>IFERROR(VLOOKUP(AG1377,AKT!$E$4:$G$350,3,FALSE),"")</f>
        <v>0942</v>
      </c>
    </row>
    <row r="1378" spans="31:34" hidden="1">
      <c r="AE1378" t="s">
        <v>2033</v>
      </c>
      <c r="AF1378" t="s">
        <v>2034</v>
      </c>
      <c r="AG1378" t="str">
        <f t="shared" si="89"/>
        <v>A679078</v>
      </c>
      <c r="AH1378" t="str">
        <f>IFERROR(VLOOKUP(AG1378,AKT!$E$4:$G$350,3,FALSE),"")</f>
        <v>0942</v>
      </c>
    </row>
    <row r="1379" spans="31:34" hidden="1">
      <c r="AE1379" t="s">
        <v>6217</v>
      </c>
      <c r="AF1379" t="s">
        <v>6218</v>
      </c>
      <c r="AG1379" t="str">
        <f t="shared" si="89"/>
        <v>A679078</v>
      </c>
      <c r="AH1379" t="str">
        <f>IFERROR(VLOOKUP(AG1379,AKT!$E$4:$G$350,3,FALSE),"")</f>
        <v>0942</v>
      </c>
    </row>
    <row r="1380" spans="31:34" hidden="1">
      <c r="AE1380" t="s">
        <v>2035</v>
      </c>
      <c r="AF1380" t="s">
        <v>2036</v>
      </c>
      <c r="AG1380" t="str">
        <f t="shared" si="89"/>
        <v>A679078</v>
      </c>
      <c r="AH1380" t="str">
        <f>IFERROR(VLOOKUP(AG1380,AKT!$E$4:$G$350,3,FALSE),"")</f>
        <v>0942</v>
      </c>
    </row>
    <row r="1381" spans="31:34" hidden="1">
      <c r="AE1381" t="s">
        <v>2037</v>
      </c>
      <c r="AF1381" t="s">
        <v>2038</v>
      </c>
      <c r="AG1381" t="str">
        <f t="shared" si="89"/>
        <v>A679078</v>
      </c>
      <c r="AH1381" t="str">
        <f>IFERROR(VLOOKUP(AG1381,AKT!$E$4:$G$350,3,FALSE),"")</f>
        <v>0942</v>
      </c>
    </row>
    <row r="1382" spans="31:34" hidden="1">
      <c r="AE1382" t="s">
        <v>6219</v>
      </c>
      <c r="AF1382" t="s">
        <v>6220</v>
      </c>
      <c r="AG1382" t="str">
        <f t="shared" si="89"/>
        <v>A679078</v>
      </c>
      <c r="AH1382" t="str">
        <f>IFERROR(VLOOKUP(AG1382,AKT!$E$4:$G$350,3,FALSE),"")</f>
        <v>0942</v>
      </c>
    </row>
    <row r="1383" spans="31:34" hidden="1">
      <c r="AE1383" t="s">
        <v>2039</v>
      </c>
      <c r="AF1383" t="s">
        <v>2040</v>
      </c>
      <c r="AG1383" t="str">
        <f t="shared" si="89"/>
        <v>A679078</v>
      </c>
      <c r="AH1383" t="str">
        <f>IFERROR(VLOOKUP(AG1383,AKT!$E$4:$G$350,3,FALSE),"")</f>
        <v>0942</v>
      </c>
    </row>
    <row r="1384" spans="31:34" hidden="1">
      <c r="AE1384" t="s">
        <v>6221</v>
      </c>
      <c r="AF1384" t="s">
        <v>6222</v>
      </c>
      <c r="AG1384" t="str">
        <f t="shared" si="89"/>
        <v>A679078</v>
      </c>
      <c r="AH1384" t="str">
        <f>IFERROR(VLOOKUP(AG1384,AKT!$E$4:$G$350,3,FALSE),"")</f>
        <v>0942</v>
      </c>
    </row>
    <row r="1385" spans="31:34" hidden="1">
      <c r="AE1385" t="s">
        <v>6223</v>
      </c>
      <c r="AF1385" t="s">
        <v>6224</v>
      </c>
      <c r="AG1385" t="str">
        <f t="shared" si="89"/>
        <v>A679078</v>
      </c>
      <c r="AH1385" t="str">
        <f>IFERROR(VLOOKUP(AG1385,AKT!$E$4:$G$350,3,FALSE),"")</f>
        <v>0942</v>
      </c>
    </row>
    <row r="1386" spans="31:34" hidden="1">
      <c r="AE1386" t="s">
        <v>6225</v>
      </c>
      <c r="AF1386" t="s">
        <v>6226</v>
      </c>
      <c r="AG1386" t="str">
        <f t="shared" si="89"/>
        <v>A679078</v>
      </c>
      <c r="AH1386" t="str">
        <f>IFERROR(VLOOKUP(AG1386,AKT!$E$4:$G$350,3,FALSE),"")</f>
        <v>0942</v>
      </c>
    </row>
    <row r="1387" spans="31:34" hidden="1">
      <c r="AE1387" t="s">
        <v>6227</v>
      </c>
      <c r="AF1387" t="s">
        <v>6228</v>
      </c>
      <c r="AG1387" t="str">
        <f t="shared" si="89"/>
        <v>A679078</v>
      </c>
      <c r="AH1387" t="str">
        <f>IFERROR(VLOOKUP(AG1387,AKT!$E$4:$G$350,3,FALSE),"")</f>
        <v>0942</v>
      </c>
    </row>
    <row r="1388" spans="31:34" hidden="1">
      <c r="AE1388" t="s">
        <v>2041</v>
      </c>
      <c r="AF1388" t="s">
        <v>2042</v>
      </c>
      <c r="AG1388" t="str">
        <f t="shared" si="89"/>
        <v>A679078</v>
      </c>
      <c r="AH1388" t="str">
        <f>IFERROR(VLOOKUP(AG1388,AKT!$E$4:$G$350,3,FALSE),"")</f>
        <v>0942</v>
      </c>
    </row>
    <row r="1389" spans="31:34" hidden="1">
      <c r="AE1389" t="s">
        <v>6229</v>
      </c>
      <c r="AF1389" t="s">
        <v>6230</v>
      </c>
      <c r="AG1389" t="str">
        <f t="shared" si="89"/>
        <v>A679078</v>
      </c>
      <c r="AH1389" t="str">
        <f>IFERROR(VLOOKUP(AG1389,AKT!$E$4:$G$350,3,FALSE),"")</f>
        <v>0942</v>
      </c>
    </row>
    <row r="1390" spans="31:34" hidden="1">
      <c r="AE1390" t="s">
        <v>6231</v>
      </c>
      <c r="AF1390" t="s">
        <v>6232</v>
      </c>
      <c r="AG1390" t="str">
        <f t="shared" si="89"/>
        <v>A679078</v>
      </c>
      <c r="AH1390" t="str">
        <f>IFERROR(VLOOKUP(AG1390,AKT!$E$4:$G$350,3,FALSE),"")</f>
        <v>0942</v>
      </c>
    </row>
    <row r="1391" spans="31:34" hidden="1">
      <c r="AE1391" t="s">
        <v>2043</v>
      </c>
      <c r="AF1391" t="s">
        <v>2044</v>
      </c>
      <c r="AG1391" t="str">
        <f t="shared" si="89"/>
        <v>A679078</v>
      </c>
      <c r="AH1391" t="str">
        <f>IFERROR(VLOOKUP(AG1391,AKT!$E$4:$G$350,3,FALSE),"")</f>
        <v>0942</v>
      </c>
    </row>
    <row r="1392" spans="31:34" hidden="1">
      <c r="AE1392" t="s">
        <v>2045</v>
      </c>
      <c r="AF1392" t="s">
        <v>2046</v>
      </c>
      <c r="AG1392" t="str">
        <f t="shared" si="89"/>
        <v>A679078</v>
      </c>
      <c r="AH1392" t="str">
        <f>IFERROR(VLOOKUP(AG1392,AKT!$E$4:$G$350,3,FALSE),"")</f>
        <v>0942</v>
      </c>
    </row>
    <row r="1393" spans="31:34" hidden="1">
      <c r="AE1393" t="s">
        <v>2047</v>
      </c>
      <c r="AF1393" t="s">
        <v>2048</v>
      </c>
      <c r="AG1393" t="str">
        <f t="shared" si="89"/>
        <v>A679078</v>
      </c>
      <c r="AH1393" t="str">
        <f>IFERROR(VLOOKUP(AG1393,AKT!$E$4:$G$350,3,FALSE),"")</f>
        <v>0942</v>
      </c>
    </row>
    <row r="1394" spans="31:34" hidden="1">
      <c r="AE1394" t="s">
        <v>6233</v>
      </c>
      <c r="AF1394" t="s">
        <v>6234</v>
      </c>
      <c r="AG1394" t="str">
        <f t="shared" si="89"/>
        <v>A679078</v>
      </c>
      <c r="AH1394" t="str">
        <f>IFERROR(VLOOKUP(AG1394,AKT!$E$4:$G$350,3,FALSE),"")</f>
        <v>0942</v>
      </c>
    </row>
    <row r="1395" spans="31:34" hidden="1">
      <c r="AE1395" t="s">
        <v>6235</v>
      </c>
      <c r="AF1395" t="s">
        <v>6236</v>
      </c>
      <c r="AG1395" t="str">
        <f t="shared" si="89"/>
        <v>A679078</v>
      </c>
      <c r="AH1395" t="str">
        <f>IFERROR(VLOOKUP(AG1395,AKT!$E$4:$G$350,3,FALSE),"")</f>
        <v>0942</v>
      </c>
    </row>
    <row r="1396" spans="31:34" hidden="1">
      <c r="AE1396" t="s">
        <v>2049</v>
      </c>
      <c r="AF1396" t="s">
        <v>2050</v>
      </c>
      <c r="AG1396" t="str">
        <f t="shared" si="89"/>
        <v>A679078</v>
      </c>
      <c r="AH1396" t="str">
        <f>IFERROR(VLOOKUP(AG1396,AKT!$E$4:$G$350,3,FALSE),"")</f>
        <v>0942</v>
      </c>
    </row>
    <row r="1397" spans="31:34" hidden="1">
      <c r="AE1397" t="s">
        <v>6237</v>
      </c>
      <c r="AF1397" t="s">
        <v>6238</v>
      </c>
      <c r="AG1397" t="str">
        <f t="shared" si="89"/>
        <v>A679078</v>
      </c>
      <c r="AH1397" t="str">
        <f>IFERROR(VLOOKUP(AG1397,AKT!$E$4:$G$350,3,FALSE),"")</f>
        <v>0942</v>
      </c>
    </row>
    <row r="1398" spans="31:34" hidden="1">
      <c r="AE1398" t="s">
        <v>6239</v>
      </c>
      <c r="AF1398" t="s">
        <v>6240</v>
      </c>
      <c r="AG1398" t="str">
        <f t="shared" si="89"/>
        <v>A679078</v>
      </c>
      <c r="AH1398" t="str">
        <f>IFERROR(VLOOKUP(AG1398,AKT!$E$4:$G$350,3,FALSE),"")</f>
        <v>0942</v>
      </c>
    </row>
    <row r="1399" spans="31:34" hidden="1">
      <c r="AE1399" t="s">
        <v>6241</v>
      </c>
      <c r="AF1399" t="s">
        <v>6242</v>
      </c>
      <c r="AG1399" t="str">
        <f t="shared" si="89"/>
        <v>A679078</v>
      </c>
      <c r="AH1399" t="str">
        <f>IFERROR(VLOOKUP(AG1399,AKT!$E$4:$G$350,3,FALSE),"")</f>
        <v>0942</v>
      </c>
    </row>
    <row r="1400" spans="31:34" hidden="1">
      <c r="AE1400" t="s">
        <v>6243</v>
      </c>
      <c r="AF1400" t="s">
        <v>6244</v>
      </c>
      <c r="AG1400" t="str">
        <f t="shared" si="89"/>
        <v>A679078</v>
      </c>
      <c r="AH1400" t="str">
        <f>IFERROR(VLOOKUP(AG1400,AKT!$E$4:$G$350,3,FALSE),"")</f>
        <v>0942</v>
      </c>
    </row>
    <row r="1401" spans="31:34" hidden="1">
      <c r="AE1401" t="s">
        <v>2051</v>
      </c>
      <c r="AF1401" t="s">
        <v>2052</v>
      </c>
      <c r="AG1401" t="str">
        <f t="shared" si="89"/>
        <v>A679078</v>
      </c>
      <c r="AH1401" t="str">
        <f>IFERROR(VLOOKUP(AG1401,AKT!$E$4:$G$350,3,FALSE),"")</f>
        <v>0942</v>
      </c>
    </row>
    <row r="1402" spans="31:34" hidden="1">
      <c r="AE1402" t="s">
        <v>6245</v>
      </c>
      <c r="AF1402" t="s">
        <v>6246</v>
      </c>
      <c r="AG1402" t="str">
        <f t="shared" si="89"/>
        <v>A679078</v>
      </c>
      <c r="AH1402" t="str">
        <f>IFERROR(VLOOKUP(AG1402,AKT!$E$4:$G$350,3,FALSE),"")</f>
        <v>0942</v>
      </c>
    </row>
    <row r="1403" spans="31:34" hidden="1">
      <c r="AE1403" t="s">
        <v>2053</v>
      </c>
      <c r="AF1403" t="s">
        <v>2054</v>
      </c>
      <c r="AG1403" t="str">
        <f t="shared" si="89"/>
        <v>A679078</v>
      </c>
      <c r="AH1403" t="str">
        <f>IFERROR(VLOOKUP(AG1403,AKT!$E$4:$G$350,3,FALSE),"")</f>
        <v>0942</v>
      </c>
    </row>
    <row r="1404" spans="31:34" hidden="1">
      <c r="AE1404" t="s">
        <v>2055</v>
      </c>
      <c r="AF1404" t="s">
        <v>2056</v>
      </c>
      <c r="AG1404" t="str">
        <f t="shared" si="89"/>
        <v>A679078</v>
      </c>
      <c r="AH1404" t="str">
        <f>IFERROR(VLOOKUP(AG1404,AKT!$E$4:$G$350,3,FALSE),"")</f>
        <v>0942</v>
      </c>
    </row>
    <row r="1405" spans="31:34" hidden="1">
      <c r="AE1405" t="s">
        <v>2057</v>
      </c>
      <c r="AF1405" t="s">
        <v>2058</v>
      </c>
      <c r="AG1405" t="str">
        <f t="shared" si="89"/>
        <v>A679078</v>
      </c>
      <c r="AH1405" t="str">
        <f>IFERROR(VLOOKUP(AG1405,AKT!$E$4:$G$350,3,FALSE),"")</f>
        <v>0942</v>
      </c>
    </row>
    <row r="1406" spans="31:34" hidden="1">
      <c r="AE1406" t="s">
        <v>2059</v>
      </c>
      <c r="AF1406" t="s">
        <v>996</v>
      </c>
      <c r="AG1406" t="str">
        <f t="shared" si="89"/>
        <v>A679078</v>
      </c>
      <c r="AH1406" t="str">
        <f>IFERROR(VLOOKUP(AG1406,AKT!$E$4:$G$350,3,FALSE),"")</f>
        <v>0942</v>
      </c>
    </row>
    <row r="1407" spans="31:34" hidden="1">
      <c r="AE1407" t="s">
        <v>6247</v>
      </c>
      <c r="AF1407" t="s">
        <v>4601</v>
      </c>
      <c r="AG1407" t="str">
        <f t="shared" si="89"/>
        <v>A679078</v>
      </c>
      <c r="AH1407" t="str">
        <f>IFERROR(VLOOKUP(AG1407,AKT!$E$4:$G$350,3,FALSE),"")</f>
        <v>0942</v>
      </c>
    </row>
    <row r="1408" spans="31:34" hidden="1">
      <c r="AE1408" t="s">
        <v>2060</v>
      </c>
      <c r="AF1408" t="s">
        <v>2061</v>
      </c>
      <c r="AG1408" t="str">
        <f t="shared" si="89"/>
        <v>A679078</v>
      </c>
      <c r="AH1408" t="str">
        <f>IFERROR(VLOOKUP(AG1408,AKT!$E$4:$G$350,3,FALSE),"")</f>
        <v>0942</v>
      </c>
    </row>
    <row r="1409" spans="31:34" hidden="1">
      <c r="AE1409" t="s">
        <v>6248</v>
      </c>
      <c r="AF1409" t="s">
        <v>1878</v>
      </c>
      <c r="AG1409" t="str">
        <f t="shared" si="89"/>
        <v>A679078</v>
      </c>
      <c r="AH1409" t="str">
        <f>IFERROR(VLOOKUP(AG1409,AKT!$E$4:$G$350,3,FALSE),"")</f>
        <v>0942</v>
      </c>
    </row>
    <row r="1410" spans="31:34" hidden="1">
      <c r="AE1410" t="s">
        <v>6249</v>
      </c>
      <c r="AF1410" t="s">
        <v>923</v>
      </c>
      <c r="AG1410" t="str">
        <f t="shared" si="89"/>
        <v>A679078</v>
      </c>
      <c r="AH1410" t="str">
        <f>IFERROR(VLOOKUP(AG1410,AKT!$E$4:$G$350,3,FALSE),"")</f>
        <v>0942</v>
      </c>
    </row>
    <row r="1411" spans="31:34" hidden="1">
      <c r="AE1411" t="s">
        <v>2062</v>
      </c>
      <c r="AF1411" t="s">
        <v>993</v>
      </c>
      <c r="AG1411" t="str">
        <f t="shared" si="89"/>
        <v>A679078</v>
      </c>
      <c r="AH1411" t="str">
        <f>IFERROR(VLOOKUP(AG1411,AKT!$E$4:$G$350,3,FALSE),"")</f>
        <v>0942</v>
      </c>
    </row>
    <row r="1412" spans="31:34" hidden="1">
      <c r="AE1412" t="s">
        <v>2063</v>
      </c>
      <c r="AF1412" t="s">
        <v>2064</v>
      </c>
      <c r="AG1412" t="str">
        <f t="shared" si="89"/>
        <v>A679078</v>
      </c>
      <c r="AH1412" t="str">
        <f>IFERROR(VLOOKUP(AG1412,AKT!$E$4:$G$350,3,FALSE),"")</f>
        <v>0942</v>
      </c>
    </row>
    <row r="1413" spans="31:34" hidden="1">
      <c r="AE1413" t="s">
        <v>2065</v>
      </c>
      <c r="AF1413" t="s">
        <v>2066</v>
      </c>
      <c r="AG1413" t="str">
        <f t="shared" si="89"/>
        <v>A679078</v>
      </c>
      <c r="AH1413" t="str">
        <f>IFERROR(VLOOKUP(AG1413,AKT!$E$4:$G$350,3,FALSE),"")</f>
        <v>0942</v>
      </c>
    </row>
    <row r="1414" spans="31:34" hidden="1">
      <c r="AE1414" t="s">
        <v>3356</v>
      </c>
      <c r="AF1414" t="s">
        <v>3357</v>
      </c>
      <c r="AG1414" t="str">
        <f t="shared" si="89"/>
        <v>A679078</v>
      </c>
      <c r="AH1414" t="str">
        <f>IFERROR(VLOOKUP(AG1414,AKT!$E$4:$G$350,3,FALSE),"")</f>
        <v>0942</v>
      </c>
    </row>
    <row r="1415" spans="31:34" hidden="1">
      <c r="AE1415" t="s">
        <v>3358</v>
      </c>
      <c r="AF1415" t="s">
        <v>3359</v>
      </c>
      <c r="AG1415" t="str">
        <f t="shared" si="89"/>
        <v>A679078</v>
      </c>
      <c r="AH1415" t="str">
        <f>IFERROR(VLOOKUP(AG1415,AKT!$E$4:$G$350,3,FALSE),"")</f>
        <v>0942</v>
      </c>
    </row>
    <row r="1416" spans="31:34" hidden="1">
      <c r="AE1416" t="s">
        <v>3360</v>
      </c>
      <c r="AF1416" t="s">
        <v>3361</v>
      </c>
      <c r="AG1416" t="str">
        <f t="shared" si="89"/>
        <v>A679078</v>
      </c>
      <c r="AH1416" t="str">
        <f>IFERROR(VLOOKUP(AG1416,AKT!$E$4:$G$350,3,FALSE),"")</f>
        <v>0942</v>
      </c>
    </row>
    <row r="1417" spans="31:34" hidden="1">
      <c r="AE1417" t="s">
        <v>6250</v>
      </c>
      <c r="AF1417" t="s">
        <v>6251</v>
      </c>
      <c r="AG1417" t="str">
        <f t="shared" ref="AG1417:AG1480" si="90">LEFT(AE1417,7)</f>
        <v>A679078</v>
      </c>
      <c r="AH1417" t="str">
        <f>IFERROR(VLOOKUP(AG1417,AKT!$E$4:$G$350,3,FALSE),"")</f>
        <v>0942</v>
      </c>
    </row>
    <row r="1418" spans="31:34" hidden="1">
      <c r="AE1418" t="s">
        <v>3362</v>
      </c>
      <c r="AF1418" t="s">
        <v>3363</v>
      </c>
      <c r="AG1418" t="str">
        <f t="shared" si="90"/>
        <v>A679078</v>
      </c>
      <c r="AH1418" t="str">
        <f>IFERROR(VLOOKUP(AG1418,AKT!$E$4:$G$350,3,FALSE),"")</f>
        <v>0942</v>
      </c>
    </row>
    <row r="1419" spans="31:34" hidden="1">
      <c r="AE1419" t="s">
        <v>3364</v>
      </c>
      <c r="AF1419" t="s">
        <v>3365</v>
      </c>
      <c r="AG1419" t="str">
        <f t="shared" si="90"/>
        <v>A679078</v>
      </c>
      <c r="AH1419" t="str">
        <f>IFERROR(VLOOKUP(AG1419,AKT!$E$4:$G$350,3,FALSE),"")</f>
        <v>0942</v>
      </c>
    </row>
    <row r="1420" spans="31:34" hidden="1">
      <c r="AE1420" t="s">
        <v>6252</v>
      </c>
      <c r="AF1420" t="s">
        <v>6228</v>
      </c>
      <c r="AG1420" t="str">
        <f t="shared" si="90"/>
        <v>A679078</v>
      </c>
      <c r="AH1420" t="str">
        <f>IFERROR(VLOOKUP(AG1420,AKT!$E$4:$G$350,3,FALSE),"")</f>
        <v>0942</v>
      </c>
    </row>
    <row r="1421" spans="31:34" hidden="1">
      <c r="AE1421" t="s">
        <v>3366</v>
      </c>
      <c r="AF1421" t="s">
        <v>3367</v>
      </c>
      <c r="AG1421" t="str">
        <f t="shared" si="90"/>
        <v>A679078</v>
      </c>
      <c r="AH1421" t="str">
        <f>IFERROR(VLOOKUP(AG1421,AKT!$E$4:$G$350,3,FALSE),"")</f>
        <v>0942</v>
      </c>
    </row>
    <row r="1422" spans="31:34" hidden="1">
      <c r="AE1422" t="s">
        <v>6253</v>
      </c>
      <c r="AF1422" t="s">
        <v>3379</v>
      </c>
      <c r="AG1422" t="str">
        <f t="shared" si="90"/>
        <v>A679078</v>
      </c>
      <c r="AH1422" t="str">
        <f>IFERROR(VLOOKUP(AG1422,AKT!$E$4:$G$350,3,FALSE),"")</f>
        <v>0942</v>
      </c>
    </row>
    <row r="1423" spans="31:34" hidden="1">
      <c r="AE1423" t="s">
        <v>6254</v>
      </c>
      <c r="AF1423" t="s">
        <v>6255</v>
      </c>
      <c r="AG1423" t="str">
        <f t="shared" si="90"/>
        <v>A679078</v>
      </c>
      <c r="AH1423" t="str">
        <f>IFERROR(VLOOKUP(AG1423,AKT!$E$4:$G$350,3,FALSE),"")</f>
        <v>0942</v>
      </c>
    </row>
    <row r="1424" spans="31:34" hidden="1">
      <c r="AE1424" t="s">
        <v>6256</v>
      </c>
      <c r="AF1424" t="s">
        <v>6257</v>
      </c>
      <c r="AG1424" t="str">
        <f t="shared" si="90"/>
        <v>A679078</v>
      </c>
      <c r="AH1424" t="str">
        <f>IFERROR(VLOOKUP(AG1424,AKT!$E$4:$G$350,3,FALSE),"")</f>
        <v>0942</v>
      </c>
    </row>
    <row r="1425" spans="31:34" hidden="1">
      <c r="AE1425" t="s">
        <v>6258</v>
      </c>
      <c r="AF1425" t="s">
        <v>6259</v>
      </c>
      <c r="AG1425" t="str">
        <f t="shared" si="90"/>
        <v>A679078</v>
      </c>
      <c r="AH1425" t="str">
        <f>IFERROR(VLOOKUP(AG1425,AKT!$E$4:$G$350,3,FALSE),"")</f>
        <v>0942</v>
      </c>
    </row>
    <row r="1426" spans="31:34" hidden="1">
      <c r="AE1426" t="s">
        <v>6260</v>
      </c>
      <c r="AF1426" t="s">
        <v>6261</v>
      </c>
      <c r="AG1426" t="str">
        <f t="shared" si="90"/>
        <v>A679078</v>
      </c>
      <c r="AH1426" t="str">
        <f>IFERROR(VLOOKUP(AG1426,AKT!$E$4:$G$350,3,FALSE),"")</f>
        <v>0942</v>
      </c>
    </row>
    <row r="1427" spans="31:34" hidden="1">
      <c r="AE1427" t="s">
        <v>6262</v>
      </c>
      <c r="AF1427" t="s">
        <v>6263</v>
      </c>
      <c r="AG1427" t="str">
        <f t="shared" si="90"/>
        <v>A679078</v>
      </c>
      <c r="AH1427" t="str">
        <f>IFERROR(VLOOKUP(AG1427,AKT!$E$4:$G$350,3,FALSE),"")</f>
        <v>0942</v>
      </c>
    </row>
    <row r="1428" spans="31:34" hidden="1">
      <c r="AE1428" t="s">
        <v>3368</v>
      </c>
      <c r="AF1428" t="s">
        <v>3369</v>
      </c>
      <c r="AG1428" t="str">
        <f t="shared" si="90"/>
        <v>A679078</v>
      </c>
      <c r="AH1428" t="str">
        <f>IFERROR(VLOOKUP(AG1428,AKT!$E$4:$G$350,3,FALSE),"")</f>
        <v>0942</v>
      </c>
    </row>
    <row r="1429" spans="31:34" hidden="1">
      <c r="AE1429" t="s">
        <v>3370</v>
      </c>
      <c r="AF1429" t="s">
        <v>3371</v>
      </c>
      <c r="AG1429" t="str">
        <f t="shared" si="90"/>
        <v>A679078</v>
      </c>
      <c r="AH1429" t="str">
        <f>IFERROR(VLOOKUP(AG1429,AKT!$E$4:$G$350,3,FALSE),"")</f>
        <v>0942</v>
      </c>
    </row>
    <row r="1430" spans="31:34" hidden="1">
      <c r="AE1430" t="s">
        <v>6264</v>
      </c>
      <c r="AF1430" t="s">
        <v>6265</v>
      </c>
      <c r="AG1430" t="str">
        <f t="shared" si="90"/>
        <v>A679078</v>
      </c>
      <c r="AH1430" t="str">
        <f>IFERROR(VLOOKUP(AG1430,AKT!$E$4:$G$350,3,FALSE),"")</f>
        <v>0942</v>
      </c>
    </row>
    <row r="1431" spans="31:34" hidden="1">
      <c r="AE1431" t="s">
        <v>3372</v>
      </c>
      <c r="AF1431" t="s">
        <v>3373</v>
      </c>
      <c r="AG1431" t="str">
        <f t="shared" si="90"/>
        <v>A679078</v>
      </c>
      <c r="AH1431" t="str">
        <f>IFERROR(VLOOKUP(AG1431,AKT!$E$4:$G$350,3,FALSE),"")</f>
        <v>0942</v>
      </c>
    </row>
    <row r="1432" spans="31:34" hidden="1">
      <c r="AE1432" t="s">
        <v>3374</v>
      </c>
      <c r="AF1432" t="s">
        <v>3375</v>
      </c>
      <c r="AG1432" t="str">
        <f t="shared" si="90"/>
        <v>A679078</v>
      </c>
      <c r="AH1432" t="str">
        <f>IFERROR(VLOOKUP(AG1432,AKT!$E$4:$G$350,3,FALSE),"")</f>
        <v>0942</v>
      </c>
    </row>
    <row r="1433" spans="31:34" hidden="1">
      <c r="AE1433" t="s">
        <v>3376</v>
      </c>
      <c r="AF1433" t="s">
        <v>3377</v>
      </c>
      <c r="AG1433" t="str">
        <f t="shared" si="90"/>
        <v>A679078</v>
      </c>
      <c r="AH1433" t="str">
        <f>IFERROR(VLOOKUP(AG1433,AKT!$E$4:$G$350,3,FALSE),"")</f>
        <v>0942</v>
      </c>
    </row>
    <row r="1434" spans="31:34" hidden="1">
      <c r="AE1434" t="s">
        <v>3378</v>
      </c>
      <c r="AF1434" t="s">
        <v>3379</v>
      </c>
      <c r="AG1434" t="str">
        <f t="shared" si="90"/>
        <v>A679078</v>
      </c>
      <c r="AH1434" t="str">
        <f>IFERROR(VLOOKUP(AG1434,AKT!$E$4:$G$350,3,FALSE),"")</f>
        <v>0942</v>
      </c>
    </row>
    <row r="1435" spans="31:34" hidden="1">
      <c r="AE1435" t="s">
        <v>3380</v>
      </c>
      <c r="AF1435" t="s">
        <v>3381</v>
      </c>
      <c r="AG1435" t="str">
        <f t="shared" si="90"/>
        <v>A679078</v>
      </c>
      <c r="AH1435" t="str">
        <f>IFERROR(VLOOKUP(AG1435,AKT!$E$4:$G$350,3,FALSE),"")</f>
        <v>0942</v>
      </c>
    </row>
    <row r="1436" spans="31:34" hidden="1">
      <c r="AE1436" t="s">
        <v>3382</v>
      </c>
      <c r="AF1436" t="s">
        <v>3383</v>
      </c>
      <c r="AG1436" t="str">
        <f t="shared" si="90"/>
        <v>A679078</v>
      </c>
      <c r="AH1436" t="str">
        <f>IFERROR(VLOOKUP(AG1436,AKT!$E$4:$G$350,3,FALSE),"")</f>
        <v>0942</v>
      </c>
    </row>
    <row r="1437" spans="31:34" hidden="1">
      <c r="AE1437" t="s">
        <v>3384</v>
      </c>
      <c r="AF1437" t="s">
        <v>3385</v>
      </c>
      <c r="AG1437" t="str">
        <f t="shared" si="90"/>
        <v>A679078</v>
      </c>
      <c r="AH1437" t="str">
        <f>IFERROR(VLOOKUP(AG1437,AKT!$E$4:$G$350,3,FALSE),"")</f>
        <v>0942</v>
      </c>
    </row>
    <row r="1438" spans="31:34" hidden="1">
      <c r="AE1438" t="s">
        <v>3386</v>
      </c>
      <c r="AF1438" t="s">
        <v>3387</v>
      </c>
      <c r="AG1438" t="str">
        <f t="shared" si="90"/>
        <v>A679078</v>
      </c>
      <c r="AH1438" t="str">
        <f>IFERROR(VLOOKUP(AG1438,AKT!$E$4:$G$350,3,FALSE),"")</f>
        <v>0942</v>
      </c>
    </row>
    <row r="1439" spans="31:34" hidden="1">
      <c r="AE1439" t="s">
        <v>3388</v>
      </c>
      <c r="AF1439" t="s">
        <v>3389</v>
      </c>
      <c r="AG1439" t="str">
        <f t="shared" si="90"/>
        <v>A679078</v>
      </c>
      <c r="AH1439" t="str">
        <f>IFERROR(VLOOKUP(AG1439,AKT!$E$4:$G$350,3,FALSE),"")</f>
        <v>0942</v>
      </c>
    </row>
    <row r="1440" spans="31:34" hidden="1">
      <c r="AE1440" t="s">
        <v>3390</v>
      </c>
      <c r="AF1440" t="s">
        <v>3391</v>
      </c>
      <c r="AG1440" t="str">
        <f t="shared" si="90"/>
        <v>A679078</v>
      </c>
      <c r="AH1440" t="str">
        <f>IFERROR(VLOOKUP(AG1440,AKT!$E$4:$G$350,3,FALSE),"")</f>
        <v>0942</v>
      </c>
    </row>
    <row r="1441" spans="31:34" hidden="1">
      <c r="AE1441" t="s">
        <v>3392</v>
      </c>
      <c r="AF1441" t="s">
        <v>3393</v>
      </c>
      <c r="AG1441" t="str">
        <f t="shared" si="90"/>
        <v>A679078</v>
      </c>
      <c r="AH1441" t="str">
        <f>IFERROR(VLOOKUP(AG1441,AKT!$E$4:$G$350,3,FALSE),"")</f>
        <v>0942</v>
      </c>
    </row>
    <row r="1442" spans="31:34" hidden="1">
      <c r="AE1442" t="s">
        <v>3394</v>
      </c>
      <c r="AF1442" t="s">
        <v>3395</v>
      </c>
      <c r="AG1442" t="str">
        <f t="shared" si="90"/>
        <v>A679078</v>
      </c>
      <c r="AH1442" t="str">
        <f>IFERROR(VLOOKUP(AG1442,AKT!$E$4:$G$350,3,FALSE),"")</f>
        <v>0942</v>
      </c>
    </row>
    <row r="1443" spans="31:34" hidden="1">
      <c r="AE1443" t="s">
        <v>3396</v>
      </c>
      <c r="AF1443" t="s">
        <v>3397</v>
      </c>
      <c r="AG1443" t="str">
        <f t="shared" si="90"/>
        <v>A679078</v>
      </c>
      <c r="AH1443" t="str">
        <f>IFERROR(VLOOKUP(AG1443,AKT!$E$4:$G$350,3,FALSE),"")</f>
        <v>0942</v>
      </c>
    </row>
    <row r="1444" spans="31:34" hidden="1">
      <c r="AE1444" t="s">
        <v>3398</v>
      </c>
      <c r="AF1444" t="s">
        <v>3399</v>
      </c>
      <c r="AG1444" t="str">
        <f t="shared" si="90"/>
        <v>A679078</v>
      </c>
      <c r="AH1444" t="str">
        <f>IFERROR(VLOOKUP(AG1444,AKT!$E$4:$G$350,3,FALSE),"")</f>
        <v>0942</v>
      </c>
    </row>
    <row r="1445" spans="31:34" hidden="1">
      <c r="AE1445" t="s">
        <v>3400</v>
      </c>
      <c r="AF1445" t="s">
        <v>3401</v>
      </c>
      <c r="AG1445" t="str">
        <f t="shared" si="90"/>
        <v>A679078</v>
      </c>
      <c r="AH1445" t="str">
        <f>IFERROR(VLOOKUP(AG1445,AKT!$E$4:$G$350,3,FALSE),"")</f>
        <v>0942</v>
      </c>
    </row>
    <row r="1446" spans="31:34" hidden="1">
      <c r="AE1446" t="s">
        <v>3402</v>
      </c>
      <c r="AF1446" t="s">
        <v>3403</v>
      </c>
      <c r="AG1446" t="str">
        <f t="shared" si="90"/>
        <v>A679078</v>
      </c>
      <c r="AH1446" t="str">
        <f>IFERROR(VLOOKUP(AG1446,AKT!$E$4:$G$350,3,FALSE),"")</f>
        <v>0942</v>
      </c>
    </row>
    <row r="1447" spans="31:34" hidden="1">
      <c r="AE1447" t="s">
        <v>3404</v>
      </c>
      <c r="AF1447" t="s">
        <v>3405</v>
      </c>
      <c r="AG1447" t="str">
        <f t="shared" si="90"/>
        <v>A679078</v>
      </c>
      <c r="AH1447" t="str">
        <f>IFERROR(VLOOKUP(AG1447,AKT!$E$4:$G$350,3,FALSE),"")</f>
        <v>0942</v>
      </c>
    </row>
    <row r="1448" spans="31:34" hidden="1">
      <c r="AE1448" t="s">
        <v>3406</v>
      </c>
      <c r="AF1448" t="s">
        <v>3407</v>
      </c>
      <c r="AG1448" t="str">
        <f t="shared" si="90"/>
        <v>A679078</v>
      </c>
      <c r="AH1448" t="str">
        <f>IFERROR(VLOOKUP(AG1448,AKT!$E$4:$G$350,3,FALSE),"")</f>
        <v>0942</v>
      </c>
    </row>
    <row r="1449" spans="31:34" hidden="1">
      <c r="AE1449" t="s">
        <v>3408</v>
      </c>
      <c r="AF1449" t="s">
        <v>3409</v>
      </c>
      <c r="AG1449" t="str">
        <f t="shared" si="90"/>
        <v>A679078</v>
      </c>
      <c r="AH1449" t="str">
        <f>IFERROR(VLOOKUP(AG1449,AKT!$E$4:$G$350,3,FALSE),"")</f>
        <v>0942</v>
      </c>
    </row>
    <row r="1450" spans="31:34" hidden="1">
      <c r="AE1450" t="s">
        <v>3410</v>
      </c>
      <c r="AF1450" t="s">
        <v>3411</v>
      </c>
      <c r="AG1450" t="str">
        <f t="shared" si="90"/>
        <v>A679078</v>
      </c>
      <c r="AH1450" t="str">
        <f>IFERROR(VLOOKUP(AG1450,AKT!$E$4:$G$350,3,FALSE),"")</f>
        <v>0942</v>
      </c>
    </row>
    <row r="1451" spans="31:34" hidden="1">
      <c r="AE1451" t="s">
        <v>6266</v>
      </c>
      <c r="AF1451" t="s">
        <v>6267</v>
      </c>
      <c r="AG1451" t="str">
        <f t="shared" si="90"/>
        <v>A679078</v>
      </c>
      <c r="AH1451" t="str">
        <f>IFERROR(VLOOKUP(AG1451,AKT!$E$4:$G$350,3,FALSE),"")</f>
        <v>0942</v>
      </c>
    </row>
    <row r="1452" spans="31:34" hidden="1">
      <c r="AE1452" t="s">
        <v>3412</v>
      </c>
      <c r="AF1452" t="s">
        <v>3413</v>
      </c>
      <c r="AG1452" t="str">
        <f t="shared" si="90"/>
        <v>A679078</v>
      </c>
      <c r="AH1452" t="str">
        <f>IFERROR(VLOOKUP(AG1452,AKT!$E$4:$G$350,3,FALSE),"")</f>
        <v>0942</v>
      </c>
    </row>
    <row r="1453" spans="31:34" hidden="1">
      <c r="AE1453" t="s">
        <v>6268</v>
      </c>
      <c r="AF1453" t="s">
        <v>6269</v>
      </c>
      <c r="AG1453" t="str">
        <f t="shared" si="90"/>
        <v>A679078</v>
      </c>
      <c r="AH1453" t="str">
        <f>IFERROR(VLOOKUP(AG1453,AKT!$E$4:$G$350,3,FALSE),"")</f>
        <v>0942</v>
      </c>
    </row>
    <row r="1454" spans="31:34" hidden="1">
      <c r="AE1454" t="s">
        <v>6270</v>
      </c>
      <c r="AF1454" t="s">
        <v>6271</v>
      </c>
      <c r="AG1454" t="str">
        <f t="shared" si="90"/>
        <v>A679078</v>
      </c>
      <c r="AH1454" t="str">
        <f>IFERROR(VLOOKUP(AG1454,AKT!$E$4:$G$350,3,FALSE),"")</f>
        <v>0942</v>
      </c>
    </row>
    <row r="1455" spans="31:34" hidden="1">
      <c r="AE1455" t="s">
        <v>3414</v>
      </c>
      <c r="AF1455" t="s">
        <v>3415</v>
      </c>
      <c r="AG1455" t="str">
        <f t="shared" si="90"/>
        <v>A679078</v>
      </c>
      <c r="AH1455" t="str">
        <f>IFERROR(VLOOKUP(AG1455,AKT!$E$4:$G$350,3,FALSE),"")</f>
        <v>0942</v>
      </c>
    </row>
    <row r="1456" spans="31:34" hidden="1">
      <c r="AE1456" t="s">
        <v>3416</v>
      </c>
      <c r="AF1456" t="s">
        <v>3417</v>
      </c>
      <c r="AG1456" t="str">
        <f t="shared" si="90"/>
        <v>A679078</v>
      </c>
      <c r="AH1456" t="str">
        <f>IFERROR(VLOOKUP(AG1456,AKT!$E$4:$G$350,3,FALSE),"")</f>
        <v>0942</v>
      </c>
    </row>
    <row r="1457" spans="31:34" hidden="1">
      <c r="AE1457" t="s">
        <v>3418</v>
      </c>
      <c r="AF1457" t="s">
        <v>3419</v>
      </c>
      <c r="AG1457" t="str">
        <f t="shared" si="90"/>
        <v>A679078</v>
      </c>
      <c r="AH1457" t="str">
        <f>IFERROR(VLOOKUP(AG1457,AKT!$E$4:$G$350,3,FALSE),"")</f>
        <v>0942</v>
      </c>
    </row>
    <row r="1458" spans="31:34" hidden="1">
      <c r="AE1458" t="s">
        <v>3420</v>
      </c>
      <c r="AF1458" t="s">
        <v>3421</v>
      </c>
      <c r="AG1458" t="str">
        <f t="shared" si="90"/>
        <v>A679078</v>
      </c>
      <c r="AH1458" t="str">
        <f>IFERROR(VLOOKUP(AG1458,AKT!$E$4:$G$350,3,FALSE),"")</f>
        <v>0942</v>
      </c>
    </row>
    <row r="1459" spans="31:34" hidden="1">
      <c r="AE1459" t="s">
        <v>3422</v>
      </c>
      <c r="AF1459" t="s">
        <v>3423</v>
      </c>
      <c r="AG1459" t="str">
        <f t="shared" si="90"/>
        <v>A679078</v>
      </c>
      <c r="AH1459" t="str">
        <f>IFERROR(VLOOKUP(AG1459,AKT!$E$4:$G$350,3,FALSE),"")</f>
        <v>0942</v>
      </c>
    </row>
    <row r="1460" spans="31:34" hidden="1">
      <c r="AE1460" t="s">
        <v>3424</v>
      </c>
      <c r="AF1460" t="s">
        <v>3425</v>
      </c>
      <c r="AG1460" t="str">
        <f t="shared" si="90"/>
        <v>A679078</v>
      </c>
      <c r="AH1460" t="str">
        <f>IFERROR(VLOOKUP(AG1460,AKT!$E$4:$G$350,3,FALSE),"")</f>
        <v>0942</v>
      </c>
    </row>
    <row r="1461" spans="31:34" hidden="1">
      <c r="AE1461" t="s">
        <v>3426</v>
      </c>
      <c r="AF1461" t="s">
        <v>3427</v>
      </c>
      <c r="AG1461" t="str">
        <f t="shared" si="90"/>
        <v>A679078</v>
      </c>
      <c r="AH1461" t="str">
        <f>IFERROR(VLOOKUP(AG1461,AKT!$E$4:$G$350,3,FALSE),"")</f>
        <v>0942</v>
      </c>
    </row>
    <row r="1462" spans="31:34" hidden="1">
      <c r="AE1462" t="s">
        <v>3428</v>
      </c>
      <c r="AF1462" t="s">
        <v>3429</v>
      </c>
      <c r="AG1462" t="str">
        <f t="shared" si="90"/>
        <v>A679078</v>
      </c>
      <c r="AH1462" t="str">
        <f>IFERROR(VLOOKUP(AG1462,AKT!$E$4:$G$350,3,FALSE),"")</f>
        <v>0942</v>
      </c>
    </row>
    <row r="1463" spans="31:34" hidden="1">
      <c r="AE1463" t="s">
        <v>3430</v>
      </c>
      <c r="AF1463" t="s">
        <v>3431</v>
      </c>
      <c r="AG1463" t="str">
        <f t="shared" si="90"/>
        <v>A679078</v>
      </c>
      <c r="AH1463" t="str">
        <f>IFERROR(VLOOKUP(AG1463,AKT!$E$4:$G$350,3,FALSE),"")</f>
        <v>0942</v>
      </c>
    </row>
    <row r="1464" spans="31:34" hidden="1">
      <c r="AE1464" t="s">
        <v>3432</v>
      </c>
      <c r="AF1464" t="s">
        <v>3433</v>
      </c>
      <c r="AG1464" t="str">
        <f t="shared" si="90"/>
        <v>A679078</v>
      </c>
      <c r="AH1464" t="str">
        <f>IFERROR(VLOOKUP(AG1464,AKT!$E$4:$G$350,3,FALSE),"")</f>
        <v>0942</v>
      </c>
    </row>
    <row r="1465" spans="31:34" hidden="1">
      <c r="AE1465" t="s">
        <v>3434</v>
      </c>
      <c r="AF1465" t="s">
        <v>3435</v>
      </c>
      <c r="AG1465" t="str">
        <f t="shared" si="90"/>
        <v>A679078</v>
      </c>
      <c r="AH1465" t="str">
        <f>IFERROR(VLOOKUP(AG1465,AKT!$E$4:$G$350,3,FALSE),"")</f>
        <v>0942</v>
      </c>
    </row>
    <row r="1466" spans="31:34" hidden="1">
      <c r="AE1466" t="s">
        <v>3436</v>
      </c>
      <c r="AF1466" t="s">
        <v>3437</v>
      </c>
      <c r="AG1466" t="str">
        <f t="shared" si="90"/>
        <v>A679078</v>
      </c>
      <c r="AH1466" t="str">
        <f>IFERROR(VLOOKUP(AG1466,AKT!$E$4:$G$350,3,FALSE),"")</f>
        <v>0942</v>
      </c>
    </row>
    <row r="1467" spans="31:34" hidden="1">
      <c r="AE1467" t="s">
        <v>3438</v>
      </c>
      <c r="AF1467" t="s">
        <v>3439</v>
      </c>
      <c r="AG1467" t="str">
        <f t="shared" si="90"/>
        <v>A679078</v>
      </c>
      <c r="AH1467" t="str">
        <f>IFERROR(VLOOKUP(AG1467,AKT!$E$4:$G$350,3,FALSE),"")</f>
        <v>0942</v>
      </c>
    </row>
    <row r="1468" spans="31:34" hidden="1">
      <c r="AE1468" t="s">
        <v>3440</v>
      </c>
      <c r="AF1468" t="s">
        <v>3441</v>
      </c>
      <c r="AG1468" t="str">
        <f t="shared" si="90"/>
        <v>A679078</v>
      </c>
      <c r="AH1468" t="str">
        <f>IFERROR(VLOOKUP(AG1468,AKT!$E$4:$G$350,3,FALSE),"")</f>
        <v>0942</v>
      </c>
    </row>
    <row r="1469" spans="31:34" hidden="1">
      <c r="AE1469" t="s">
        <v>3442</v>
      </c>
      <c r="AF1469" t="s">
        <v>3443</v>
      </c>
      <c r="AG1469" t="str">
        <f t="shared" si="90"/>
        <v>A679078</v>
      </c>
      <c r="AH1469" t="str">
        <f>IFERROR(VLOOKUP(AG1469,AKT!$E$4:$G$350,3,FALSE),"")</f>
        <v>0942</v>
      </c>
    </row>
    <row r="1470" spans="31:34" hidden="1">
      <c r="AE1470" t="s">
        <v>3444</v>
      </c>
      <c r="AF1470" t="s">
        <v>3445</v>
      </c>
      <c r="AG1470" t="str">
        <f t="shared" si="90"/>
        <v>A679078</v>
      </c>
      <c r="AH1470" t="str">
        <f>IFERROR(VLOOKUP(AG1470,AKT!$E$4:$G$350,3,FALSE),"")</f>
        <v>0942</v>
      </c>
    </row>
    <row r="1471" spans="31:34" hidden="1">
      <c r="AE1471" t="s">
        <v>6272</v>
      </c>
      <c r="AF1471" t="s">
        <v>6273</v>
      </c>
      <c r="AG1471" t="str">
        <f t="shared" si="90"/>
        <v>A679078</v>
      </c>
      <c r="AH1471" t="str">
        <f>IFERROR(VLOOKUP(AG1471,AKT!$E$4:$G$350,3,FALSE),"")</f>
        <v>0942</v>
      </c>
    </row>
    <row r="1472" spans="31:34" hidden="1">
      <c r="AE1472" t="s">
        <v>6274</v>
      </c>
      <c r="AF1472" t="s">
        <v>6275</v>
      </c>
      <c r="AG1472" t="str">
        <f t="shared" si="90"/>
        <v>A679078</v>
      </c>
      <c r="AH1472" t="str">
        <f>IFERROR(VLOOKUP(AG1472,AKT!$E$4:$G$350,3,FALSE),"")</f>
        <v>0942</v>
      </c>
    </row>
    <row r="1473" spans="31:34" hidden="1">
      <c r="AE1473" t="s">
        <v>3446</v>
      </c>
      <c r="AF1473" t="s">
        <v>3447</v>
      </c>
      <c r="AG1473" t="str">
        <f t="shared" si="90"/>
        <v>A679078</v>
      </c>
      <c r="AH1473" t="str">
        <f>IFERROR(VLOOKUP(AG1473,AKT!$E$4:$G$350,3,FALSE),"")</f>
        <v>0942</v>
      </c>
    </row>
    <row r="1474" spans="31:34" hidden="1">
      <c r="AE1474" t="s">
        <v>3448</v>
      </c>
      <c r="AF1474" t="s">
        <v>3449</v>
      </c>
      <c r="AG1474" t="str">
        <f t="shared" si="90"/>
        <v>A679078</v>
      </c>
      <c r="AH1474" t="str">
        <f>IFERROR(VLOOKUP(AG1474,AKT!$E$4:$G$350,3,FALSE),"")</f>
        <v>0942</v>
      </c>
    </row>
    <row r="1475" spans="31:34" hidden="1">
      <c r="AE1475" t="s">
        <v>3450</v>
      </c>
      <c r="AF1475" t="s">
        <v>3451</v>
      </c>
      <c r="AG1475" t="str">
        <f t="shared" si="90"/>
        <v>A679078</v>
      </c>
      <c r="AH1475" t="str">
        <f>IFERROR(VLOOKUP(AG1475,AKT!$E$4:$G$350,3,FALSE),"")</f>
        <v>0942</v>
      </c>
    </row>
    <row r="1476" spans="31:34" hidden="1">
      <c r="AE1476" t="s">
        <v>3452</v>
      </c>
      <c r="AF1476" t="s">
        <v>3453</v>
      </c>
      <c r="AG1476" t="str">
        <f t="shared" si="90"/>
        <v>A679078</v>
      </c>
      <c r="AH1476" t="str">
        <f>IFERROR(VLOOKUP(AG1476,AKT!$E$4:$G$350,3,FALSE),"")</f>
        <v>0942</v>
      </c>
    </row>
    <row r="1477" spans="31:34" hidden="1">
      <c r="AE1477" t="s">
        <v>3454</v>
      </c>
      <c r="AF1477" t="s">
        <v>3455</v>
      </c>
      <c r="AG1477" t="str">
        <f t="shared" si="90"/>
        <v>A679078</v>
      </c>
      <c r="AH1477" t="str">
        <f>IFERROR(VLOOKUP(AG1477,AKT!$E$4:$G$350,3,FALSE),"")</f>
        <v>0942</v>
      </c>
    </row>
    <row r="1478" spans="31:34" hidden="1">
      <c r="AE1478" t="s">
        <v>3456</v>
      </c>
      <c r="AF1478" t="s">
        <v>3457</v>
      </c>
      <c r="AG1478" t="str">
        <f t="shared" si="90"/>
        <v>A679078</v>
      </c>
      <c r="AH1478" t="str">
        <f>IFERROR(VLOOKUP(AG1478,AKT!$E$4:$G$350,3,FALSE),"")</f>
        <v>0942</v>
      </c>
    </row>
    <row r="1479" spans="31:34" hidden="1">
      <c r="AE1479" t="s">
        <v>3458</v>
      </c>
      <c r="AF1479" t="s">
        <v>3459</v>
      </c>
      <c r="AG1479" t="str">
        <f t="shared" si="90"/>
        <v>A679078</v>
      </c>
      <c r="AH1479" t="str">
        <f>IFERROR(VLOOKUP(AG1479,AKT!$E$4:$G$350,3,FALSE),"")</f>
        <v>0942</v>
      </c>
    </row>
    <row r="1480" spans="31:34" hidden="1">
      <c r="AE1480" t="s">
        <v>3460</v>
      </c>
      <c r="AF1480" t="s">
        <v>3461</v>
      </c>
      <c r="AG1480" t="str">
        <f t="shared" si="90"/>
        <v>A679078</v>
      </c>
      <c r="AH1480" t="str">
        <f>IFERROR(VLOOKUP(AG1480,AKT!$E$4:$G$350,3,FALSE),"")</f>
        <v>0942</v>
      </c>
    </row>
    <row r="1481" spans="31:34" hidden="1">
      <c r="AE1481" t="s">
        <v>3462</v>
      </c>
      <c r="AF1481" t="s">
        <v>3463</v>
      </c>
      <c r="AG1481" t="str">
        <f t="shared" ref="AG1481:AG1544" si="91">LEFT(AE1481,7)</f>
        <v>A679078</v>
      </c>
      <c r="AH1481" t="str">
        <f>IFERROR(VLOOKUP(AG1481,AKT!$E$4:$G$350,3,FALSE),"")</f>
        <v>0942</v>
      </c>
    </row>
    <row r="1482" spans="31:34" hidden="1">
      <c r="AE1482" t="s">
        <v>3464</v>
      </c>
      <c r="AF1482" t="s">
        <v>3465</v>
      </c>
      <c r="AG1482" t="str">
        <f t="shared" si="91"/>
        <v>A679078</v>
      </c>
      <c r="AH1482" t="str">
        <f>IFERROR(VLOOKUP(AG1482,AKT!$E$4:$G$350,3,FALSE),"")</f>
        <v>0942</v>
      </c>
    </row>
    <row r="1483" spans="31:34" hidden="1">
      <c r="AE1483" t="s">
        <v>3466</v>
      </c>
      <c r="AF1483" t="s">
        <v>3467</v>
      </c>
      <c r="AG1483" t="str">
        <f t="shared" si="91"/>
        <v>A679078</v>
      </c>
      <c r="AH1483" t="str">
        <f>IFERROR(VLOOKUP(AG1483,AKT!$E$4:$G$350,3,FALSE),"")</f>
        <v>0942</v>
      </c>
    </row>
    <row r="1484" spans="31:34" hidden="1">
      <c r="AE1484" t="s">
        <v>3468</v>
      </c>
      <c r="AF1484" t="s">
        <v>3469</v>
      </c>
      <c r="AG1484" t="str">
        <f t="shared" si="91"/>
        <v>A679078</v>
      </c>
      <c r="AH1484" t="str">
        <f>IFERROR(VLOOKUP(AG1484,AKT!$E$4:$G$350,3,FALSE),"")</f>
        <v>0942</v>
      </c>
    </row>
    <row r="1485" spans="31:34" hidden="1">
      <c r="AE1485" t="s">
        <v>3470</v>
      </c>
      <c r="AF1485" t="s">
        <v>3471</v>
      </c>
      <c r="AG1485" t="str">
        <f t="shared" si="91"/>
        <v>A679078</v>
      </c>
      <c r="AH1485" t="str">
        <f>IFERROR(VLOOKUP(AG1485,AKT!$E$4:$G$350,3,FALSE),"")</f>
        <v>0942</v>
      </c>
    </row>
    <row r="1486" spans="31:34" hidden="1">
      <c r="AE1486" t="s">
        <v>3472</v>
      </c>
      <c r="AF1486" t="s">
        <v>3473</v>
      </c>
      <c r="AG1486" t="str">
        <f t="shared" si="91"/>
        <v>A679078</v>
      </c>
      <c r="AH1486" t="str">
        <f>IFERROR(VLOOKUP(AG1486,AKT!$E$4:$G$350,3,FALSE),"")</f>
        <v>0942</v>
      </c>
    </row>
    <row r="1487" spans="31:34" hidden="1">
      <c r="AE1487" t="s">
        <v>3474</v>
      </c>
      <c r="AF1487" t="s">
        <v>3475</v>
      </c>
      <c r="AG1487" t="str">
        <f t="shared" si="91"/>
        <v>A679078</v>
      </c>
      <c r="AH1487" t="str">
        <f>IFERROR(VLOOKUP(AG1487,AKT!$E$4:$G$350,3,FALSE),"")</f>
        <v>0942</v>
      </c>
    </row>
    <row r="1488" spans="31:34" hidden="1">
      <c r="AE1488" t="s">
        <v>3476</v>
      </c>
      <c r="AF1488" t="s">
        <v>3477</v>
      </c>
      <c r="AG1488" t="str">
        <f t="shared" si="91"/>
        <v>A679078</v>
      </c>
      <c r="AH1488" t="str">
        <f>IFERROR(VLOOKUP(AG1488,AKT!$E$4:$G$350,3,FALSE),"")</f>
        <v>0942</v>
      </c>
    </row>
    <row r="1489" spans="31:34" hidden="1">
      <c r="AE1489" t="s">
        <v>3478</v>
      </c>
      <c r="AF1489" t="s">
        <v>3479</v>
      </c>
      <c r="AG1489" t="str">
        <f t="shared" si="91"/>
        <v>A679078</v>
      </c>
      <c r="AH1489" t="str">
        <f>IFERROR(VLOOKUP(AG1489,AKT!$E$4:$G$350,3,FALSE),"")</f>
        <v>0942</v>
      </c>
    </row>
    <row r="1490" spans="31:34" hidden="1">
      <c r="AE1490" t="s">
        <v>3480</v>
      </c>
      <c r="AF1490" t="s">
        <v>3481</v>
      </c>
      <c r="AG1490" t="str">
        <f t="shared" si="91"/>
        <v>A679078</v>
      </c>
      <c r="AH1490" t="str">
        <f>IFERROR(VLOOKUP(AG1490,AKT!$E$4:$G$350,3,FALSE),"")</f>
        <v>0942</v>
      </c>
    </row>
    <row r="1491" spans="31:34" hidden="1">
      <c r="AE1491" t="s">
        <v>3482</v>
      </c>
      <c r="AF1491" t="s">
        <v>3483</v>
      </c>
      <c r="AG1491" t="str">
        <f t="shared" si="91"/>
        <v>A679078</v>
      </c>
      <c r="AH1491" t="str">
        <f>IFERROR(VLOOKUP(AG1491,AKT!$E$4:$G$350,3,FALSE),"")</f>
        <v>0942</v>
      </c>
    </row>
    <row r="1492" spans="31:34" hidden="1">
      <c r="AE1492" t="s">
        <v>3484</v>
      </c>
      <c r="AF1492" t="s">
        <v>3485</v>
      </c>
      <c r="AG1492" t="str">
        <f t="shared" si="91"/>
        <v>A679078</v>
      </c>
      <c r="AH1492" t="str">
        <f>IFERROR(VLOOKUP(AG1492,AKT!$E$4:$G$350,3,FALSE),"")</f>
        <v>0942</v>
      </c>
    </row>
    <row r="1493" spans="31:34" hidden="1">
      <c r="AE1493" t="s">
        <v>3486</v>
      </c>
      <c r="AF1493" t="s">
        <v>3487</v>
      </c>
      <c r="AG1493" t="str">
        <f t="shared" si="91"/>
        <v>A679078</v>
      </c>
      <c r="AH1493" t="str">
        <f>IFERROR(VLOOKUP(AG1493,AKT!$E$4:$G$350,3,FALSE),"")</f>
        <v>0942</v>
      </c>
    </row>
    <row r="1494" spans="31:34" hidden="1">
      <c r="AE1494" t="s">
        <v>3488</v>
      </c>
      <c r="AF1494" t="s">
        <v>3489</v>
      </c>
      <c r="AG1494" t="str">
        <f t="shared" si="91"/>
        <v>A679078</v>
      </c>
      <c r="AH1494" t="str">
        <f>IFERROR(VLOOKUP(AG1494,AKT!$E$4:$G$350,3,FALSE),"")</f>
        <v>0942</v>
      </c>
    </row>
    <row r="1495" spans="31:34" hidden="1">
      <c r="AE1495" t="s">
        <v>6276</v>
      </c>
      <c r="AF1495" t="s">
        <v>3489</v>
      </c>
      <c r="AG1495" t="str">
        <f t="shared" si="91"/>
        <v>A679078</v>
      </c>
      <c r="AH1495" t="str">
        <f>IFERROR(VLOOKUP(AG1495,AKT!$E$4:$G$350,3,FALSE),"")</f>
        <v>0942</v>
      </c>
    </row>
    <row r="1496" spans="31:34" hidden="1">
      <c r="AE1496" t="s">
        <v>3490</v>
      </c>
      <c r="AF1496" t="s">
        <v>3491</v>
      </c>
      <c r="AG1496" t="str">
        <f t="shared" si="91"/>
        <v>A679078</v>
      </c>
      <c r="AH1496" t="str">
        <f>IFERROR(VLOOKUP(AG1496,AKT!$E$4:$G$350,3,FALSE),"")</f>
        <v>0942</v>
      </c>
    </row>
    <row r="1497" spans="31:34" hidden="1">
      <c r="AE1497" t="s">
        <v>6277</v>
      </c>
      <c r="AF1497" t="s">
        <v>6278</v>
      </c>
      <c r="AG1497" t="str">
        <f t="shared" si="91"/>
        <v>A679078</v>
      </c>
      <c r="AH1497" t="str">
        <f>IFERROR(VLOOKUP(AG1497,AKT!$E$4:$G$350,3,FALSE),"")</f>
        <v>0942</v>
      </c>
    </row>
    <row r="1498" spans="31:34" hidden="1">
      <c r="AE1498" t="s">
        <v>6279</v>
      </c>
      <c r="AF1498" t="s">
        <v>6280</v>
      </c>
      <c r="AG1498" t="str">
        <f t="shared" si="91"/>
        <v>A679078</v>
      </c>
      <c r="AH1498" t="str">
        <f>IFERROR(VLOOKUP(AG1498,AKT!$E$4:$G$350,3,FALSE),"")</f>
        <v>0942</v>
      </c>
    </row>
    <row r="1499" spans="31:34" hidden="1">
      <c r="AE1499" t="s">
        <v>3492</v>
      </c>
      <c r="AF1499" t="s">
        <v>3493</v>
      </c>
      <c r="AG1499" t="str">
        <f t="shared" si="91"/>
        <v>A679078</v>
      </c>
      <c r="AH1499" t="str">
        <f>IFERROR(VLOOKUP(AG1499,AKT!$E$4:$G$350,3,FALSE),"")</f>
        <v>0942</v>
      </c>
    </row>
    <row r="1500" spans="31:34" hidden="1">
      <c r="AE1500" t="s">
        <v>3494</v>
      </c>
      <c r="AF1500" t="s">
        <v>3495</v>
      </c>
      <c r="AG1500" t="str">
        <f t="shared" si="91"/>
        <v>A679078</v>
      </c>
      <c r="AH1500" t="str">
        <f>IFERROR(VLOOKUP(AG1500,AKT!$E$4:$G$350,3,FALSE),"")</f>
        <v>0942</v>
      </c>
    </row>
    <row r="1501" spans="31:34" hidden="1">
      <c r="AE1501" t="s">
        <v>3496</v>
      </c>
      <c r="AF1501" t="s">
        <v>3497</v>
      </c>
      <c r="AG1501" t="str">
        <f t="shared" si="91"/>
        <v>A679078</v>
      </c>
      <c r="AH1501" t="str">
        <f>IFERROR(VLOOKUP(AG1501,AKT!$E$4:$G$350,3,FALSE),"")</f>
        <v>0942</v>
      </c>
    </row>
    <row r="1502" spans="31:34" hidden="1">
      <c r="AE1502" t="s">
        <v>3498</v>
      </c>
      <c r="AF1502" t="s">
        <v>3499</v>
      </c>
      <c r="AG1502" t="str">
        <f t="shared" si="91"/>
        <v>A679078</v>
      </c>
      <c r="AH1502" t="str">
        <f>IFERROR(VLOOKUP(AG1502,AKT!$E$4:$G$350,3,FALSE),"")</f>
        <v>0942</v>
      </c>
    </row>
    <row r="1503" spans="31:34" hidden="1">
      <c r="AE1503" t="s">
        <v>3500</v>
      </c>
      <c r="AF1503" t="s">
        <v>3501</v>
      </c>
      <c r="AG1503" t="str">
        <f t="shared" si="91"/>
        <v>A679078</v>
      </c>
      <c r="AH1503" t="str">
        <f>IFERROR(VLOOKUP(AG1503,AKT!$E$4:$G$350,3,FALSE),"")</f>
        <v>0942</v>
      </c>
    </row>
    <row r="1504" spans="31:34" hidden="1">
      <c r="AE1504" t="s">
        <v>3502</v>
      </c>
      <c r="AF1504" t="s">
        <v>3503</v>
      </c>
      <c r="AG1504" t="str">
        <f t="shared" si="91"/>
        <v>A679078</v>
      </c>
      <c r="AH1504" t="str">
        <f>IFERROR(VLOOKUP(AG1504,AKT!$E$4:$G$350,3,FALSE),"")</f>
        <v>0942</v>
      </c>
    </row>
    <row r="1505" spans="31:34" hidden="1">
      <c r="AE1505" t="s">
        <v>3504</v>
      </c>
      <c r="AF1505" t="s">
        <v>3505</v>
      </c>
      <c r="AG1505" t="str">
        <f t="shared" si="91"/>
        <v>A679078</v>
      </c>
      <c r="AH1505" t="str">
        <f>IFERROR(VLOOKUP(AG1505,AKT!$E$4:$G$350,3,FALSE),"")</f>
        <v>0942</v>
      </c>
    </row>
    <row r="1506" spans="31:34" hidden="1">
      <c r="AE1506" t="s">
        <v>3506</v>
      </c>
      <c r="AF1506" t="s">
        <v>3507</v>
      </c>
      <c r="AG1506" t="str">
        <f t="shared" si="91"/>
        <v>A679078</v>
      </c>
      <c r="AH1506" t="str">
        <f>IFERROR(VLOOKUP(AG1506,AKT!$E$4:$G$350,3,FALSE),"")</f>
        <v>0942</v>
      </c>
    </row>
    <row r="1507" spans="31:34" hidden="1">
      <c r="AE1507" t="s">
        <v>3508</v>
      </c>
      <c r="AF1507" t="s">
        <v>3509</v>
      </c>
      <c r="AG1507" t="str">
        <f t="shared" si="91"/>
        <v>A679078</v>
      </c>
      <c r="AH1507" t="str">
        <f>IFERROR(VLOOKUP(AG1507,AKT!$E$4:$G$350,3,FALSE),"")</f>
        <v>0942</v>
      </c>
    </row>
    <row r="1508" spans="31:34" hidden="1">
      <c r="AE1508" t="s">
        <v>3510</v>
      </c>
      <c r="AF1508" t="s">
        <v>3511</v>
      </c>
      <c r="AG1508" t="str">
        <f t="shared" si="91"/>
        <v>A679078</v>
      </c>
      <c r="AH1508" t="str">
        <f>IFERROR(VLOOKUP(AG1508,AKT!$E$4:$G$350,3,FALSE),"")</f>
        <v>0942</v>
      </c>
    </row>
    <row r="1509" spans="31:34" hidden="1">
      <c r="AE1509" t="s">
        <v>3512</v>
      </c>
      <c r="AF1509" t="s">
        <v>3513</v>
      </c>
      <c r="AG1509" t="str">
        <f t="shared" si="91"/>
        <v>A679078</v>
      </c>
      <c r="AH1509" t="str">
        <f>IFERROR(VLOOKUP(AG1509,AKT!$E$4:$G$350,3,FALSE),"")</f>
        <v>0942</v>
      </c>
    </row>
    <row r="1510" spans="31:34" hidden="1">
      <c r="AE1510" t="s">
        <v>3514</v>
      </c>
      <c r="AF1510" t="s">
        <v>3515</v>
      </c>
      <c r="AG1510" t="str">
        <f t="shared" si="91"/>
        <v>A679078</v>
      </c>
      <c r="AH1510" t="str">
        <f>IFERROR(VLOOKUP(AG1510,AKT!$E$4:$G$350,3,FALSE),"")</f>
        <v>0942</v>
      </c>
    </row>
    <row r="1511" spans="31:34" hidden="1">
      <c r="AE1511" t="s">
        <v>3516</v>
      </c>
      <c r="AF1511" t="s">
        <v>3517</v>
      </c>
      <c r="AG1511" t="str">
        <f t="shared" si="91"/>
        <v>A679078</v>
      </c>
      <c r="AH1511" t="str">
        <f>IFERROR(VLOOKUP(AG1511,AKT!$E$4:$G$350,3,FALSE),"")</f>
        <v>0942</v>
      </c>
    </row>
    <row r="1512" spans="31:34" hidden="1">
      <c r="AE1512" t="s">
        <v>3518</v>
      </c>
      <c r="AF1512" t="s">
        <v>3519</v>
      </c>
      <c r="AG1512" t="str">
        <f t="shared" si="91"/>
        <v>A679078</v>
      </c>
      <c r="AH1512" t="str">
        <f>IFERROR(VLOOKUP(AG1512,AKT!$E$4:$G$350,3,FALSE),"")</f>
        <v>0942</v>
      </c>
    </row>
    <row r="1513" spans="31:34" hidden="1">
      <c r="AE1513" t="s">
        <v>3520</v>
      </c>
      <c r="AF1513" t="s">
        <v>3521</v>
      </c>
      <c r="AG1513" t="str">
        <f t="shared" si="91"/>
        <v>A679078</v>
      </c>
      <c r="AH1513" t="str">
        <f>IFERROR(VLOOKUP(AG1513,AKT!$E$4:$G$350,3,FALSE),"")</f>
        <v>0942</v>
      </c>
    </row>
    <row r="1514" spans="31:34" hidden="1">
      <c r="AE1514" t="s">
        <v>3522</v>
      </c>
      <c r="AF1514" t="s">
        <v>3523</v>
      </c>
      <c r="AG1514" t="str">
        <f t="shared" si="91"/>
        <v>A679078</v>
      </c>
      <c r="AH1514" t="str">
        <f>IFERROR(VLOOKUP(AG1514,AKT!$E$4:$G$350,3,FALSE),"")</f>
        <v>0942</v>
      </c>
    </row>
    <row r="1515" spans="31:34" hidden="1">
      <c r="AE1515" t="s">
        <v>6281</v>
      </c>
      <c r="AF1515" t="s">
        <v>6282</v>
      </c>
      <c r="AG1515" t="str">
        <f t="shared" si="91"/>
        <v>A679078</v>
      </c>
      <c r="AH1515" t="str">
        <f>IFERROR(VLOOKUP(AG1515,AKT!$E$4:$G$350,3,FALSE),"")</f>
        <v>0942</v>
      </c>
    </row>
    <row r="1516" spans="31:34" hidden="1">
      <c r="AE1516" t="s">
        <v>3524</v>
      </c>
      <c r="AF1516" t="s">
        <v>3525</v>
      </c>
      <c r="AG1516" t="str">
        <f t="shared" si="91"/>
        <v>A679078</v>
      </c>
      <c r="AH1516" t="str">
        <f>IFERROR(VLOOKUP(AG1516,AKT!$E$4:$G$350,3,FALSE),"")</f>
        <v>0942</v>
      </c>
    </row>
    <row r="1517" spans="31:34" hidden="1">
      <c r="AE1517" t="s">
        <v>3526</v>
      </c>
      <c r="AF1517" t="s">
        <v>3527</v>
      </c>
      <c r="AG1517" t="str">
        <f t="shared" si="91"/>
        <v>A679078</v>
      </c>
      <c r="AH1517" t="str">
        <f>IFERROR(VLOOKUP(AG1517,AKT!$E$4:$G$350,3,FALSE),"")</f>
        <v>0942</v>
      </c>
    </row>
    <row r="1518" spans="31:34" hidden="1">
      <c r="AE1518" t="s">
        <v>6283</v>
      </c>
      <c r="AF1518" t="s">
        <v>6284</v>
      </c>
      <c r="AG1518" t="str">
        <f t="shared" si="91"/>
        <v>A679078</v>
      </c>
      <c r="AH1518" t="str">
        <f>IFERROR(VLOOKUP(AG1518,AKT!$E$4:$G$350,3,FALSE),"")</f>
        <v>0942</v>
      </c>
    </row>
    <row r="1519" spans="31:34" hidden="1">
      <c r="AE1519" t="s">
        <v>3528</v>
      </c>
      <c r="AF1519" t="s">
        <v>3529</v>
      </c>
      <c r="AG1519" t="str">
        <f t="shared" si="91"/>
        <v>A679078</v>
      </c>
      <c r="AH1519" t="str">
        <f>IFERROR(VLOOKUP(AG1519,AKT!$E$4:$G$350,3,FALSE),"")</f>
        <v>0942</v>
      </c>
    </row>
    <row r="1520" spans="31:34" hidden="1">
      <c r="AE1520" t="s">
        <v>3530</v>
      </c>
      <c r="AF1520" t="s">
        <v>3531</v>
      </c>
      <c r="AG1520" t="str">
        <f t="shared" si="91"/>
        <v>A679078</v>
      </c>
      <c r="AH1520" t="str">
        <f>IFERROR(VLOOKUP(AG1520,AKT!$E$4:$G$350,3,FALSE),"")</f>
        <v>0942</v>
      </c>
    </row>
    <row r="1521" spans="31:34" hidden="1">
      <c r="AE1521" t="s">
        <v>6285</v>
      </c>
      <c r="AF1521" t="s">
        <v>6286</v>
      </c>
      <c r="AG1521" t="str">
        <f t="shared" si="91"/>
        <v>A679078</v>
      </c>
      <c r="AH1521" t="str">
        <f>IFERROR(VLOOKUP(AG1521,AKT!$E$4:$G$350,3,FALSE),"")</f>
        <v>0942</v>
      </c>
    </row>
    <row r="1522" spans="31:34" hidden="1">
      <c r="AE1522" t="s">
        <v>3532</v>
      </c>
      <c r="AF1522" t="s">
        <v>3533</v>
      </c>
      <c r="AG1522" t="str">
        <f t="shared" si="91"/>
        <v>A679078</v>
      </c>
      <c r="AH1522" t="str">
        <f>IFERROR(VLOOKUP(AG1522,AKT!$E$4:$G$350,3,FALSE),"")</f>
        <v>0942</v>
      </c>
    </row>
    <row r="1523" spans="31:34" hidden="1">
      <c r="AE1523" t="s">
        <v>3534</v>
      </c>
      <c r="AF1523" t="s">
        <v>3535</v>
      </c>
      <c r="AG1523" t="str">
        <f t="shared" si="91"/>
        <v>A679078</v>
      </c>
      <c r="AH1523" t="str">
        <f>IFERROR(VLOOKUP(AG1523,AKT!$E$4:$G$350,3,FALSE),"")</f>
        <v>0942</v>
      </c>
    </row>
    <row r="1524" spans="31:34" hidden="1">
      <c r="AE1524" t="s">
        <v>3536</v>
      </c>
      <c r="AF1524" t="s">
        <v>3537</v>
      </c>
      <c r="AG1524" t="str">
        <f t="shared" si="91"/>
        <v>A679078</v>
      </c>
      <c r="AH1524" t="str">
        <f>IFERROR(VLOOKUP(AG1524,AKT!$E$4:$G$350,3,FALSE),"")</f>
        <v>0942</v>
      </c>
    </row>
    <row r="1525" spans="31:34" hidden="1">
      <c r="AE1525" t="s">
        <v>3538</v>
      </c>
      <c r="AF1525" t="s">
        <v>3539</v>
      </c>
      <c r="AG1525" t="str">
        <f t="shared" si="91"/>
        <v>A679078</v>
      </c>
      <c r="AH1525" t="str">
        <f>IFERROR(VLOOKUP(AG1525,AKT!$E$4:$G$350,3,FALSE),"")</f>
        <v>0942</v>
      </c>
    </row>
    <row r="1526" spans="31:34" hidden="1">
      <c r="AE1526" t="s">
        <v>3540</v>
      </c>
      <c r="AF1526" t="s">
        <v>3541</v>
      </c>
      <c r="AG1526" t="str">
        <f t="shared" si="91"/>
        <v>A679078</v>
      </c>
      <c r="AH1526" t="str">
        <f>IFERROR(VLOOKUP(AG1526,AKT!$E$4:$G$350,3,FALSE),"")</f>
        <v>0942</v>
      </c>
    </row>
    <row r="1527" spans="31:34" hidden="1">
      <c r="AE1527" t="s">
        <v>3542</v>
      </c>
      <c r="AF1527" t="s">
        <v>3543</v>
      </c>
      <c r="AG1527" t="str">
        <f t="shared" si="91"/>
        <v>A679078</v>
      </c>
      <c r="AH1527" t="str">
        <f>IFERROR(VLOOKUP(AG1527,AKT!$E$4:$G$350,3,FALSE),"")</f>
        <v>0942</v>
      </c>
    </row>
    <row r="1528" spans="31:34" hidden="1">
      <c r="AE1528" t="s">
        <v>3544</v>
      </c>
      <c r="AF1528" t="s">
        <v>3545</v>
      </c>
      <c r="AG1528" t="str">
        <f t="shared" si="91"/>
        <v>A679078</v>
      </c>
      <c r="AH1528" t="str">
        <f>IFERROR(VLOOKUP(AG1528,AKT!$E$4:$G$350,3,FALSE),"")</f>
        <v>0942</v>
      </c>
    </row>
    <row r="1529" spans="31:34" hidden="1">
      <c r="AE1529" t="s">
        <v>3546</v>
      </c>
      <c r="AF1529" t="s">
        <v>3547</v>
      </c>
      <c r="AG1529" t="str">
        <f t="shared" si="91"/>
        <v>A679078</v>
      </c>
      <c r="AH1529" t="str">
        <f>IFERROR(VLOOKUP(AG1529,AKT!$E$4:$G$350,3,FALSE),"")</f>
        <v>0942</v>
      </c>
    </row>
    <row r="1530" spans="31:34" hidden="1">
      <c r="AE1530" t="s">
        <v>3548</v>
      </c>
      <c r="AF1530" t="s">
        <v>3549</v>
      </c>
      <c r="AG1530" t="str">
        <f t="shared" si="91"/>
        <v>A679078</v>
      </c>
      <c r="AH1530" t="str">
        <f>IFERROR(VLOOKUP(AG1530,AKT!$E$4:$G$350,3,FALSE),"")</f>
        <v>0942</v>
      </c>
    </row>
    <row r="1531" spans="31:34" hidden="1">
      <c r="AE1531" t="s">
        <v>3550</v>
      </c>
      <c r="AF1531" t="s">
        <v>3551</v>
      </c>
      <c r="AG1531" t="str">
        <f t="shared" si="91"/>
        <v>A679078</v>
      </c>
      <c r="AH1531" t="str">
        <f>IFERROR(VLOOKUP(AG1531,AKT!$E$4:$G$350,3,FALSE),"")</f>
        <v>0942</v>
      </c>
    </row>
    <row r="1532" spans="31:34" hidden="1">
      <c r="AE1532" t="s">
        <v>3552</v>
      </c>
      <c r="AF1532" t="s">
        <v>3553</v>
      </c>
      <c r="AG1532" t="str">
        <f t="shared" si="91"/>
        <v>A679078</v>
      </c>
      <c r="AH1532" t="str">
        <f>IFERROR(VLOOKUP(AG1532,AKT!$E$4:$G$350,3,FALSE),"")</f>
        <v>0942</v>
      </c>
    </row>
    <row r="1533" spans="31:34" hidden="1">
      <c r="AE1533" t="s">
        <v>3554</v>
      </c>
      <c r="AF1533" t="s">
        <v>3555</v>
      </c>
      <c r="AG1533" t="str">
        <f t="shared" si="91"/>
        <v>A679078</v>
      </c>
      <c r="AH1533" t="str">
        <f>IFERROR(VLOOKUP(AG1533,AKT!$E$4:$G$350,3,FALSE),"")</f>
        <v>0942</v>
      </c>
    </row>
    <row r="1534" spans="31:34" hidden="1">
      <c r="AE1534" t="s">
        <v>3556</v>
      </c>
      <c r="AF1534" t="s">
        <v>3557</v>
      </c>
      <c r="AG1534" t="str">
        <f t="shared" si="91"/>
        <v>A679078</v>
      </c>
      <c r="AH1534" t="str">
        <f>IFERROR(VLOOKUP(AG1534,AKT!$E$4:$G$350,3,FALSE),"")</f>
        <v>0942</v>
      </c>
    </row>
    <row r="1535" spans="31:34" hidden="1">
      <c r="AE1535" t="s">
        <v>3558</v>
      </c>
      <c r="AF1535" t="s">
        <v>3559</v>
      </c>
      <c r="AG1535" t="str">
        <f t="shared" si="91"/>
        <v>A679078</v>
      </c>
      <c r="AH1535" t="str">
        <f>IFERROR(VLOOKUP(AG1535,AKT!$E$4:$G$350,3,FALSE),"")</f>
        <v>0942</v>
      </c>
    </row>
    <row r="1536" spans="31:34" hidden="1">
      <c r="AE1536" t="s">
        <v>3560</v>
      </c>
      <c r="AF1536" t="s">
        <v>3561</v>
      </c>
      <c r="AG1536" t="str">
        <f t="shared" si="91"/>
        <v>A679078</v>
      </c>
      <c r="AH1536" t="str">
        <f>IFERROR(VLOOKUP(AG1536,AKT!$E$4:$G$350,3,FALSE),"")</f>
        <v>0942</v>
      </c>
    </row>
    <row r="1537" spans="31:34" hidden="1">
      <c r="AE1537" t="s">
        <v>3562</v>
      </c>
      <c r="AF1537" t="s">
        <v>3563</v>
      </c>
      <c r="AG1537" t="str">
        <f t="shared" si="91"/>
        <v>A679078</v>
      </c>
      <c r="AH1537" t="str">
        <f>IFERROR(VLOOKUP(AG1537,AKT!$E$4:$G$350,3,FALSE),"")</f>
        <v>0942</v>
      </c>
    </row>
    <row r="1538" spans="31:34" hidden="1">
      <c r="AE1538" t="s">
        <v>3564</v>
      </c>
      <c r="AF1538" t="s">
        <v>3565</v>
      </c>
      <c r="AG1538" t="str">
        <f t="shared" si="91"/>
        <v>A679078</v>
      </c>
      <c r="AH1538" t="str">
        <f>IFERROR(VLOOKUP(AG1538,AKT!$E$4:$G$350,3,FALSE),"")</f>
        <v>0942</v>
      </c>
    </row>
    <row r="1539" spans="31:34" hidden="1">
      <c r="AE1539" t="s">
        <v>3566</v>
      </c>
      <c r="AF1539" t="s">
        <v>3567</v>
      </c>
      <c r="AG1539" t="str">
        <f t="shared" si="91"/>
        <v>A679078</v>
      </c>
      <c r="AH1539" t="str">
        <f>IFERROR(VLOOKUP(AG1539,AKT!$E$4:$G$350,3,FALSE),"")</f>
        <v>0942</v>
      </c>
    </row>
    <row r="1540" spans="31:34" hidden="1">
      <c r="AE1540" t="s">
        <v>3568</v>
      </c>
      <c r="AF1540" t="s">
        <v>3569</v>
      </c>
      <c r="AG1540" t="str">
        <f t="shared" si="91"/>
        <v>A679078</v>
      </c>
      <c r="AH1540" t="str">
        <f>IFERROR(VLOOKUP(AG1540,AKT!$E$4:$G$350,3,FALSE),"")</f>
        <v>0942</v>
      </c>
    </row>
    <row r="1541" spans="31:34" hidden="1">
      <c r="AE1541" t="s">
        <v>3570</v>
      </c>
      <c r="AF1541" t="s">
        <v>3571</v>
      </c>
      <c r="AG1541" t="str">
        <f t="shared" si="91"/>
        <v>A679078</v>
      </c>
      <c r="AH1541" t="str">
        <f>IFERROR(VLOOKUP(AG1541,AKT!$E$4:$G$350,3,FALSE),"")</f>
        <v>0942</v>
      </c>
    </row>
    <row r="1542" spans="31:34" hidden="1">
      <c r="AE1542" t="s">
        <v>3572</v>
      </c>
      <c r="AF1542" t="s">
        <v>3573</v>
      </c>
      <c r="AG1542" t="str">
        <f t="shared" si="91"/>
        <v>A679078</v>
      </c>
      <c r="AH1542" t="str">
        <f>IFERROR(VLOOKUP(AG1542,AKT!$E$4:$G$350,3,FALSE),"")</f>
        <v>0942</v>
      </c>
    </row>
    <row r="1543" spans="31:34" hidden="1">
      <c r="AE1543" t="s">
        <v>3574</v>
      </c>
      <c r="AF1543" t="s">
        <v>3575</v>
      </c>
      <c r="AG1543" t="str">
        <f t="shared" si="91"/>
        <v>A679078</v>
      </c>
      <c r="AH1543" t="str">
        <f>IFERROR(VLOOKUP(AG1543,AKT!$E$4:$G$350,3,FALSE),"")</f>
        <v>0942</v>
      </c>
    </row>
    <row r="1544" spans="31:34" hidden="1">
      <c r="AE1544" t="s">
        <v>3576</v>
      </c>
      <c r="AF1544" t="s">
        <v>3577</v>
      </c>
      <c r="AG1544" t="str">
        <f t="shared" si="91"/>
        <v>A679078</v>
      </c>
      <c r="AH1544" t="str">
        <f>IFERROR(VLOOKUP(AG1544,AKT!$E$4:$G$350,3,FALSE),"")</f>
        <v>0942</v>
      </c>
    </row>
    <row r="1545" spans="31:34" hidden="1">
      <c r="AE1545" t="s">
        <v>3578</v>
      </c>
      <c r="AF1545" t="s">
        <v>3579</v>
      </c>
      <c r="AG1545" t="str">
        <f t="shared" ref="AG1545:AG1608" si="92">LEFT(AE1545,7)</f>
        <v>A679078</v>
      </c>
      <c r="AH1545" t="str">
        <f>IFERROR(VLOOKUP(AG1545,AKT!$E$4:$G$350,3,FALSE),"")</f>
        <v>0942</v>
      </c>
    </row>
    <row r="1546" spans="31:34" hidden="1">
      <c r="AE1546" t="s">
        <v>3580</v>
      </c>
      <c r="AF1546" t="s">
        <v>3581</v>
      </c>
      <c r="AG1546" t="str">
        <f t="shared" si="92"/>
        <v>A679078</v>
      </c>
      <c r="AH1546" t="str">
        <f>IFERROR(VLOOKUP(AG1546,AKT!$E$4:$G$350,3,FALSE),"")</f>
        <v>0942</v>
      </c>
    </row>
    <row r="1547" spans="31:34" hidden="1">
      <c r="AE1547" t="s">
        <v>3582</v>
      </c>
      <c r="AF1547" t="s">
        <v>3583</v>
      </c>
      <c r="AG1547" t="str">
        <f t="shared" si="92"/>
        <v>A679078</v>
      </c>
      <c r="AH1547" t="str">
        <f>IFERROR(VLOOKUP(AG1547,AKT!$E$4:$G$350,3,FALSE),"")</f>
        <v>0942</v>
      </c>
    </row>
    <row r="1548" spans="31:34" hidden="1">
      <c r="AE1548" t="s">
        <v>3584</v>
      </c>
      <c r="AF1548" t="s">
        <v>2020</v>
      </c>
      <c r="AG1548" t="str">
        <f t="shared" si="92"/>
        <v>A679078</v>
      </c>
      <c r="AH1548" t="str">
        <f>IFERROR(VLOOKUP(AG1548,AKT!$E$4:$G$350,3,FALSE),"")</f>
        <v>0942</v>
      </c>
    </row>
    <row r="1549" spans="31:34" hidden="1">
      <c r="AE1549" t="s">
        <v>3585</v>
      </c>
      <c r="AF1549" t="s">
        <v>3586</v>
      </c>
      <c r="AG1549" t="str">
        <f t="shared" si="92"/>
        <v>A679078</v>
      </c>
      <c r="AH1549" t="str">
        <f>IFERROR(VLOOKUP(AG1549,AKT!$E$4:$G$350,3,FALSE),"")</f>
        <v>0942</v>
      </c>
    </row>
    <row r="1550" spans="31:34" hidden="1">
      <c r="AE1550" t="s">
        <v>6287</v>
      </c>
      <c r="AF1550" t="s">
        <v>6288</v>
      </c>
      <c r="AG1550" t="str">
        <f t="shared" si="92"/>
        <v>A679078</v>
      </c>
      <c r="AH1550" t="str">
        <f>IFERROR(VLOOKUP(AG1550,AKT!$E$4:$G$350,3,FALSE),"")</f>
        <v>0942</v>
      </c>
    </row>
    <row r="1551" spans="31:34" hidden="1">
      <c r="AE1551" t="s">
        <v>6289</v>
      </c>
      <c r="AF1551" t="s">
        <v>6290</v>
      </c>
      <c r="AG1551" t="str">
        <f t="shared" si="92"/>
        <v>A679078</v>
      </c>
      <c r="AH1551" t="str">
        <f>IFERROR(VLOOKUP(AG1551,AKT!$E$4:$G$350,3,FALSE),"")</f>
        <v>0942</v>
      </c>
    </row>
    <row r="1552" spans="31:34" hidden="1">
      <c r="AE1552" t="s">
        <v>6291</v>
      </c>
      <c r="AF1552" t="s">
        <v>6290</v>
      </c>
      <c r="AG1552" t="str">
        <f t="shared" si="92"/>
        <v>A679078</v>
      </c>
      <c r="AH1552" t="str">
        <f>IFERROR(VLOOKUP(AG1552,AKT!$E$4:$G$350,3,FALSE),"")</f>
        <v>0942</v>
      </c>
    </row>
    <row r="1553" spans="31:34" hidden="1">
      <c r="AE1553" t="s">
        <v>6292</v>
      </c>
      <c r="AF1553" t="s">
        <v>6293</v>
      </c>
      <c r="AG1553" t="str">
        <f t="shared" si="92"/>
        <v>A679078</v>
      </c>
      <c r="AH1553" t="str">
        <f>IFERROR(VLOOKUP(AG1553,AKT!$E$4:$G$350,3,FALSE),"")</f>
        <v>0942</v>
      </c>
    </row>
    <row r="1554" spans="31:34" hidden="1">
      <c r="AE1554" t="s">
        <v>6294</v>
      </c>
      <c r="AF1554" t="s">
        <v>6295</v>
      </c>
      <c r="AG1554" t="str">
        <f t="shared" si="92"/>
        <v>A679078</v>
      </c>
      <c r="AH1554" t="str">
        <f>IFERROR(VLOOKUP(AG1554,AKT!$E$4:$G$350,3,FALSE),"")</f>
        <v>0942</v>
      </c>
    </row>
    <row r="1555" spans="31:34" hidden="1">
      <c r="AE1555" t="s">
        <v>6296</v>
      </c>
      <c r="AF1555" t="s">
        <v>6297</v>
      </c>
      <c r="AG1555" t="str">
        <f t="shared" si="92"/>
        <v>A679078</v>
      </c>
      <c r="AH1555" t="str">
        <f>IFERROR(VLOOKUP(AG1555,AKT!$E$4:$G$350,3,FALSE),"")</f>
        <v>0942</v>
      </c>
    </row>
    <row r="1556" spans="31:34" hidden="1">
      <c r="AE1556" t="s">
        <v>6298</v>
      </c>
      <c r="AF1556" t="s">
        <v>6299</v>
      </c>
      <c r="AG1556" t="str">
        <f t="shared" si="92"/>
        <v>A679078</v>
      </c>
      <c r="AH1556" t="str">
        <f>IFERROR(VLOOKUP(AG1556,AKT!$E$4:$G$350,3,FALSE),"")</f>
        <v>0942</v>
      </c>
    </row>
    <row r="1557" spans="31:34" hidden="1">
      <c r="AE1557" t="s">
        <v>6300</v>
      </c>
      <c r="AF1557" t="s">
        <v>6301</v>
      </c>
      <c r="AG1557" t="str">
        <f t="shared" si="92"/>
        <v>A679078</v>
      </c>
      <c r="AH1557" t="str">
        <f>IFERROR(VLOOKUP(AG1557,AKT!$E$4:$G$350,3,FALSE),"")</f>
        <v>0942</v>
      </c>
    </row>
    <row r="1558" spans="31:34" hidden="1">
      <c r="AE1558" t="s">
        <v>6302</v>
      </c>
      <c r="AF1558" t="s">
        <v>6303</v>
      </c>
      <c r="AG1558" t="str">
        <f t="shared" si="92"/>
        <v>A679078</v>
      </c>
      <c r="AH1558" t="str">
        <f>IFERROR(VLOOKUP(AG1558,AKT!$E$4:$G$350,3,FALSE),"")</f>
        <v>0942</v>
      </c>
    </row>
    <row r="1559" spans="31:34" hidden="1">
      <c r="AE1559" t="s">
        <v>6304</v>
      </c>
      <c r="AF1559" t="s">
        <v>6305</v>
      </c>
      <c r="AG1559" t="str">
        <f t="shared" si="92"/>
        <v>A679078</v>
      </c>
      <c r="AH1559" t="str">
        <f>IFERROR(VLOOKUP(AG1559,AKT!$E$4:$G$350,3,FALSE),"")</f>
        <v>0942</v>
      </c>
    </row>
    <row r="1560" spans="31:34" hidden="1">
      <c r="AE1560" t="s">
        <v>6306</v>
      </c>
      <c r="AF1560" t="s">
        <v>6307</v>
      </c>
      <c r="AG1560" t="str">
        <f t="shared" si="92"/>
        <v>A679078</v>
      </c>
      <c r="AH1560" t="str">
        <f>IFERROR(VLOOKUP(AG1560,AKT!$E$4:$G$350,3,FALSE),"")</f>
        <v>0942</v>
      </c>
    </row>
    <row r="1561" spans="31:34" hidden="1">
      <c r="AE1561" t="s">
        <v>6308</v>
      </c>
      <c r="AF1561" t="s">
        <v>6309</v>
      </c>
      <c r="AG1561" t="str">
        <f t="shared" si="92"/>
        <v>A679078</v>
      </c>
      <c r="AH1561" t="str">
        <f>IFERROR(VLOOKUP(AG1561,AKT!$E$4:$G$350,3,FALSE),"")</f>
        <v>0942</v>
      </c>
    </row>
    <row r="1562" spans="31:34" hidden="1">
      <c r="AE1562" t="s">
        <v>6310</v>
      </c>
      <c r="AF1562" t="s">
        <v>6311</v>
      </c>
      <c r="AG1562" t="str">
        <f t="shared" si="92"/>
        <v>A679078</v>
      </c>
      <c r="AH1562" t="str">
        <f>IFERROR(VLOOKUP(AG1562,AKT!$E$4:$G$350,3,FALSE),"")</f>
        <v>0942</v>
      </c>
    </row>
    <row r="1563" spans="31:34" hidden="1">
      <c r="AE1563" t="s">
        <v>6312</v>
      </c>
      <c r="AF1563" t="s">
        <v>6313</v>
      </c>
      <c r="AG1563" t="str">
        <f t="shared" si="92"/>
        <v>A679078</v>
      </c>
      <c r="AH1563" t="str">
        <f>IFERROR(VLOOKUP(AG1563,AKT!$E$4:$G$350,3,FALSE),"")</f>
        <v>0942</v>
      </c>
    </row>
    <row r="1564" spans="31:34" hidden="1">
      <c r="AE1564" t="s">
        <v>6314</v>
      </c>
      <c r="AF1564" t="s">
        <v>6315</v>
      </c>
      <c r="AG1564" t="str">
        <f t="shared" si="92"/>
        <v>A679078</v>
      </c>
      <c r="AH1564" t="str">
        <f>IFERROR(VLOOKUP(AG1564,AKT!$E$4:$G$350,3,FALSE),"")</f>
        <v>0942</v>
      </c>
    </row>
    <row r="1565" spans="31:34" hidden="1">
      <c r="AE1565" t="s">
        <v>6316</v>
      </c>
      <c r="AF1565" t="s">
        <v>6317</v>
      </c>
      <c r="AG1565" t="str">
        <f t="shared" si="92"/>
        <v>A679078</v>
      </c>
      <c r="AH1565" t="str">
        <f>IFERROR(VLOOKUP(AG1565,AKT!$E$4:$G$350,3,FALSE),"")</f>
        <v>0942</v>
      </c>
    </row>
    <row r="1566" spans="31:34" hidden="1">
      <c r="AE1566" t="s">
        <v>6318</v>
      </c>
      <c r="AF1566" t="s">
        <v>6319</v>
      </c>
      <c r="AG1566" t="str">
        <f t="shared" si="92"/>
        <v>A679078</v>
      </c>
      <c r="AH1566" t="str">
        <f>IFERROR(VLOOKUP(AG1566,AKT!$E$4:$G$350,3,FALSE),"")</f>
        <v>0942</v>
      </c>
    </row>
    <row r="1567" spans="31:34" hidden="1">
      <c r="AE1567" t="s">
        <v>6320</v>
      </c>
      <c r="AF1567" t="s">
        <v>6321</v>
      </c>
      <c r="AG1567" t="str">
        <f t="shared" si="92"/>
        <v>A679078</v>
      </c>
      <c r="AH1567" t="str">
        <f>IFERROR(VLOOKUP(AG1567,AKT!$E$4:$G$350,3,FALSE),"")</f>
        <v>0942</v>
      </c>
    </row>
    <row r="1568" spans="31:34" hidden="1">
      <c r="AE1568" t="s">
        <v>6322</v>
      </c>
      <c r="AF1568" t="s">
        <v>6323</v>
      </c>
      <c r="AG1568" t="str">
        <f t="shared" si="92"/>
        <v>A679078</v>
      </c>
      <c r="AH1568" t="str">
        <f>IFERROR(VLOOKUP(AG1568,AKT!$E$4:$G$350,3,FALSE),"")</f>
        <v>0942</v>
      </c>
    </row>
    <row r="1569" spans="31:34" hidden="1">
      <c r="AE1569" t="s">
        <v>6324</v>
      </c>
      <c r="AF1569" t="s">
        <v>6325</v>
      </c>
      <c r="AG1569" t="str">
        <f t="shared" si="92"/>
        <v>A679078</v>
      </c>
      <c r="AH1569" t="str">
        <f>IFERROR(VLOOKUP(AG1569,AKT!$E$4:$G$350,3,FALSE),"")</f>
        <v>0942</v>
      </c>
    </row>
    <row r="1570" spans="31:34" hidden="1">
      <c r="AE1570" t="s">
        <v>6326</v>
      </c>
      <c r="AF1570" t="s">
        <v>6327</v>
      </c>
      <c r="AG1570" t="str">
        <f t="shared" si="92"/>
        <v>A679078</v>
      </c>
      <c r="AH1570" t="str">
        <f>IFERROR(VLOOKUP(AG1570,AKT!$E$4:$G$350,3,FALSE),"")</f>
        <v>0942</v>
      </c>
    </row>
    <row r="1571" spans="31:34" hidden="1">
      <c r="AE1571" t="s">
        <v>6328</v>
      </c>
      <c r="AF1571" t="s">
        <v>6329</v>
      </c>
      <c r="AG1571" t="str">
        <f t="shared" si="92"/>
        <v>A679078</v>
      </c>
      <c r="AH1571" t="str">
        <f>IFERROR(VLOOKUP(AG1571,AKT!$E$4:$G$350,3,FALSE),"")</f>
        <v>0942</v>
      </c>
    </row>
    <row r="1572" spans="31:34" hidden="1">
      <c r="AE1572" t="s">
        <v>6330</v>
      </c>
      <c r="AF1572" t="s">
        <v>6331</v>
      </c>
      <c r="AG1572" t="str">
        <f t="shared" si="92"/>
        <v>A679078</v>
      </c>
      <c r="AH1572" t="str">
        <f>IFERROR(VLOOKUP(AG1572,AKT!$E$4:$G$350,3,FALSE),"")</f>
        <v>0942</v>
      </c>
    </row>
    <row r="1573" spans="31:34" hidden="1">
      <c r="AE1573" t="s">
        <v>6332</v>
      </c>
      <c r="AF1573" t="s">
        <v>6333</v>
      </c>
      <c r="AG1573" t="str">
        <f t="shared" si="92"/>
        <v>A679078</v>
      </c>
      <c r="AH1573" t="str">
        <f>IFERROR(VLOOKUP(AG1573,AKT!$E$4:$G$350,3,FALSE),"")</f>
        <v>0942</v>
      </c>
    </row>
    <row r="1574" spans="31:34" hidden="1">
      <c r="AE1574" t="s">
        <v>6334</v>
      </c>
      <c r="AF1574" t="s">
        <v>6335</v>
      </c>
      <c r="AG1574" t="str">
        <f t="shared" si="92"/>
        <v>A679078</v>
      </c>
      <c r="AH1574" t="str">
        <f>IFERROR(VLOOKUP(AG1574,AKT!$E$4:$G$350,3,FALSE),"")</f>
        <v>0942</v>
      </c>
    </row>
    <row r="1575" spans="31:34" hidden="1">
      <c r="AE1575" t="s">
        <v>6336</v>
      </c>
      <c r="AF1575" t="s">
        <v>6337</v>
      </c>
      <c r="AG1575" t="str">
        <f t="shared" si="92"/>
        <v>A679078</v>
      </c>
      <c r="AH1575" t="str">
        <f>IFERROR(VLOOKUP(AG1575,AKT!$E$4:$G$350,3,FALSE),"")</f>
        <v>0942</v>
      </c>
    </row>
    <row r="1576" spans="31:34" hidden="1">
      <c r="AE1576" t="s">
        <v>6338</v>
      </c>
      <c r="AF1576" t="s">
        <v>6339</v>
      </c>
      <c r="AG1576" t="str">
        <f t="shared" si="92"/>
        <v>A679078</v>
      </c>
      <c r="AH1576" t="str">
        <f>IFERROR(VLOOKUP(AG1576,AKT!$E$4:$G$350,3,FALSE),"")</f>
        <v>0942</v>
      </c>
    </row>
    <row r="1577" spans="31:34" hidden="1">
      <c r="AE1577" t="s">
        <v>6340</v>
      </c>
      <c r="AF1577" t="s">
        <v>6341</v>
      </c>
      <c r="AG1577" t="str">
        <f t="shared" si="92"/>
        <v>A679078</v>
      </c>
      <c r="AH1577" t="str">
        <f>IFERROR(VLOOKUP(AG1577,AKT!$E$4:$G$350,3,FALSE),"")</f>
        <v>0942</v>
      </c>
    </row>
    <row r="1578" spans="31:34" hidden="1">
      <c r="AE1578" t="s">
        <v>6342</v>
      </c>
      <c r="AF1578" t="s">
        <v>6343</v>
      </c>
      <c r="AG1578" t="str">
        <f t="shared" si="92"/>
        <v>A679078</v>
      </c>
      <c r="AH1578" t="str">
        <f>IFERROR(VLOOKUP(AG1578,AKT!$E$4:$G$350,3,FALSE),"")</f>
        <v>0942</v>
      </c>
    </row>
    <row r="1579" spans="31:34" hidden="1">
      <c r="AE1579" t="s">
        <v>6344</v>
      </c>
      <c r="AF1579" t="s">
        <v>6345</v>
      </c>
      <c r="AG1579" t="str">
        <f t="shared" si="92"/>
        <v>A679078</v>
      </c>
      <c r="AH1579" t="str">
        <f>IFERROR(VLOOKUP(AG1579,AKT!$E$4:$G$350,3,FALSE),"")</f>
        <v>0942</v>
      </c>
    </row>
    <row r="1580" spans="31:34" hidden="1">
      <c r="AE1580" t="s">
        <v>6346</v>
      </c>
      <c r="AF1580" t="s">
        <v>6347</v>
      </c>
      <c r="AG1580" t="str">
        <f t="shared" si="92"/>
        <v>A679078</v>
      </c>
      <c r="AH1580" t="str">
        <f>IFERROR(VLOOKUP(AG1580,AKT!$E$4:$G$350,3,FALSE),"")</f>
        <v>0942</v>
      </c>
    </row>
    <row r="1581" spans="31:34" hidden="1">
      <c r="AE1581" t="s">
        <v>6348</v>
      </c>
      <c r="AF1581" t="s">
        <v>6349</v>
      </c>
      <c r="AG1581" t="str">
        <f t="shared" si="92"/>
        <v>A679078</v>
      </c>
      <c r="AH1581" t="str">
        <f>IFERROR(VLOOKUP(AG1581,AKT!$E$4:$G$350,3,FALSE),"")</f>
        <v>0942</v>
      </c>
    </row>
    <row r="1582" spans="31:34" hidden="1">
      <c r="AE1582" t="s">
        <v>6350</v>
      </c>
      <c r="AF1582" t="s">
        <v>6351</v>
      </c>
      <c r="AG1582" t="str">
        <f t="shared" si="92"/>
        <v>A679078</v>
      </c>
      <c r="AH1582" t="str">
        <f>IFERROR(VLOOKUP(AG1582,AKT!$E$4:$G$350,3,FALSE),"")</f>
        <v>0942</v>
      </c>
    </row>
    <row r="1583" spans="31:34" hidden="1">
      <c r="AE1583" t="s">
        <v>6352</v>
      </c>
      <c r="AF1583" t="s">
        <v>6353</v>
      </c>
      <c r="AG1583" t="str">
        <f t="shared" si="92"/>
        <v>A679078</v>
      </c>
      <c r="AH1583" t="str">
        <f>IFERROR(VLOOKUP(AG1583,AKT!$E$4:$G$350,3,FALSE),"")</f>
        <v>0942</v>
      </c>
    </row>
    <row r="1584" spans="31:34" hidden="1">
      <c r="AE1584" t="s">
        <v>6354</v>
      </c>
      <c r="AF1584" t="s">
        <v>6355</v>
      </c>
      <c r="AG1584" t="str">
        <f t="shared" si="92"/>
        <v>A679078</v>
      </c>
      <c r="AH1584" t="str">
        <f>IFERROR(VLOOKUP(AG1584,AKT!$E$4:$G$350,3,FALSE),"")</f>
        <v>0942</v>
      </c>
    </row>
    <row r="1585" spans="31:34" hidden="1">
      <c r="AE1585" t="s">
        <v>6356</v>
      </c>
      <c r="AF1585" t="s">
        <v>6357</v>
      </c>
      <c r="AG1585" t="str">
        <f t="shared" si="92"/>
        <v>A679078</v>
      </c>
      <c r="AH1585" t="str">
        <f>IFERROR(VLOOKUP(AG1585,AKT!$E$4:$G$350,3,FALSE),"")</f>
        <v>0942</v>
      </c>
    </row>
    <row r="1586" spans="31:34" hidden="1">
      <c r="AE1586" t="s">
        <v>6358</v>
      </c>
      <c r="AF1586" t="s">
        <v>6359</v>
      </c>
      <c r="AG1586" t="str">
        <f t="shared" si="92"/>
        <v>A679078</v>
      </c>
      <c r="AH1586" t="str">
        <f>IFERROR(VLOOKUP(AG1586,AKT!$E$4:$G$350,3,FALSE),"")</f>
        <v>0942</v>
      </c>
    </row>
    <row r="1587" spans="31:34" hidden="1">
      <c r="AE1587" t="s">
        <v>6360</v>
      </c>
      <c r="AF1587" t="s">
        <v>6361</v>
      </c>
      <c r="AG1587" t="str">
        <f t="shared" si="92"/>
        <v>A679078</v>
      </c>
      <c r="AH1587" t="str">
        <f>IFERROR(VLOOKUP(AG1587,AKT!$E$4:$G$350,3,FALSE),"")</f>
        <v>0942</v>
      </c>
    </row>
    <row r="1588" spans="31:34" hidden="1">
      <c r="AE1588" t="s">
        <v>6362</v>
      </c>
      <c r="AF1588" t="s">
        <v>6363</v>
      </c>
      <c r="AG1588" t="str">
        <f t="shared" si="92"/>
        <v>A679078</v>
      </c>
      <c r="AH1588" t="str">
        <f>IFERROR(VLOOKUP(AG1588,AKT!$E$4:$G$350,3,FALSE),"")</f>
        <v>0942</v>
      </c>
    </row>
    <row r="1589" spans="31:34" hidden="1">
      <c r="AE1589" t="s">
        <v>6364</v>
      </c>
      <c r="AF1589" t="s">
        <v>6365</v>
      </c>
      <c r="AG1589" t="str">
        <f t="shared" si="92"/>
        <v>A679078</v>
      </c>
      <c r="AH1589" t="str">
        <f>IFERROR(VLOOKUP(AG1589,AKT!$E$4:$G$350,3,FALSE),"")</f>
        <v>0942</v>
      </c>
    </row>
    <row r="1590" spans="31:34" hidden="1">
      <c r="AE1590" t="s">
        <v>6366</v>
      </c>
      <c r="AF1590" t="s">
        <v>6367</v>
      </c>
      <c r="AG1590" t="str">
        <f t="shared" si="92"/>
        <v>A679078</v>
      </c>
      <c r="AH1590" t="str">
        <f>IFERROR(VLOOKUP(AG1590,AKT!$E$4:$G$350,3,FALSE),"")</f>
        <v>0942</v>
      </c>
    </row>
    <row r="1591" spans="31:34" hidden="1">
      <c r="AE1591" t="s">
        <v>6368</v>
      </c>
      <c r="AF1591" t="s">
        <v>6369</v>
      </c>
      <c r="AG1591" t="str">
        <f t="shared" si="92"/>
        <v>A679078</v>
      </c>
      <c r="AH1591" t="str">
        <f>IFERROR(VLOOKUP(AG1591,AKT!$E$4:$G$350,3,FALSE),"")</f>
        <v>0942</v>
      </c>
    </row>
    <row r="1592" spans="31:34" hidden="1">
      <c r="AE1592" t="s">
        <v>6370</v>
      </c>
      <c r="AF1592" t="s">
        <v>6361</v>
      </c>
      <c r="AG1592" t="str">
        <f t="shared" si="92"/>
        <v>A679078</v>
      </c>
      <c r="AH1592" t="str">
        <f>IFERROR(VLOOKUP(AG1592,AKT!$E$4:$G$350,3,FALSE),"")</f>
        <v>0942</v>
      </c>
    </row>
    <row r="1593" spans="31:34" hidden="1">
      <c r="AE1593" t="s">
        <v>6371</v>
      </c>
      <c r="AF1593" t="s">
        <v>6372</v>
      </c>
      <c r="AG1593" t="str">
        <f t="shared" si="92"/>
        <v>A679078</v>
      </c>
      <c r="AH1593" t="str">
        <f>IFERROR(VLOOKUP(AG1593,AKT!$E$4:$G$350,3,FALSE),"")</f>
        <v>0942</v>
      </c>
    </row>
    <row r="1594" spans="31:34" hidden="1">
      <c r="AE1594" t="s">
        <v>6373</v>
      </c>
      <c r="AF1594" t="s">
        <v>6374</v>
      </c>
      <c r="AG1594" t="str">
        <f t="shared" si="92"/>
        <v>A679078</v>
      </c>
      <c r="AH1594" t="str">
        <f>IFERROR(VLOOKUP(AG1594,AKT!$E$4:$G$350,3,FALSE),"")</f>
        <v>0942</v>
      </c>
    </row>
    <row r="1595" spans="31:34" hidden="1">
      <c r="AE1595" t="s">
        <v>6375</v>
      </c>
      <c r="AF1595" t="s">
        <v>6376</v>
      </c>
      <c r="AG1595" t="str">
        <f t="shared" si="92"/>
        <v>A679078</v>
      </c>
      <c r="AH1595" t="str">
        <f>IFERROR(VLOOKUP(AG1595,AKT!$E$4:$G$350,3,FALSE),"")</f>
        <v>0942</v>
      </c>
    </row>
    <row r="1596" spans="31:34" hidden="1">
      <c r="AE1596" t="s">
        <v>6377</v>
      </c>
      <c r="AF1596" t="s">
        <v>6378</v>
      </c>
      <c r="AG1596" t="str">
        <f t="shared" si="92"/>
        <v>A679078</v>
      </c>
      <c r="AH1596" t="str">
        <f>IFERROR(VLOOKUP(AG1596,AKT!$E$4:$G$350,3,FALSE),"")</f>
        <v>0942</v>
      </c>
    </row>
    <row r="1597" spans="31:34" hidden="1">
      <c r="AE1597" t="s">
        <v>6379</v>
      </c>
      <c r="AF1597" t="s">
        <v>6380</v>
      </c>
      <c r="AG1597" t="str">
        <f t="shared" si="92"/>
        <v>A679078</v>
      </c>
      <c r="AH1597" t="str">
        <f>IFERROR(VLOOKUP(AG1597,AKT!$E$4:$G$350,3,FALSE),"")</f>
        <v>0942</v>
      </c>
    </row>
    <row r="1598" spans="31:34" hidden="1">
      <c r="AE1598" t="s">
        <v>6381</v>
      </c>
      <c r="AF1598" t="s">
        <v>6382</v>
      </c>
      <c r="AG1598" t="str">
        <f t="shared" si="92"/>
        <v>A679078</v>
      </c>
      <c r="AH1598" t="str">
        <f>IFERROR(VLOOKUP(AG1598,AKT!$E$4:$G$350,3,FALSE),"")</f>
        <v>0942</v>
      </c>
    </row>
    <row r="1599" spans="31:34" hidden="1">
      <c r="AE1599" t="s">
        <v>6383</v>
      </c>
      <c r="AF1599" t="s">
        <v>6384</v>
      </c>
      <c r="AG1599" t="str">
        <f t="shared" si="92"/>
        <v>A679078</v>
      </c>
      <c r="AH1599" t="str">
        <f>IFERROR(VLOOKUP(AG1599,AKT!$E$4:$G$350,3,FALSE),"")</f>
        <v>0942</v>
      </c>
    </row>
    <row r="1600" spans="31:34" hidden="1">
      <c r="AE1600" t="s">
        <v>6385</v>
      </c>
      <c r="AF1600" t="s">
        <v>6386</v>
      </c>
      <c r="AG1600" t="str">
        <f t="shared" si="92"/>
        <v>A679078</v>
      </c>
      <c r="AH1600" t="str">
        <f>IFERROR(VLOOKUP(AG1600,AKT!$E$4:$G$350,3,FALSE),"")</f>
        <v>0942</v>
      </c>
    </row>
    <row r="1601" spans="31:34" hidden="1">
      <c r="AE1601" t="s">
        <v>6387</v>
      </c>
      <c r="AF1601" t="s">
        <v>6388</v>
      </c>
      <c r="AG1601" t="str">
        <f t="shared" si="92"/>
        <v>A679078</v>
      </c>
      <c r="AH1601" t="str">
        <f>IFERROR(VLOOKUP(AG1601,AKT!$E$4:$G$350,3,FALSE),"")</f>
        <v>0942</v>
      </c>
    </row>
    <row r="1602" spans="31:34" hidden="1">
      <c r="AE1602" t="s">
        <v>6389</v>
      </c>
      <c r="AF1602" t="s">
        <v>6390</v>
      </c>
      <c r="AG1602" t="str">
        <f t="shared" si="92"/>
        <v>A679078</v>
      </c>
      <c r="AH1602" t="str">
        <f>IFERROR(VLOOKUP(AG1602,AKT!$E$4:$G$350,3,FALSE),"")</f>
        <v>0942</v>
      </c>
    </row>
    <row r="1603" spans="31:34" hidden="1">
      <c r="AE1603" t="s">
        <v>6391</v>
      </c>
      <c r="AF1603" t="s">
        <v>6392</v>
      </c>
      <c r="AG1603" t="str">
        <f t="shared" si="92"/>
        <v>A679078</v>
      </c>
      <c r="AH1603" t="str">
        <f>IFERROR(VLOOKUP(AG1603,AKT!$E$4:$G$350,3,FALSE),"")</f>
        <v>0942</v>
      </c>
    </row>
    <row r="1604" spans="31:34" hidden="1">
      <c r="AE1604" t="s">
        <v>6393</v>
      </c>
      <c r="AF1604" t="s">
        <v>6394</v>
      </c>
      <c r="AG1604" t="str">
        <f t="shared" si="92"/>
        <v>A679078</v>
      </c>
      <c r="AH1604" t="str">
        <f>IFERROR(VLOOKUP(AG1604,AKT!$E$4:$G$350,3,FALSE),"")</f>
        <v>0942</v>
      </c>
    </row>
    <row r="1605" spans="31:34" hidden="1">
      <c r="AE1605" t="s">
        <v>6395</v>
      </c>
      <c r="AF1605" t="s">
        <v>6396</v>
      </c>
      <c r="AG1605" t="str">
        <f t="shared" si="92"/>
        <v>A679078</v>
      </c>
      <c r="AH1605" t="str">
        <f>IFERROR(VLOOKUP(AG1605,AKT!$E$4:$G$350,3,FALSE),"")</f>
        <v>0942</v>
      </c>
    </row>
    <row r="1606" spans="31:34" hidden="1">
      <c r="AE1606" t="s">
        <v>6397</v>
      </c>
      <c r="AF1606" t="s">
        <v>6398</v>
      </c>
      <c r="AG1606" t="str">
        <f t="shared" si="92"/>
        <v>A679078</v>
      </c>
      <c r="AH1606" t="str">
        <f>IFERROR(VLOOKUP(AG1606,AKT!$E$4:$G$350,3,FALSE),"")</f>
        <v>0942</v>
      </c>
    </row>
    <row r="1607" spans="31:34" hidden="1">
      <c r="AE1607" t="s">
        <v>6399</v>
      </c>
      <c r="AF1607" t="s">
        <v>6400</v>
      </c>
      <c r="AG1607" t="str">
        <f t="shared" si="92"/>
        <v>A679078</v>
      </c>
      <c r="AH1607" t="str">
        <f>IFERROR(VLOOKUP(AG1607,AKT!$E$4:$G$350,3,FALSE),"")</f>
        <v>0942</v>
      </c>
    </row>
    <row r="1608" spans="31:34" hidden="1">
      <c r="AE1608" t="s">
        <v>6401</v>
      </c>
      <c r="AF1608" t="s">
        <v>6402</v>
      </c>
      <c r="AG1608" t="str">
        <f t="shared" si="92"/>
        <v>A679078</v>
      </c>
      <c r="AH1608" t="str">
        <f>IFERROR(VLOOKUP(AG1608,AKT!$E$4:$G$350,3,FALSE),"")</f>
        <v>0942</v>
      </c>
    </row>
    <row r="1609" spans="31:34" hidden="1">
      <c r="AE1609" t="s">
        <v>6403</v>
      </c>
      <c r="AF1609" t="s">
        <v>6404</v>
      </c>
      <c r="AG1609" t="str">
        <f t="shared" ref="AG1609:AG1672" si="93">LEFT(AE1609,7)</f>
        <v>A679078</v>
      </c>
      <c r="AH1609" t="str">
        <f>IFERROR(VLOOKUP(AG1609,AKT!$E$4:$G$350,3,FALSE),"")</f>
        <v>0942</v>
      </c>
    </row>
    <row r="1610" spans="31:34" hidden="1">
      <c r="AE1610" t="s">
        <v>6405</v>
      </c>
      <c r="AF1610" t="s">
        <v>6406</v>
      </c>
      <c r="AG1610" t="str">
        <f t="shared" si="93"/>
        <v>A679078</v>
      </c>
      <c r="AH1610" t="str">
        <f>IFERROR(VLOOKUP(AG1610,AKT!$E$4:$G$350,3,FALSE),"")</f>
        <v>0942</v>
      </c>
    </row>
    <row r="1611" spans="31:34" hidden="1">
      <c r="AE1611" t="s">
        <v>6407</v>
      </c>
      <c r="AF1611" t="s">
        <v>6408</v>
      </c>
      <c r="AG1611" t="str">
        <f t="shared" si="93"/>
        <v>A679078</v>
      </c>
      <c r="AH1611" t="str">
        <f>IFERROR(VLOOKUP(AG1611,AKT!$E$4:$G$350,3,FALSE),"")</f>
        <v>0942</v>
      </c>
    </row>
    <row r="1612" spans="31:34" hidden="1">
      <c r="AE1612" t="s">
        <v>6409</v>
      </c>
      <c r="AF1612" t="s">
        <v>6410</v>
      </c>
      <c r="AG1612" t="str">
        <f t="shared" si="93"/>
        <v>A679078</v>
      </c>
      <c r="AH1612" t="str">
        <f>IFERROR(VLOOKUP(AG1612,AKT!$E$4:$G$350,3,FALSE),"")</f>
        <v>0942</v>
      </c>
    </row>
    <row r="1613" spans="31:34" hidden="1">
      <c r="AE1613" t="s">
        <v>6411</v>
      </c>
      <c r="AF1613" t="s">
        <v>6412</v>
      </c>
      <c r="AG1613" t="str">
        <f t="shared" si="93"/>
        <v>A679078</v>
      </c>
      <c r="AH1613" t="str">
        <f>IFERROR(VLOOKUP(AG1613,AKT!$E$4:$G$350,3,FALSE),"")</f>
        <v>0942</v>
      </c>
    </row>
    <row r="1614" spans="31:34" hidden="1">
      <c r="AE1614" t="s">
        <v>6413</v>
      </c>
      <c r="AF1614" t="s">
        <v>6414</v>
      </c>
      <c r="AG1614" t="str">
        <f t="shared" si="93"/>
        <v>A679078</v>
      </c>
      <c r="AH1614" t="str">
        <f>IFERROR(VLOOKUP(AG1614,AKT!$E$4:$G$350,3,FALSE),"")</f>
        <v>0942</v>
      </c>
    </row>
    <row r="1615" spans="31:34" hidden="1">
      <c r="AE1615" t="s">
        <v>6415</v>
      </c>
      <c r="AF1615" t="s">
        <v>6416</v>
      </c>
      <c r="AG1615" t="str">
        <f t="shared" si="93"/>
        <v>A679078</v>
      </c>
      <c r="AH1615" t="str">
        <f>IFERROR(VLOOKUP(AG1615,AKT!$E$4:$G$350,3,FALSE),"")</f>
        <v>0942</v>
      </c>
    </row>
    <row r="1616" spans="31:34" hidden="1">
      <c r="AE1616" t="s">
        <v>6417</v>
      </c>
      <c r="AF1616" t="s">
        <v>6418</v>
      </c>
      <c r="AG1616" t="str">
        <f t="shared" si="93"/>
        <v>A679078</v>
      </c>
      <c r="AH1616" t="str">
        <f>IFERROR(VLOOKUP(AG1616,AKT!$E$4:$G$350,3,FALSE),"")</f>
        <v>0942</v>
      </c>
    </row>
    <row r="1617" spans="31:34" hidden="1">
      <c r="AE1617" t="s">
        <v>6419</v>
      </c>
      <c r="AF1617" t="s">
        <v>6420</v>
      </c>
      <c r="AG1617" t="str">
        <f t="shared" si="93"/>
        <v>A679078</v>
      </c>
      <c r="AH1617" t="str">
        <f>IFERROR(VLOOKUP(AG1617,AKT!$E$4:$G$350,3,FALSE),"")</f>
        <v>0942</v>
      </c>
    </row>
    <row r="1618" spans="31:34" hidden="1">
      <c r="AE1618" t="s">
        <v>6421</v>
      </c>
      <c r="AF1618" t="s">
        <v>6422</v>
      </c>
      <c r="AG1618" t="str">
        <f t="shared" si="93"/>
        <v>A679078</v>
      </c>
      <c r="AH1618" t="str">
        <f>IFERROR(VLOOKUP(AG1618,AKT!$E$4:$G$350,3,FALSE),"")</f>
        <v>0942</v>
      </c>
    </row>
    <row r="1619" spans="31:34" hidden="1">
      <c r="AE1619" t="s">
        <v>6423</v>
      </c>
      <c r="AF1619" t="s">
        <v>6424</v>
      </c>
      <c r="AG1619" t="str">
        <f t="shared" si="93"/>
        <v>A679078</v>
      </c>
      <c r="AH1619" t="str">
        <f>IFERROR(VLOOKUP(AG1619,AKT!$E$4:$G$350,3,FALSE),"")</f>
        <v>0942</v>
      </c>
    </row>
    <row r="1620" spans="31:34" hidden="1">
      <c r="AE1620" t="s">
        <v>6425</v>
      </c>
      <c r="AF1620" t="s">
        <v>6426</v>
      </c>
      <c r="AG1620" t="str">
        <f t="shared" si="93"/>
        <v>A679078</v>
      </c>
      <c r="AH1620" t="str">
        <f>IFERROR(VLOOKUP(AG1620,AKT!$E$4:$G$350,3,FALSE),"")</f>
        <v>0942</v>
      </c>
    </row>
    <row r="1621" spans="31:34" hidden="1">
      <c r="AE1621" t="s">
        <v>6427</v>
      </c>
      <c r="AF1621" t="s">
        <v>6428</v>
      </c>
      <c r="AG1621" t="str">
        <f t="shared" si="93"/>
        <v>A679078</v>
      </c>
      <c r="AH1621" t="str">
        <f>IFERROR(VLOOKUP(AG1621,AKT!$E$4:$G$350,3,FALSE),"")</f>
        <v>0942</v>
      </c>
    </row>
    <row r="1622" spans="31:34" hidden="1">
      <c r="AE1622" t="s">
        <v>6429</v>
      </c>
      <c r="AF1622" t="s">
        <v>6430</v>
      </c>
      <c r="AG1622" t="str">
        <f t="shared" si="93"/>
        <v>A679078</v>
      </c>
      <c r="AH1622" t="str">
        <f>IFERROR(VLOOKUP(AG1622,AKT!$E$4:$G$350,3,FALSE),"")</f>
        <v>0942</v>
      </c>
    </row>
    <row r="1623" spans="31:34" hidden="1">
      <c r="AE1623" t="s">
        <v>6431</v>
      </c>
      <c r="AF1623" t="s">
        <v>6432</v>
      </c>
      <c r="AG1623" t="str">
        <f t="shared" si="93"/>
        <v>A679078</v>
      </c>
      <c r="AH1623" t="str">
        <f>IFERROR(VLOOKUP(AG1623,AKT!$E$4:$G$350,3,FALSE),"")</f>
        <v>0942</v>
      </c>
    </row>
    <row r="1624" spans="31:34" hidden="1">
      <c r="AE1624" t="s">
        <v>6433</v>
      </c>
      <c r="AF1624" t="s">
        <v>6434</v>
      </c>
      <c r="AG1624" t="str">
        <f t="shared" si="93"/>
        <v>A679078</v>
      </c>
      <c r="AH1624" t="str">
        <f>IFERROR(VLOOKUP(AG1624,AKT!$E$4:$G$350,3,FALSE),"")</f>
        <v>0942</v>
      </c>
    </row>
    <row r="1625" spans="31:34" hidden="1">
      <c r="AE1625" t="s">
        <v>6435</v>
      </c>
      <c r="AF1625" t="s">
        <v>6436</v>
      </c>
      <c r="AG1625" t="str">
        <f t="shared" si="93"/>
        <v>A679078</v>
      </c>
      <c r="AH1625" t="str">
        <f>IFERROR(VLOOKUP(AG1625,AKT!$E$4:$G$350,3,FALSE),"")</f>
        <v>0942</v>
      </c>
    </row>
    <row r="1626" spans="31:34" hidden="1">
      <c r="AE1626" t="s">
        <v>6437</v>
      </c>
      <c r="AF1626" t="s">
        <v>6438</v>
      </c>
      <c r="AG1626" t="str">
        <f t="shared" si="93"/>
        <v>A679078</v>
      </c>
      <c r="AH1626" t="str">
        <f>IFERROR(VLOOKUP(AG1626,AKT!$E$4:$G$350,3,FALSE),"")</f>
        <v>0942</v>
      </c>
    </row>
    <row r="1627" spans="31:34" hidden="1">
      <c r="AE1627" t="s">
        <v>6439</v>
      </c>
      <c r="AF1627" t="s">
        <v>6440</v>
      </c>
      <c r="AG1627" t="str">
        <f t="shared" si="93"/>
        <v>A679078</v>
      </c>
      <c r="AH1627" t="str">
        <f>IFERROR(VLOOKUP(AG1627,AKT!$E$4:$G$350,3,FALSE),"")</f>
        <v>0942</v>
      </c>
    </row>
    <row r="1628" spans="31:34" hidden="1">
      <c r="AE1628" t="s">
        <v>6441</v>
      </c>
      <c r="AF1628" t="s">
        <v>3385</v>
      </c>
      <c r="AG1628" t="str">
        <f t="shared" si="93"/>
        <v>A679078</v>
      </c>
      <c r="AH1628" t="str">
        <f>IFERROR(VLOOKUP(AG1628,AKT!$E$4:$G$350,3,FALSE),"")</f>
        <v>0942</v>
      </c>
    </row>
    <row r="1629" spans="31:34" hidden="1">
      <c r="AE1629" t="s">
        <v>6442</v>
      </c>
      <c r="AF1629" t="s">
        <v>6443</v>
      </c>
      <c r="AG1629" t="str">
        <f t="shared" si="93"/>
        <v>A679078</v>
      </c>
      <c r="AH1629" t="str">
        <f>IFERROR(VLOOKUP(AG1629,AKT!$E$4:$G$350,3,FALSE),"")</f>
        <v>0942</v>
      </c>
    </row>
    <row r="1630" spans="31:34" hidden="1">
      <c r="AE1630" t="s">
        <v>6444</v>
      </c>
      <c r="AF1630" t="s">
        <v>6445</v>
      </c>
      <c r="AG1630" t="str">
        <f t="shared" si="93"/>
        <v>A679078</v>
      </c>
      <c r="AH1630" t="str">
        <f>IFERROR(VLOOKUP(AG1630,AKT!$E$4:$G$350,3,FALSE),"")</f>
        <v>0942</v>
      </c>
    </row>
    <row r="1631" spans="31:34" hidden="1">
      <c r="AE1631" t="s">
        <v>6446</v>
      </c>
      <c r="AF1631" t="s">
        <v>6447</v>
      </c>
      <c r="AG1631" t="str">
        <f t="shared" si="93"/>
        <v>A679078</v>
      </c>
      <c r="AH1631" t="str">
        <f>IFERROR(VLOOKUP(AG1631,AKT!$E$4:$G$350,3,FALSE),"")</f>
        <v>0942</v>
      </c>
    </row>
    <row r="1632" spans="31:34" hidden="1">
      <c r="AE1632" t="s">
        <v>6448</v>
      </c>
      <c r="AF1632" t="s">
        <v>6449</v>
      </c>
      <c r="AG1632" t="str">
        <f t="shared" si="93"/>
        <v>A679078</v>
      </c>
      <c r="AH1632" t="str">
        <f>IFERROR(VLOOKUP(AG1632,AKT!$E$4:$G$350,3,FALSE),"")</f>
        <v>0942</v>
      </c>
    </row>
    <row r="1633" spans="31:34" hidden="1">
      <c r="AE1633" t="s">
        <v>6450</v>
      </c>
      <c r="AF1633" t="s">
        <v>6451</v>
      </c>
      <c r="AG1633" t="str">
        <f t="shared" si="93"/>
        <v>A679078</v>
      </c>
      <c r="AH1633" t="str">
        <f>IFERROR(VLOOKUP(AG1633,AKT!$E$4:$G$350,3,FALSE),"")</f>
        <v>0942</v>
      </c>
    </row>
    <row r="1634" spans="31:34" hidden="1">
      <c r="AE1634" t="s">
        <v>6452</v>
      </c>
      <c r="AF1634" t="s">
        <v>6453</v>
      </c>
      <c r="AG1634" t="str">
        <f t="shared" si="93"/>
        <v>A679078</v>
      </c>
      <c r="AH1634" t="str">
        <f>IFERROR(VLOOKUP(AG1634,AKT!$E$4:$G$350,3,FALSE),"")</f>
        <v>0942</v>
      </c>
    </row>
    <row r="1635" spans="31:34" hidden="1">
      <c r="AE1635" t="s">
        <v>6454</v>
      </c>
      <c r="AF1635" t="s">
        <v>6269</v>
      </c>
      <c r="AG1635" t="str">
        <f t="shared" si="93"/>
        <v>A679078</v>
      </c>
      <c r="AH1635" t="str">
        <f>IFERROR(VLOOKUP(AG1635,AKT!$E$4:$G$350,3,FALSE),"")</f>
        <v>0942</v>
      </c>
    </row>
    <row r="1636" spans="31:34" hidden="1">
      <c r="AE1636" t="s">
        <v>6455</v>
      </c>
      <c r="AF1636" t="s">
        <v>6456</v>
      </c>
      <c r="AG1636" t="str">
        <f t="shared" si="93"/>
        <v>A679078</v>
      </c>
      <c r="AH1636" t="str">
        <f>IFERROR(VLOOKUP(AG1636,AKT!$E$4:$G$350,3,FALSE),"")</f>
        <v>0942</v>
      </c>
    </row>
    <row r="1637" spans="31:34" hidden="1">
      <c r="AE1637" t="s">
        <v>6457</v>
      </c>
      <c r="AF1637" t="s">
        <v>6458</v>
      </c>
      <c r="AG1637" t="str">
        <f t="shared" si="93"/>
        <v>A679078</v>
      </c>
      <c r="AH1637" t="str">
        <f>IFERROR(VLOOKUP(AG1637,AKT!$E$4:$G$350,3,FALSE),"")</f>
        <v>0942</v>
      </c>
    </row>
    <row r="1638" spans="31:34" hidden="1">
      <c r="AE1638" t="s">
        <v>6459</v>
      </c>
      <c r="AF1638" t="s">
        <v>6460</v>
      </c>
      <c r="AG1638" t="str">
        <f t="shared" si="93"/>
        <v>A679078</v>
      </c>
      <c r="AH1638" t="str">
        <f>IFERROR(VLOOKUP(AG1638,AKT!$E$4:$G$350,3,FALSE),"")</f>
        <v>0942</v>
      </c>
    </row>
    <row r="1639" spans="31:34" hidden="1">
      <c r="AE1639" t="s">
        <v>6461</v>
      </c>
      <c r="AF1639" t="s">
        <v>6462</v>
      </c>
      <c r="AG1639" t="str">
        <f t="shared" si="93"/>
        <v>A679078</v>
      </c>
      <c r="AH1639" t="str">
        <f>IFERROR(VLOOKUP(AG1639,AKT!$E$4:$G$350,3,FALSE),"")</f>
        <v>0942</v>
      </c>
    </row>
    <row r="1640" spans="31:34" hidden="1">
      <c r="AE1640" t="s">
        <v>6463</v>
      </c>
      <c r="AF1640" t="s">
        <v>6464</v>
      </c>
      <c r="AG1640" t="str">
        <f t="shared" si="93"/>
        <v>A679078</v>
      </c>
      <c r="AH1640" t="str">
        <f>IFERROR(VLOOKUP(AG1640,AKT!$E$4:$G$350,3,FALSE),"")</f>
        <v>0942</v>
      </c>
    </row>
    <row r="1641" spans="31:34" hidden="1">
      <c r="AE1641" t="s">
        <v>6465</v>
      </c>
      <c r="AF1641" t="s">
        <v>6466</v>
      </c>
      <c r="AG1641" t="str">
        <f t="shared" si="93"/>
        <v>A679078</v>
      </c>
      <c r="AH1641" t="str">
        <f>IFERROR(VLOOKUP(AG1641,AKT!$E$4:$G$350,3,FALSE),"")</f>
        <v>0942</v>
      </c>
    </row>
    <row r="1642" spans="31:34" hidden="1">
      <c r="AE1642" t="s">
        <v>6467</v>
      </c>
      <c r="AF1642" t="s">
        <v>6468</v>
      </c>
      <c r="AG1642" t="str">
        <f t="shared" si="93"/>
        <v>A679078</v>
      </c>
      <c r="AH1642" t="str">
        <f>IFERROR(VLOOKUP(AG1642,AKT!$E$4:$G$350,3,FALSE),"")</f>
        <v>0942</v>
      </c>
    </row>
    <row r="1643" spans="31:34" hidden="1">
      <c r="AE1643" t="s">
        <v>6469</v>
      </c>
      <c r="AF1643" t="s">
        <v>6470</v>
      </c>
      <c r="AG1643" t="str">
        <f t="shared" si="93"/>
        <v>A679078</v>
      </c>
      <c r="AH1643" t="str">
        <f>IFERROR(VLOOKUP(AG1643,AKT!$E$4:$G$350,3,FALSE),"")</f>
        <v>0942</v>
      </c>
    </row>
    <row r="1644" spans="31:34" hidden="1">
      <c r="AE1644" t="s">
        <v>6471</v>
      </c>
      <c r="AF1644" t="s">
        <v>6472</v>
      </c>
      <c r="AG1644" t="str">
        <f t="shared" si="93"/>
        <v>A679078</v>
      </c>
      <c r="AH1644" t="str">
        <f>IFERROR(VLOOKUP(AG1644,AKT!$E$4:$G$350,3,FALSE),"")</f>
        <v>0942</v>
      </c>
    </row>
    <row r="1645" spans="31:34" hidden="1">
      <c r="AE1645" t="s">
        <v>6473</v>
      </c>
      <c r="AF1645" t="s">
        <v>6474</v>
      </c>
      <c r="AG1645" t="str">
        <f t="shared" si="93"/>
        <v>A679078</v>
      </c>
      <c r="AH1645" t="str">
        <f>IFERROR(VLOOKUP(AG1645,AKT!$E$4:$G$350,3,FALSE),"")</f>
        <v>0942</v>
      </c>
    </row>
    <row r="1646" spans="31:34" hidden="1">
      <c r="AE1646" t="s">
        <v>6475</v>
      </c>
      <c r="AF1646" t="s">
        <v>6476</v>
      </c>
      <c r="AG1646" t="str">
        <f t="shared" si="93"/>
        <v>A679078</v>
      </c>
      <c r="AH1646" t="str">
        <f>IFERROR(VLOOKUP(AG1646,AKT!$E$4:$G$350,3,FALSE),"")</f>
        <v>0942</v>
      </c>
    </row>
    <row r="1647" spans="31:34" hidden="1">
      <c r="AE1647" t="s">
        <v>6477</v>
      </c>
      <c r="AF1647" t="s">
        <v>6478</v>
      </c>
      <c r="AG1647" t="str">
        <f t="shared" si="93"/>
        <v>A679078</v>
      </c>
      <c r="AH1647" t="str">
        <f>IFERROR(VLOOKUP(AG1647,AKT!$E$4:$G$350,3,FALSE),"")</f>
        <v>0942</v>
      </c>
    </row>
    <row r="1648" spans="31:34" hidden="1">
      <c r="AE1648" t="s">
        <v>6479</v>
      </c>
      <c r="AF1648" t="s">
        <v>6480</v>
      </c>
      <c r="AG1648" t="str">
        <f t="shared" si="93"/>
        <v>A679078</v>
      </c>
      <c r="AH1648" t="str">
        <f>IFERROR(VLOOKUP(AG1648,AKT!$E$4:$G$350,3,FALSE),"")</f>
        <v>0942</v>
      </c>
    </row>
    <row r="1649" spans="31:34" hidden="1">
      <c r="AE1649" t="s">
        <v>6481</v>
      </c>
      <c r="AF1649" t="s">
        <v>6482</v>
      </c>
      <c r="AG1649" t="str">
        <f t="shared" si="93"/>
        <v>A679078</v>
      </c>
      <c r="AH1649" t="str">
        <f>IFERROR(VLOOKUP(AG1649,AKT!$E$4:$G$350,3,FALSE),"")</f>
        <v>0942</v>
      </c>
    </row>
    <row r="1650" spans="31:34" hidden="1">
      <c r="AE1650" t="s">
        <v>6483</v>
      </c>
      <c r="AF1650" t="s">
        <v>6484</v>
      </c>
      <c r="AG1650" t="str">
        <f t="shared" si="93"/>
        <v>A679078</v>
      </c>
      <c r="AH1650" t="str">
        <f>IFERROR(VLOOKUP(AG1650,AKT!$E$4:$G$350,3,FALSE),"")</f>
        <v>0942</v>
      </c>
    </row>
    <row r="1651" spans="31:34" hidden="1">
      <c r="AE1651" t="s">
        <v>6485</v>
      </c>
      <c r="AF1651" t="s">
        <v>6486</v>
      </c>
      <c r="AG1651" t="str">
        <f t="shared" si="93"/>
        <v>A679078</v>
      </c>
      <c r="AH1651" t="str">
        <f>IFERROR(VLOOKUP(AG1651,AKT!$E$4:$G$350,3,FALSE),"")</f>
        <v>0942</v>
      </c>
    </row>
    <row r="1652" spans="31:34" hidden="1">
      <c r="AE1652" t="s">
        <v>6487</v>
      </c>
      <c r="AF1652" t="s">
        <v>6488</v>
      </c>
      <c r="AG1652" t="str">
        <f t="shared" si="93"/>
        <v>A679078</v>
      </c>
      <c r="AH1652" t="str">
        <f>IFERROR(VLOOKUP(AG1652,AKT!$E$4:$G$350,3,FALSE),"")</f>
        <v>0942</v>
      </c>
    </row>
    <row r="1653" spans="31:34" hidden="1">
      <c r="AE1653" t="s">
        <v>6489</v>
      </c>
      <c r="AF1653" t="s">
        <v>6490</v>
      </c>
      <c r="AG1653" t="str">
        <f t="shared" si="93"/>
        <v>A679078</v>
      </c>
      <c r="AH1653" t="str">
        <f>IFERROR(VLOOKUP(AG1653,AKT!$E$4:$G$350,3,FALSE),"")</f>
        <v>0942</v>
      </c>
    </row>
    <row r="1654" spans="31:34" hidden="1">
      <c r="AE1654" t="s">
        <v>6491</v>
      </c>
      <c r="AF1654" t="s">
        <v>6492</v>
      </c>
      <c r="AG1654" t="str">
        <f t="shared" si="93"/>
        <v>A679078</v>
      </c>
      <c r="AH1654" t="str">
        <f>IFERROR(VLOOKUP(AG1654,AKT!$E$4:$G$350,3,FALSE),"")</f>
        <v>0942</v>
      </c>
    </row>
    <row r="1655" spans="31:34" hidden="1">
      <c r="AE1655" t="s">
        <v>6493</v>
      </c>
      <c r="AF1655" t="s">
        <v>6494</v>
      </c>
      <c r="AG1655" t="str">
        <f t="shared" si="93"/>
        <v>A679078</v>
      </c>
      <c r="AH1655" t="str">
        <f>IFERROR(VLOOKUP(AG1655,AKT!$E$4:$G$350,3,FALSE),"")</f>
        <v>0942</v>
      </c>
    </row>
    <row r="1656" spans="31:34" hidden="1">
      <c r="AE1656" t="s">
        <v>6495</v>
      </c>
      <c r="AF1656" t="s">
        <v>6494</v>
      </c>
      <c r="AG1656" t="str">
        <f t="shared" si="93"/>
        <v>A679078</v>
      </c>
      <c r="AH1656" t="str">
        <f>IFERROR(VLOOKUP(AG1656,AKT!$E$4:$G$350,3,FALSE),"")</f>
        <v>0942</v>
      </c>
    </row>
    <row r="1657" spans="31:34" hidden="1">
      <c r="AE1657" t="s">
        <v>6496</v>
      </c>
      <c r="AF1657" t="s">
        <v>6497</v>
      </c>
      <c r="AG1657" t="str">
        <f t="shared" si="93"/>
        <v>A679078</v>
      </c>
      <c r="AH1657" t="str">
        <f>IFERROR(VLOOKUP(AG1657,AKT!$E$4:$G$350,3,FALSE),"")</f>
        <v>0942</v>
      </c>
    </row>
    <row r="1658" spans="31:34" hidden="1">
      <c r="AE1658" t="s">
        <v>6498</v>
      </c>
      <c r="AF1658" t="s">
        <v>6499</v>
      </c>
      <c r="AG1658" t="str">
        <f t="shared" si="93"/>
        <v>A679078</v>
      </c>
      <c r="AH1658" t="str">
        <f>IFERROR(VLOOKUP(AG1658,AKT!$E$4:$G$350,3,FALSE),"")</f>
        <v>0942</v>
      </c>
    </row>
    <row r="1659" spans="31:34" hidden="1">
      <c r="AE1659" t="s">
        <v>6500</v>
      </c>
      <c r="AF1659" t="s">
        <v>6501</v>
      </c>
      <c r="AG1659" t="str">
        <f t="shared" si="93"/>
        <v>A679078</v>
      </c>
      <c r="AH1659" t="str">
        <f>IFERROR(VLOOKUP(AG1659,AKT!$E$4:$G$350,3,FALSE),"")</f>
        <v>0942</v>
      </c>
    </row>
    <row r="1660" spans="31:34" hidden="1">
      <c r="AE1660" t="s">
        <v>6502</v>
      </c>
      <c r="AF1660" t="s">
        <v>6503</v>
      </c>
      <c r="AG1660" t="str">
        <f t="shared" si="93"/>
        <v>A679078</v>
      </c>
      <c r="AH1660" t="str">
        <f>IFERROR(VLOOKUP(AG1660,AKT!$E$4:$G$350,3,FALSE),"")</f>
        <v>0942</v>
      </c>
    </row>
    <row r="1661" spans="31:34" hidden="1">
      <c r="AE1661" t="s">
        <v>6504</v>
      </c>
      <c r="AF1661" t="s">
        <v>6505</v>
      </c>
      <c r="AG1661" t="str">
        <f t="shared" si="93"/>
        <v>A679078</v>
      </c>
      <c r="AH1661" t="str">
        <f>IFERROR(VLOOKUP(AG1661,AKT!$E$4:$G$350,3,FALSE),"")</f>
        <v>0942</v>
      </c>
    </row>
    <row r="1662" spans="31:34" hidden="1">
      <c r="AE1662" t="s">
        <v>6506</v>
      </c>
      <c r="AF1662" t="s">
        <v>6507</v>
      </c>
      <c r="AG1662" t="str">
        <f t="shared" si="93"/>
        <v>A679078</v>
      </c>
      <c r="AH1662" t="str">
        <f>IFERROR(VLOOKUP(AG1662,AKT!$E$4:$G$350,3,FALSE),"")</f>
        <v>0942</v>
      </c>
    </row>
    <row r="1663" spans="31:34" hidden="1">
      <c r="AE1663" t="s">
        <v>6508</v>
      </c>
      <c r="AF1663" t="s">
        <v>6509</v>
      </c>
      <c r="AG1663" t="str">
        <f t="shared" si="93"/>
        <v>A679078</v>
      </c>
      <c r="AH1663" t="str">
        <f>IFERROR(VLOOKUP(AG1663,AKT!$E$4:$G$350,3,FALSE),"")</f>
        <v>0942</v>
      </c>
    </row>
    <row r="1664" spans="31:34" hidden="1">
      <c r="AE1664" t="s">
        <v>6510</v>
      </c>
      <c r="AF1664" t="s">
        <v>6511</v>
      </c>
      <c r="AG1664" t="str">
        <f t="shared" si="93"/>
        <v>A679078</v>
      </c>
      <c r="AH1664" t="str">
        <f>IFERROR(VLOOKUP(AG1664,AKT!$E$4:$G$350,3,FALSE),"")</f>
        <v>0942</v>
      </c>
    </row>
    <row r="1665" spans="31:34" hidden="1">
      <c r="AE1665" t="s">
        <v>6512</v>
      </c>
      <c r="AF1665" t="s">
        <v>6513</v>
      </c>
      <c r="AG1665" t="str">
        <f t="shared" si="93"/>
        <v>A679078</v>
      </c>
      <c r="AH1665" t="str">
        <f>IFERROR(VLOOKUP(AG1665,AKT!$E$4:$G$350,3,FALSE),"")</f>
        <v>0942</v>
      </c>
    </row>
    <row r="1666" spans="31:34" hidden="1">
      <c r="AE1666" t="s">
        <v>6514</v>
      </c>
      <c r="AF1666" t="s">
        <v>6515</v>
      </c>
      <c r="AG1666" t="str">
        <f t="shared" si="93"/>
        <v>A679078</v>
      </c>
      <c r="AH1666" t="str">
        <f>IFERROR(VLOOKUP(AG1666,AKT!$E$4:$G$350,3,FALSE),"")</f>
        <v>0942</v>
      </c>
    </row>
    <row r="1667" spans="31:34" hidden="1">
      <c r="AE1667" t="s">
        <v>6516</v>
      </c>
      <c r="AF1667" t="s">
        <v>6517</v>
      </c>
      <c r="AG1667" t="str">
        <f t="shared" si="93"/>
        <v>A679078</v>
      </c>
      <c r="AH1667" t="str">
        <f>IFERROR(VLOOKUP(AG1667,AKT!$E$4:$G$350,3,FALSE),"")</f>
        <v>0942</v>
      </c>
    </row>
    <row r="1668" spans="31:34" hidden="1">
      <c r="AE1668" t="s">
        <v>6518</v>
      </c>
      <c r="AF1668" t="s">
        <v>6519</v>
      </c>
      <c r="AG1668" t="str">
        <f t="shared" si="93"/>
        <v>A679078</v>
      </c>
      <c r="AH1668" t="str">
        <f>IFERROR(VLOOKUP(AG1668,AKT!$E$4:$G$350,3,FALSE),"")</f>
        <v>0942</v>
      </c>
    </row>
    <row r="1669" spans="31:34" hidden="1">
      <c r="AE1669" t="s">
        <v>6520</v>
      </c>
      <c r="AF1669" t="s">
        <v>6521</v>
      </c>
      <c r="AG1669" t="str">
        <f t="shared" si="93"/>
        <v>A679078</v>
      </c>
      <c r="AH1669" t="str">
        <f>IFERROR(VLOOKUP(AG1669,AKT!$E$4:$G$350,3,FALSE),"")</f>
        <v>0942</v>
      </c>
    </row>
    <row r="1670" spans="31:34" hidden="1">
      <c r="AE1670" t="s">
        <v>6522</v>
      </c>
      <c r="AF1670" t="s">
        <v>6523</v>
      </c>
      <c r="AG1670" t="str">
        <f t="shared" si="93"/>
        <v>A679078</v>
      </c>
      <c r="AH1670" t="str">
        <f>IFERROR(VLOOKUP(AG1670,AKT!$E$4:$G$350,3,FALSE),"")</f>
        <v>0942</v>
      </c>
    </row>
    <row r="1671" spans="31:34" hidden="1">
      <c r="AE1671" t="s">
        <v>6524</v>
      </c>
      <c r="AF1671" t="s">
        <v>6525</v>
      </c>
      <c r="AG1671" t="str">
        <f t="shared" si="93"/>
        <v>A679078</v>
      </c>
      <c r="AH1671" t="str">
        <f>IFERROR(VLOOKUP(AG1671,AKT!$E$4:$G$350,3,FALSE),"")</f>
        <v>0942</v>
      </c>
    </row>
    <row r="1672" spans="31:34" hidden="1">
      <c r="AE1672" t="s">
        <v>6526</v>
      </c>
      <c r="AF1672" t="s">
        <v>6286</v>
      </c>
      <c r="AG1672" t="str">
        <f t="shared" si="93"/>
        <v>A679078</v>
      </c>
      <c r="AH1672" t="str">
        <f>IFERROR(VLOOKUP(AG1672,AKT!$E$4:$G$350,3,FALSE),"")</f>
        <v>0942</v>
      </c>
    </row>
    <row r="1673" spans="31:34" hidden="1">
      <c r="AE1673" t="s">
        <v>6527</v>
      </c>
      <c r="AF1673" t="s">
        <v>6528</v>
      </c>
      <c r="AG1673" t="str">
        <f t="shared" ref="AG1673:AG1736" si="94">LEFT(AE1673,7)</f>
        <v>A679078</v>
      </c>
      <c r="AH1673" t="str">
        <f>IFERROR(VLOOKUP(AG1673,AKT!$E$4:$G$350,3,FALSE),"")</f>
        <v>0942</v>
      </c>
    </row>
    <row r="1674" spans="31:34" hidden="1">
      <c r="AE1674" t="s">
        <v>6529</v>
      </c>
      <c r="AF1674" t="s">
        <v>6530</v>
      </c>
      <c r="AG1674" t="str">
        <f t="shared" si="94"/>
        <v>A679078</v>
      </c>
      <c r="AH1674" t="str">
        <f>IFERROR(VLOOKUP(AG1674,AKT!$E$4:$G$350,3,FALSE),"")</f>
        <v>0942</v>
      </c>
    </row>
    <row r="1675" spans="31:34" hidden="1">
      <c r="AE1675" t="s">
        <v>6531</v>
      </c>
      <c r="AF1675" t="s">
        <v>6532</v>
      </c>
      <c r="AG1675" t="str">
        <f t="shared" si="94"/>
        <v>A679078</v>
      </c>
      <c r="AH1675" t="str">
        <f>IFERROR(VLOOKUP(AG1675,AKT!$E$4:$G$350,3,FALSE),"")</f>
        <v>0942</v>
      </c>
    </row>
    <row r="1676" spans="31:34" hidden="1">
      <c r="AE1676" t="s">
        <v>6533</v>
      </c>
      <c r="AF1676" t="s">
        <v>6534</v>
      </c>
      <c r="AG1676" t="str">
        <f t="shared" si="94"/>
        <v>A679078</v>
      </c>
      <c r="AH1676" t="str">
        <f>IFERROR(VLOOKUP(AG1676,AKT!$E$4:$G$350,3,FALSE),"")</f>
        <v>0942</v>
      </c>
    </row>
    <row r="1677" spans="31:34" hidden="1">
      <c r="AE1677" t="s">
        <v>6535</v>
      </c>
      <c r="AF1677" t="s">
        <v>6536</v>
      </c>
      <c r="AG1677" t="str">
        <f t="shared" si="94"/>
        <v>A679078</v>
      </c>
      <c r="AH1677" t="str">
        <f>IFERROR(VLOOKUP(AG1677,AKT!$E$4:$G$350,3,FALSE),"")</f>
        <v>0942</v>
      </c>
    </row>
    <row r="1678" spans="31:34" hidden="1">
      <c r="AE1678" t="s">
        <v>6537</v>
      </c>
      <c r="AF1678" t="s">
        <v>6538</v>
      </c>
      <c r="AG1678" t="str">
        <f t="shared" si="94"/>
        <v>A679078</v>
      </c>
      <c r="AH1678" t="str">
        <f>IFERROR(VLOOKUP(AG1678,AKT!$E$4:$G$350,3,FALSE),"")</f>
        <v>0942</v>
      </c>
    </row>
    <row r="1679" spans="31:34" hidden="1">
      <c r="AE1679" t="s">
        <v>6539</v>
      </c>
      <c r="AF1679" t="s">
        <v>6540</v>
      </c>
      <c r="AG1679" t="str">
        <f t="shared" si="94"/>
        <v>A679078</v>
      </c>
      <c r="AH1679" t="str">
        <f>IFERROR(VLOOKUP(AG1679,AKT!$E$4:$G$350,3,FALSE),"")</f>
        <v>0942</v>
      </c>
    </row>
    <row r="1680" spans="31:34" hidden="1">
      <c r="AE1680" t="s">
        <v>6541</v>
      </c>
      <c r="AF1680" t="s">
        <v>6542</v>
      </c>
      <c r="AG1680" t="str">
        <f t="shared" si="94"/>
        <v>A679078</v>
      </c>
      <c r="AH1680" t="str">
        <f>IFERROR(VLOOKUP(AG1680,AKT!$E$4:$G$350,3,FALSE),"")</f>
        <v>0942</v>
      </c>
    </row>
    <row r="1681" spans="31:34" hidden="1">
      <c r="AE1681" t="s">
        <v>6543</v>
      </c>
      <c r="AF1681" t="s">
        <v>6544</v>
      </c>
      <c r="AG1681" t="str">
        <f t="shared" si="94"/>
        <v>A679078</v>
      </c>
      <c r="AH1681" t="str">
        <f>IFERROR(VLOOKUP(AG1681,AKT!$E$4:$G$350,3,FALSE),"")</f>
        <v>0942</v>
      </c>
    </row>
    <row r="1682" spans="31:34" hidden="1">
      <c r="AE1682" t="s">
        <v>6545</v>
      </c>
      <c r="AF1682" t="s">
        <v>6251</v>
      </c>
      <c r="AG1682" t="str">
        <f t="shared" si="94"/>
        <v>A679078</v>
      </c>
      <c r="AH1682" t="str">
        <f>IFERROR(VLOOKUP(AG1682,AKT!$E$4:$G$350,3,FALSE),"")</f>
        <v>0942</v>
      </c>
    </row>
    <row r="1683" spans="31:34" hidden="1">
      <c r="AE1683" t="s">
        <v>6546</v>
      </c>
      <c r="AF1683" t="s">
        <v>6538</v>
      </c>
      <c r="AG1683" t="str">
        <f t="shared" si="94"/>
        <v>A679078</v>
      </c>
      <c r="AH1683" t="str">
        <f>IFERROR(VLOOKUP(AG1683,AKT!$E$4:$G$350,3,FALSE),"")</f>
        <v>0942</v>
      </c>
    </row>
    <row r="1684" spans="31:34" hidden="1">
      <c r="AE1684" t="s">
        <v>6547</v>
      </c>
      <c r="AF1684" t="s">
        <v>6540</v>
      </c>
      <c r="AG1684" t="str">
        <f t="shared" si="94"/>
        <v>A679078</v>
      </c>
      <c r="AH1684" t="str">
        <f>IFERROR(VLOOKUP(AG1684,AKT!$E$4:$G$350,3,FALSE),"")</f>
        <v>0942</v>
      </c>
    </row>
    <row r="1685" spans="31:34" hidden="1">
      <c r="AE1685" t="s">
        <v>6548</v>
      </c>
      <c r="AF1685" t="s">
        <v>6542</v>
      </c>
      <c r="AG1685" t="str">
        <f t="shared" si="94"/>
        <v>A679078</v>
      </c>
      <c r="AH1685" t="str">
        <f>IFERROR(VLOOKUP(AG1685,AKT!$E$4:$G$350,3,FALSE),"")</f>
        <v>0942</v>
      </c>
    </row>
    <row r="1686" spans="31:34" hidden="1">
      <c r="AE1686" t="s">
        <v>6549</v>
      </c>
      <c r="AF1686" t="s">
        <v>6544</v>
      </c>
      <c r="AG1686" t="str">
        <f t="shared" si="94"/>
        <v>A679078</v>
      </c>
      <c r="AH1686" t="str">
        <f>IFERROR(VLOOKUP(AG1686,AKT!$E$4:$G$350,3,FALSE),"")</f>
        <v>0942</v>
      </c>
    </row>
    <row r="1687" spans="31:34" hidden="1">
      <c r="AE1687" t="s">
        <v>728</v>
      </c>
      <c r="AF1687" t="s">
        <v>729</v>
      </c>
      <c r="AG1687" t="str">
        <f t="shared" si="94"/>
        <v>A679081</v>
      </c>
      <c r="AH1687" t="str">
        <f>IFERROR(VLOOKUP(AG1687,AKT!$E$4:$G$350,3,FALSE),"")</f>
        <v>0942</v>
      </c>
    </row>
    <row r="1688" spans="31:34" hidden="1">
      <c r="AE1688" t="s">
        <v>6550</v>
      </c>
      <c r="AF1688" t="s">
        <v>6551</v>
      </c>
      <c r="AG1688" t="str">
        <f t="shared" si="94"/>
        <v>A679081</v>
      </c>
      <c r="AH1688" t="str">
        <f>IFERROR(VLOOKUP(AG1688,AKT!$E$4:$G$350,3,FALSE),"")</f>
        <v>0942</v>
      </c>
    </row>
    <row r="1689" spans="31:34" hidden="1">
      <c r="AE1689" t="s">
        <v>6552</v>
      </c>
      <c r="AF1689" t="s">
        <v>6553</v>
      </c>
      <c r="AG1689" t="str">
        <f t="shared" si="94"/>
        <v>A679081</v>
      </c>
      <c r="AH1689" t="str">
        <f>IFERROR(VLOOKUP(AG1689,AKT!$E$4:$G$350,3,FALSE),"")</f>
        <v>0942</v>
      </c>
    </row>
    <row r="1690" spans="31:34" hidden="1">
      <c r="AE1690" t="s">
        <v>730</v>
      </c>
      <c r="AF1690" t="s">
        <v>731</v>
      </c>
      <c r="AG1690" t="str">
        <f t="shared" si="94"/>
        <v>A679081</v>
      </c>
      <c r="AH1690" t="str">
        <f>IFERROR(VLOOKUP(AG1690,AKT!$E$4:$G$350,3,FALSE),"")</f>
        <v>0942</v>
      </c>
    </row>
    <row r="1691" spans="31:34" hidden="1">
      <c r="AE1691" t="s">
        <v>6554</v>
      </c>
      <c r="AF1691" t="s">
        <v>6555</v>
      </c>
      <c r="AG1691" t="str">
        <f t="shared" si="94"/>
        <v>A679081</v>
      </c>
      <c r="AH1691" t="str">
        <f>IFERROR(VLOOKUP(AG1691,AKT!$E$4:$G$350,3,FALSE),"")</f>
        <v>0942</v>
      </c>
    </row>
    <row r="1692" spans="31:34" hidden="1">
      <c r="AE1692" t="s">
        <v>6556</v>
      </c>
      <c r="AF1692" t="s">
        <v>6557</v>
      </c>
      <c r="AG1692" t="str">
        <f t="shared" si="94"/>
        <v>A679081</v>
      </c>
      <c r="AH1692" t="str">
        <f>IFERROR(VLOOKUP(AG1692,AKT!$E$4:$G$350,3,FALSE),"")</f>
        <v>0942</v>
      </c>
    </row>
    <row r="1693" spans="31:34" hidden="1">
      <c r="AE1693" t="s">
        <v>6558</v>
      </c>
      <c r="AF1693" t="s">
        <v>6559</v>
      </c>
      <c r="AG1693" t="str">
        <f t="shared" si="94"/>
        <v>A679081</v>
      </c>
      <c r="AH1693" t="str">
        <f>IFERROR(VLOOKUP(AG1693,AKT!$E$4:$G$350,3,FALSE),"")</f>
        <v>0942</v>
      </c>
    </row>
    <row r="1694" spans="31:34" hidden="1">
      <c r="AE1694" t="s">
        <v>2067</v>
      </c>
      <c r="AF1694" t="s">
        <v>2068</v>
      </c>
      <c r="AG1694" t="str">
        <f t="shared" si="94"/>
        <v>A679081</v>
      </c>
      <c r="AH1694" t="str">
        <f>IFERROR(VLOOKUP(AG1694,AKT!$E$4:$G$350,3,FALSE),"")</f>
        <v>0942</v>
      </c>
    </row>
    <row r="1695" spans="31:34" hidden="1">
      <c r="AE1695" t="s">
        <v>2069</v>
      </c>
      <c r="AF1695" t="s">
        <v>1977</v>
      </c>
      <c r="AG1695" t="str">
        <f t="shared" si="94"/>
        <v>A679081</v>
      </c>
      <c r="AH1695" t="str">
        <f>IFERROR(VLOOKUP(AG1695,AKT!$E$4:$G$350,3,FALSE),"")</f>
        <v>0942</v>
      </c>
    </row>
    <row r="1696" spans="31:34" hidden="1">
      <c r="AE1696" t="s">
        <v>2070</v>
      </c>
      <c r="AF1696" t="s">
        <v>2071</v>
      </c>
      <c r="AG1696" t="str">
        <f t="shared" si="94"/>
        <v>A679081</v>
      </c>
      <c r="AH1696" t="str">
        <f>IFERROR(VLOOKUP(AG1696,AKT!$E$4:$G$350,3,FALSE),"")</f>
        <v>0942</v>
      </c>
    </row>
    <row r="1697" spans="31:34" hidden="1">
      <c r="AE1697" t="s">
        <v>6560</v>
      </c>
      <c r="AF1697" t="s">
        <v>6561</v>
      </c>
      <c r="AG1697" t="str">
        <f t="shared" si="94"/>
        <v>A679081</v>
      </c>
      <c r="AH1697" t="str">
        <f>IFERROR(VLOOKUP(AG1697,AKT!$E$4:$G$350,3,FALSE),"")</f>
        <v>0942</v>
      </c>
    </row>
    <row r="1698" spans="31:34" hidden="1">
      <c r="AE1698" t="s">
        <v>6562</v>
      </c>
      <c r="AF1698" t="s">
        <v>6563</v>
      </c>
      <c r="AG1698" t="str">
        <f t="shared" si="94"/>
        <v>A679081</v>
      </c>
      <c r="AH1698" t="str">
        <f>IFERROR(VLOOKUP(AG1698,AKT!$E$4:$G$350,3,FALSE),"")</f>
        <v>0942</v>
      </c>
    </row>
    <row r="1699" spans="31:34" hidden="1">
      <c r="AE1699" t="s">
        <v>6564</v>
      </c>
      <c r="AF1699" t="s">
        <v>6565</v>
      </c>
      <c r="AG1699" t="str">
        <f t="shared" si="94"/>
        <v>A679081</v>
      </c>
      <c r="AH1699" t="str">
        <f>IFERROR(VLOOKUP(AG1699,AKT!$E$4:$G$350,3,FALSE),"")</f>
        <v>0942</v>
      </c>
    </row>
    <row r="1700" spans="31:34" hidden="1">
      <c r="AE1700" t="s">
        <v>3587</v>
      </c>
      <c r="AF1700" t="s">
        <v>3588</v>
      </c>
      <c r="AG1700" t="str">
        <f t="shared" si="94"/>
        <v>A679081</v>
      </c>
      <c r="AH1700" t="str">
        <f>IFERROR(VLOOKUP(AG1700,AKT!$E$4:$G$350,3,FALSE),"")</f>
        <v>0942</v>
      </c>
    </row>
    <row r="1701" spans="31:34" hidden="1">
      <c r="AE1701" t="s">
        <v>3589</v>
      </c>
      <c r="AF1701" t="s">
        <v>3590</v>
      </c>
      <c r="AG1701" t="str">
        <f t="shared" si="94"/>
        <v>A679081</v>
      </c>
      <c r="AH1701" t="str">
        <f>IFERROR(VLOOKUP(AG1701,AKT!$E$4:$G$350,3,FALSE),"")</f>
        <v>0942</v>
      </c>
    </row>
    <row r="1702" spans="31:34" hidden="1">
      <c r="AE1702" t="s">
        <v>6566</v>
      </c>
      <c r="AF1702" t="s">
        <v>6567</v>
      </c>
      <c r="AG1702" t="str">
        <f t="shared" si="94"/>
        <v>A679081</v>
      </c>
      <c r="AH1702" t="str">
        <f>IFERROR(VLOOKUP(AG1702,AKT!$E$4:$G$350,3,FALSE),"")</f>
        <v>0942</v>
      </c>
    </row>
    <row r="1703" spans="31:34" hidden="1">
      <c r="AE1703" t="s">
        <v>6568</v>
      </c>
      <c r="AF1703" t="s">
        <v>6567</v>
      </c>
      <c r="AG1703" t="str">
        <f t="shared" si="94"/>
        <v>A679081</v>
      </c>
      <c r="AH1703" t="str">
        <f>IFERROR(VLOOKUP(AG1703,AKT!$E$4:$G$350,3,FALSE),"")</f>
        <v>0942</v>
      </c>
    </row>
    <row r="1704" spans="31:34" hidden="1">
      <c r="AE1704" t="s">
        <v>6569</v>
      </c>
      <c r="AF1704" t="s">
        <v>6570</v>
      </c>
      <c r="AG1704" t="str">
        <f t="shared" si="94"/>
        <v>A679115</v>
      </c>
      <c r="AH1704" t="str">
        <f>IFERROR(VLOOKUP(AG1704,AKT!$E$4:$G$350,3,FALSE),"")</f>
        <v>0942</v>
      </c>
    </row>
    <row r="1705" spans="31:34" hidden="1">
      <c r="AE1705" t="s">
        <v>6571</v>
      </c>
      <c r="AF1705" t="s">
        <v>6572</v>
      </c>
      <c r="AG1705" t="str">
        <f t="shared" si="94"/>
        <v>A679115</v>
      </c>
      <c r="AH1705" t="str">
        <f>IFERROR(VLOOKUP(AG1705,AKT!$E$4:$G$350,3,FALSE),"")</f>
        <v>0942</v>
      </c>
    </row>
    <row r="1706" spans="31:34" hidden="1">
      <c r="AE1706" t="s">
        <v>6573</v>
      </c>
      <c r="AF1706" t="s">
        <v>1874</v>
      </c>
      <c r="AG1706" t="str">
        <f t="shared" si="94"/>
        <v>A679115</v>
      </c>
      <c r="AH1706" t="str">
        <f>IFERROR(VLOOKUP(AG1706,AKT!$E$4:$G$350,3,FALSE),"")</f>
        <v>0942</v>
      </c>
    </row>
    <row r="1707" spans="31:34" hidden="1">
      <c r="AE1707" t="s">
        <v>1875</v>
      </c>
      <c r="AF1707" t="s">
        <v>1874</v>
      </c>
      <c r="AG1707" t="str">
        <f t="shared" si="94"/>
        <v>A679115</v>
      </c>
      <c r="AH1707" t="str">
        <f>IFERROR(VLOOKUP(AG1707,AKT!$E$4:$G$350,3,FALSE),"")</f>
        <v>0942</v>
      </c>
    </row>
    <row r="1708" spans="31:34" hidden="1">
      <c r="AE1708" t="s">
        <v>6574</v>
      </c>
      <c r="AF1708" t="s">
        <v>6575</v>
      </c>
      <c r="AG1708" t="str">
        <f t="shared" si="94"/>
        <v>A679115</v>
      </c>
      <c r="AH1708" t="str">
        <f>IFERROR(VLOOKUP(AG1708,AKT!$E$4:$G$350,3,FALSE),"")</f>
        <v>0942</v>
      </c>
    </row>
    <row r="1709" spans="31:34" hidden="1">
      <c r="AE1709" t="s">
        <v>1876</v>
      </c>
      <c r="AF1709" t="s">
        <v>1877</v>
      </c>
      <c r="AG1709" t="str">
        <f t="shared" si="94"/>
        <v>A679115</v>
      </c>
      <c r="AH1709" t="str">
        <f>IFERROR(VLOOKUP(AG1709,AKT!$E$4:$G$350,3,FALSE),"")</f>
        <v>0942</v>
      </c>
    </row>
    <row r="1710" spans="31:34" hidden="1">
      <c r="AE1710" t="s">
        <v>6576</v>
      </c>
      <c r="AF1710" t="s">
        <v>1874</v>
      </c>
      <c r="AG1710" t="str">
        <f t="shared" si="94"/>
        <v>A679115</v>
      </c>
      <c r="AH1710" t="str">
        <f>IFERROR(VLOOKUP(AG1710,AKT!$E$4:$G$350,3,FALSE),"")</f>
        <v>0942</v>
      </c>
    </row>
    <row r="1711" spans="31:34" hidden="1">
      <c r="AE1711" t="s">
        <v>2072</v>
      </c>
      <c r="AF1711" t="s">
        <v>2073</v>
      </c>
      <c r="AG1711" t="str">
        <f t="shared" si="94"/>
        <v>A679115</v>
      </c>
      <c r="AH1711" t="str">
        <f>IFERROR(VLOOKUP(AG1711,AKT!$E$4:$G$350,3,FALSE),"")</f>
        <v>0942</v>
      </c>
    </row>
    <row r="1712" spans="31:34" hidden="1">
      <c r="AE1712" t="s">
        <v>2074</v>
      </c>
      <c r="AF1712" t="s">
        <v>2075</v>
      </c>
      <c r="AG1712" t="str">
        <f t="shared" si="94"/>
        <v>A679115</v>
      </c>
      <c r="AH1712" t="str">
        <f>IFERROR(VLOOKUP(AG1712,AKT!$E$4:$G$350,3,FALSE),"")</f>
        <v>0942</v>
      </c>
    </row>
    <row r="1713" spans="31:34" hidden="1">
      <c r="AE1713" t="s">
        <v>6577</v>
      </c>
      <c r="AF1713" t="s">
        <v>6578</v>
      </c>
      <c r="AG1713" t="str">
        <f t="shared" si="94"/>
        <v>A679115</v>
      </c>
      <c r="AH1713" t="str">
        <f>IFERROR(VLOOKUP(AG1713,AKT!$E$4:$G$350,3,FALSE),"")</f>
        <v>0942</v>
      </c>
    </row>
    <row r="1714" spans="31:34" hidden="1">
      <c r="AE1714" t="s">
        <v>3591</v>
      </c>
      <c r="AF1714" t="s">
        <v>3592</v>
      </c>
      <c r="AG1714" t="str">
        <f t="shared" si="94"/>
        <v>A679115</v>
      </c>
      <c r="AH1714" t="str">
        <f>IFERROR(VLOOKUP(AG1714,AKT!$E$4:$G$350,3,FALSE),"")</f>
        <v>0942</v>
      </c>
    </row>
    <row r="1715" spans="31:34" hidden="1">
      <c r="AE1715" t="s">
        <v>3593</v>
      </c>
      <c r="AF1715" t="s">
        <v>3594</v>
      </c>
      <c r="AG1715" t="str">
        <f t="shared" si="94"/>
        <v>A679115</v>
      </c>
      <c r="AH1715" t="str">
        <f>IFERROR(VLOOKUP(AG1715,AKT!$E$4:$G$350,3,FALSE),"")</f>
        <v>0942</v>
      </c>
    </row>
    <row r="1716" spans="31:34" hidden="1">
      <c r="AE1716" t="s">
        <v>3595</v>
      </c>
      <c r="AF1716" t="s">
        <v>3596</v>
      </c>
      <c r="AG1716" t="str">
        <f t="shared" si="94"/>
        <v>A679115</v>
      </c>
      <c r="AH1716" t="str">
        <f>IFERROR(VLOOKUP(AG1716,AKT!$E$4:$G$350,3,FALSE),"")</f>
        <v>0942</v>
      </c>
    </row>
    <row r="1717" spans="31:34" hidden="1">
      <c r="AE1717" t="s">
        <v>3597</v>
      </c>
      <c r="AF1717" t="s">
        <v>3598</v>
      </c>
      <c r="AG1717" t="str">
        <f t="shared" si="94"/>
        <v>A679115</v>
      </c>
      <c r="AH1717" t="str">
        <f>IFERROR(VLOOKUP(AG1717,AKT!$E$4:$G$350,3,FALSE),"")</f>
        <v>0942</v>
      </c>
    </row>
    <row r="1718" spans="31:34" hidden="1">
      <c r="AE1718" t="s">
        <v>6579</v>
      </c>
      <c r="AF1718" t="s">
        <v>6580</v>
      </c>
      <c r="AG1718" t="str">
        <f t="shared" si="94"/>
        <v>A679115</v>
      </c>
      <c r="AH1718" t="str">
        <f>IFERROR(VLOOKUP(AG1718,AKT!$E$4:$G$350,3,FALSE),"")</f>
        <v>0942</v>
      </c>
    </row>
    <row r="1719" spans="31:34" hidden="1">
      <c r="AE1719" t="s">
        <v>6599</v>
      </c>
      <c r="AF1719" t="s">
        <v>247</v>
      </c>
      <c r="AG1719" t="str">
        <f t="shared" si="94"/>
        <v>K679126</v>
      </c>
      <c r="AH1719" t="str">
        <f>IFERROR(VLOOKUP(AG1719,AKT!$E$4:$G$350,3,FALSE),"")</f>
        <v>0942</v>
      </c>
    </row>
    <row r="1720" spans="31:34" hidden="1">
      <c r="AE1720" t="s">
        <v>6600</v>
      </c>
      <c r="AF1720" t="s">
        <v>6601</v>
      </c>
      <c r="AG1720" t="str">
        <f t="shared" si="94"/>
        <v>K679126</v>
      </c>
      <c r="AH1720" t="str">
        <f>IFERROR(VLOOKUP(AG1720,AKT!$E$4:$G$350,3,FALSE),"")</f>
        <v>0942</v>
      </c>
    </row>
    <row r="1721" spans="31:34" hidden="1">
      <c r="AE1721" t="s">
        <v>6602</v>
      </c>
      <c r="AF1721" t="s">
        <v>6603</v>
      </c>
      <c r="AG1721" t="str">
        <f t="shared" si="94"/>
        <v>K679128</v>
      </c>
      <c r="AH1721" t="str">
        <f>IFERROR(VLOOKUP(AG1721,AKT!$E$4:$G$350,3,FALSE),"")</f>
        <v>0942</v>
      </c>
    </row>
    <row r="1722" spans="31:34" hidden="1">
      <c r="AE1722" t="s">
        <v>6604</v>
      </c>
      <c r="AF1722" t="s">
        <v>6594</v>
      </c>
      <c r="AG1722" t="str">
        <f t="shared" si="94"/>
        <v>K679128</v>
      </c>
      <c r="AH1722" t="str">
        <f>IFERROR(VLOOKUP(AG1722,AKT!$E$4:$G$350,3,FALSE),"")</f>
        <v>0942</v>
      </c>
    </row>
    <row r="1723" spans="31:34" hidden="1">
      <c r="AE1723" t="s">
        <v>6602</v>
      </c>
      <c r="AF1723" t="s">
        <v>6595</v>
      </c>
      <c r="AG1723" t="str">
        <f t="shared" si="94"/>
        <v>K679128</v>
      </c>
      <c r="AH1723" t="str">
        <f>IFERROR(VLOOKUP(AG1723,AKT!$E$4:$G$350,3,FALSE),"")</f>
        <v>0942</v>
      </c>
    </row>
    <row r="1724" spans="31:34" hidden="1">
      <c r="AE1724" t="s">
        <v>6605</v>
      </c>
      <c r="AF1724" t="s">
        <v>6606</v>
      </c>
      <c r="AG1724" t="str">
        <f t="shared" si="94"/>
        <v>K679129</v>
      </c>
      <c r="AH1724" t="str">
        <f>IFERROR(VLOOKUP(AG1724,AKT!$E$4:$G$350,3,FALSE),"")</f>
        <v>0942</v>
      </c>
    </row>
    <row r="1725" spans="31:34" hidden="1">
      <c r="AE1725" t="s">
        <v>6609</v>
      </c>
      <c r="AF1725" t="s">
        <v>6607</v>
      </c>
      <c r="AG1725" t="str">
        <f t="shared" si="94"/>
        <v>K679129</v>
      </c>
      <c r="AH1725" t="str">
        <f>IFERROR(VLOOKUP(AG1725,AKT!$E$4:$G$350,3,FALSE),"")</f>
        <v>0942</v>
      </c>
    </row>
    <row r="1726" spans="31:34" hidden="1">
      <c r="AE1726" t="s">
        <v>6610</v>
      </c>
      <c r="AF1726" t="s">
        <v>6608</v>
      </c>
      <c r="AG1726" t="str">
        <f t="shared" si="94"/>
        <v>K679129</v>
      </c>
      <c r="AH1726" t="str">
        <f>IFERROR(VLOOKUP(AG1726,AKT!$E$4:$G$350,3,FALSE),"")</f>
        <v>0942</v>
      </c>
    </row>
    <row r="1727" spans="31:34" hidden="1">
      <c r="AE1727" t="s">
        <v>6584</v>
      </c>
      <c r="AF1727" t="s">
        <v>247</v>
      </c>
      <c r="AG1727" t="str">
        <f t="shared" si="94"/>
        <v>A622152</v>
      </c>
      <c r="AH1727" t="str">
        <f>IFERROR(VLOOKUP(AG1727,AKT!$E$4:$G$350,3,FALSE),"")</f>
        <v>0150</v>
      </c>
    </row>
    <row r="1728" spans="31:34" hidden="1">
      <c r="AE1728" t="s">
        <v>6585</v>
      </c>
      <c r="AF1728" t="s">
        <v>6586</v>
      </c>
      <c r="AG1728" t="str">
        <f t="shared" si="94"/>
        <v>A622152</v>
      </c>
      <c r="AH1728" t="str">
        <f>IFERROR(VLOOKUP(AG1728,AKT!$E$4:$G$350,3,FALSE),"")</f>
        <v>0150</v>
      </c>
    </row>
    <row r="1729" spans="31:34" hidden="1">
      <c r="AE1729" t="s">
        <v>6587</v>
      </c>
      <c r="AF1729" t="s">
        <v>6592</v>
      </c>
      <c r="AG1729" t="str">
        <f t="shared" si="94"/>
        <v>A622152</v>
      </c>
      <c r="AH1729" t="str">
        <f>IFERROR(VLOOKUP(AG1729,AKT!$E$4:$G$350,3,FALSE),"")</f>
        <v>0150</v>
      </c>
    </row>
    <row r="1730" spans="31:34" hidden="1">
      <c r="AE1730" t="s">
        <v>6588</v>
      </c>
      <c r="AF1730" t="s">
        <v>6593</v>
      </c>
      <c r="AG1730" t="str">
        <f t="shared" si="94"/>
        <v>A622152</v>
      </c>
      <c r="AH1730" t="str">
        <f>IFERROR(VLOOKUP(AG1730,AKT!$E$4:$G$350,3,FALSE),"")</f>
        <v>0150</v>
      </c>
    </row>
    <row r="1731" spans="31:34" hidden="1">
      <c r="AE1731" t="s">
        <v>6589</v>
      </c>
      <c r="AF1731" t="s">
        <v>6594</v>
      </c>
      <c r="AG1731" t="str">
        <f t="shared" si="94"/>
        <v>A622152</v>
      </c>
      <c r="AH1731" t="str">
        <f>IFERROR(VLOOKUP(AG1731,AKT!$E$4:$G$350,3,FALSE),"")</f>
        <v>0150</v>
      </c>
    </row>
    <row r="1732" spans="31:34" hidden="1">
      <c r="AE1732" t="s">
        <v>6590</v>
      </c>
      <c r="AF1732" t="s">
        <v>6595</v>
      </c>
      <c r="AG1732" t="str">
        <f t="shared" si="94"/>
        <v>A622152</v>
      </c>
      <c r="AH1732" t="str">
        <f>IFERROR(VLOOKUP(AG1732,AKT!$E$4:$G$350,3,FALSE),"")</f>
        <v>0150</v>
      </c>
    </row>
    <row r="1733" spans="31:34" hidden="1">
      <c r="AE1733" t="s">
        <v>6591</v>
      </c>
      <c r="AF1733" t="s">
        <v>6596</v>
      </c>
      <c r="AG1733" t="str">
        <f t="shared" si="94"/>
        <v>A622152</v>
      </c>
      <c r="AH1733" t="str">
        <f>IFERROR(VLOOKUP(AG1733,AKT!$E$4:$G$350,3,FALSE),"")</f>
        <v>0150</v>
      </c>
    </row>
    <row r="1734" spans="31:34" hidden="1">
      <c r="AE1734" t="s">
        <v>6597</v>
      </c>
      <c r="AF1734" t="s">
        <v>6598</v>
      </c>
      <c r="AG1734" t="str">
        <f t="shared" si="94"/>
        <v>A622152</v>
      </c>
      <c r="AH1734" t="str">
        <f>IFERROR(VLOOKUP(AG1734,AKT!$E$4:$G$350,3,FALSE),"")</f>
        <v>0150</v>
      </c>
    </row>
    <row r="1735" spans="31:34" hidden="1">
      <c r="AE1735" t="s">
        <v>2076</v>
      </c>
      <c r="AF1735" t="s">
        <v>2077</v>
      </c>
      <c r="AG1735" t="str">
        <f t="shared" si="94"/>
        <v>K628080</v>
      </c>
      <c r="AH1735" t="str">
        <f>IFERROR(VLOOKUP(AG1735,AKT!$E$4:$G$350,3,FALSE),"")</f>
        <v>0970</v>
      </c>
    </row>
    <row r="1736" spans="31:34" hidden="1">
      <c r="AE1736" t="s">
        <v>935</v>
      </c>
      <c r="AF1736" t="s">
        <v>936</v>
      </c>
      <c r="AG1736" t="str">
        <f t="shared" si="94"/>
        <v>K628081</v>
      </c>
      <c r="AH1736" t="str">
        <f>IFERROR(VLOOKUP(AG1736,AKT!$E$4:$G$350,3,FALSE),"")</f>
        <v>0970</v>
      </c>
    </row>
    <row r="1737" spans="31:34" hidden="1">
      <c r="AE1737" t="s">
        <v>937</v>
      </c>
      <c r="AF1737" t="s">
        <v>938</v>
      </c>
      <c r="AG1737" t="str">
        <f t="shared" ref="AG1737:AG1778" si="95">LEFT(AE1737,7)</f>
        <v>K628081</v>
      </c>
      <c r="AH1737" t="str">
        <f>IFERROR(VLOOKUP(AG1737,AKT!$E$4:$G$350,3,FALSE),"")</f>
        <v>0970</v>
      </c>
    </row>
    <row r="1738" spans="31:34" hidden="1">
      <c r="AE1738" t="s">
        <v>2078</v>
      </c>
      <c r="AF1738" t="s">
        <v>2077</v>
      </c>
      <c r="AG1738" t="str">
        <f t="shared" si="95"/>
        <v>K628081</v>
      </c>
      <c r="AH1738" t="str">
        <f>IFERROR(VLOOKUP(AG1738,AKT!$E$4:$G$350,3,FALSE),"")</f>
        <v>0970</v>
      </c>
    </row>
    <row r="1739" spans="31:34" hidden="1">
      <c r="AE1739" t="s">
        <v>3599</v>
      </c>
      <c r="AF1739" t="s">
        <v>3600</v>
      </c>
      <c r="AG1739" t="str">
        <f t="shared" si="95"/>
        <v>K628081</v>
      </c>
      <c r="AH1739" t="str">
        <f>IFERROR(VLOOKUP(AG1739,AKT!$E$4:$G$350,3,FALSE),"")</f>
        <v>0970</v>
      </c>
    </row>
    <row r="1740" spans="31:34" hidden="1">
      <c r="AE1740" t="s">
        <v>3601</v>
      </c>
      <c r="AF1740" t="s">
        <v>3602</v>
      </c>
      <c r="AG1740" t="str">
        <f t="shared" si="95"/>
        <v>K628081</v>
      </c>
      <c r="AH1740" t="str">
        <f>IFERROR(VLOOKUP(AG1740,AKT!$E$4:$G$350,3,FALSE),"")</f>
        <v>0970</v>
      </c>
    </row>
    <row r="1741" spans="31:34" hidden="1">
      <c r="AE1741" t="s">
        <v>939</v>
      </c>
      <c r="AF1741" t="s">
        <v>940</v>
      </c>
      <c r="AG1741" t="str">
        <f t="shared" si="95"/>
        <v>K628087</v>
      </c>
      <c r="AH1741" t="str">
        <f>IFERROR(VLOOKUP(AG1741,AKT!$E$4:$G$350,3,FALSE),"")</f>
        <v>0133</v>
      </c>
    </row>
    <row r="1742" spans="31:34" hidden="1">
      <c r="AE1742" t="s">
        <v>941</v>
      </c>
      <c r="AF1742" t="s">
        <v>942</v>
      </c>
      <c r="AG1742" t="str">
        <f t="shared" si="95"/>
        <v>K628087</v>
      </c>
      <c r="AH1742" t="str">
        <f>IFERROR(VLOOKUP(AG1742,AKT!$E$4:$G$350,3,FALSE),"")</f>
        <v>0133</v>
      </c>
    </row>
    <row r="1743" spans="31:34" hidden="1">
      <c r="AE1743" t="s">
        <v>3603</v>
      </c>
      <c r="AF1743" t="s">
        <v>3060</v>
      </c>
      <c r="AG1743" t="str">
        <f t="shared" si="95"/>
        <v>A579073</v>
      </c>
      <c r="AH1743" t="str">
        <f>IFERROR(VLOOKUP(AG1743,AKT!$E$4:$G$350,3,FALSE),"")</f>
        <v>0970</v>
      </c>
    </row>
    <row r="1744" spans="31:34" hidden="1">
      <c r="AE1744" t="s">
        <v>3604</v>
      </c>
      <c r="AF1744" t="s">
        <v>3605</v>
      </c>
      <c r="AG1744" t="str">
        <f t="shared" si="95"/>
        <v>A580072</v>
      </c>
      <c r="AH1744" t="str">
        <f>IFERROR(VLOOKUP(AG1744,AKT!$E$4:$G$350,3,FALSE),"")</f>
        <v>0970</v>
      </c>
    </row>
    <row r="1745" spans="31:34" hidden="1">
      <c r="AE1745" t="s">
        <v>3606</v>
      </c>
      <c r="AF1745" t="s">
        <v>3607</v>
      </c>
      <c r="AG1745" t="str">
        <f t="shared" si="95"/>
        <v>K767054</v>
      </c>
      <c r="AH1745" t="str">
        <f>IFERROR(VLOOKUP(AG1745,AKT!$E$4:$G$350,3,FALSE),"")</f>
        <v>0970</v>
      </c>
    </row>
    <row r="1746" spans="31:34" hidden="1">
      <c r="AE1746" t="s">
        <v>3608</v>
      </c>
      <c r="AF1746" t="s">
        <v>3609</v>
      </c>
      <c r="AG1746" t="str">
        <f t="shared" si="95"/>
        <v>A867021</v>
      </c>
      <c r="AH1746" t="str">
        <f>IFERROR(VLOOKUP(AG1746,AKT!$E$4:$G$350,3,FALSE),"")</f>
        <v>0942</v>
      </c>
    </row>
    <row r="1747" spans="31:34" hidden="1">
      <c r="AE1747" t="s">
        <v>3610</v>
      </c>
      <c r="AF1747" t="s">
        <v>3611</v>
      </c>
      <c r="AG1747" t="str">
        <f t="shared" si="95"/>
        <v>A867021</v>
      </c>
      <c r="AH1747" t="str">
        <f>IFERROR(VLOOKUP(AG1747,AKT!$E$4:$G$350,3,FALSE),"")</f>
        <v>0942</v>
      </c>
    </row>
    <row r="1748" spans="31:34" hidden="1">
      <c r="AE1748" t="s">
        <v>3612</v>
      </c>
      <c r="AF1748" t="s">
        <v>3613</v>
      </c>
      <c r="AG1748" t="str">
        <f t="shared" si="95"/>
        <v>A867021</v>
      </c>
      <c r="AH1748" t="str">
        <f>IFERROR(VLOOKUP(AG1748,AKT!$E$4:$G$350,3,FALSE),"")</f>
        <v>0942</v>
      </c>
    </row>
    <row r="1749" spans="31:34" hidden="1">
      <c r="AE1749" t="s">
        <v>3614</v>
      </c>
      <c r="AF1749" t="s">
        <v>3615</v>
      </c>
      <c r="AG1749" t="str">
        <f t="shared" si="95"/>
        <v>K867020</v>
      </c>
      <c r="AH1749" t="str">
        <f>IFERROR(VLOOKUP(AG1749,AKT!$E$4:$G$350,3,FALSE),"")</f>
        <v>0942</v>
      </c>
    </row>
    <row r="1750" spans="31:34" hidden="1">
      <c r="AE1750" t="s">
        <v>3616</v>
      </c>
      <c r="AF1750" t="s">
        <v>3617</v>
      </c>
      <c r="AG1750" t="str">
        <f t="shared" si="95"/>
        <v>K814011</v>
      </c>
      <c r="AH1750" t="str">
        <f>IFERROR(VLOOKUP(AG1750,AKT!$E$4:$G$350,3,FALSE),"")</f>
        <v>0970</v>
      </c>
    </row>
    <row r="1751" spans="31:34" hidden="1">
      <c r="AE1751" t="s">
        <v>3618</v>
      </c>
      <c r="AF1751" t="s">
        <v>3619</v>
      </c>
      <c r="AG1751" t="str">
        <f t="shared" si="95"/>
        <v>K814013</v>
      </c>
      <c r="AH1751" t="str">
        <f>IFERROR(VLOOKUP(AG1751,AKT!$E$4:$G$350,3,FALSE),"")</f>
        <v>0970</v>
      </c>
    </row>
    <row r="1752" spans="31:34" hidden="1">
      <c r="AE1752" t="s">
        <v>3620</v>
      </c>
      <c r="AF1752" t="s">
        <v>3621</v>
      </c>
      <c r="AG1752" t="str">
        <f t="shared" si="95"/>
        <v>A848051</v>
      </c>
      <c r="AH1752" t="str">
        <f>IFERROR(VLOOKUP(AG1752,AKT!$E$4:$G$350,3,FALSE),"")</f>
        <v>0970</v>
      </c>
    </row>
    <row r="1753" spans="31:34" hidden="1">
      <c r="AE1753" t="s">
        <v>3622</v>
      </c>
      <c r="AF1753" t="s">
        <v>3623</v>
      </c>
      <c r="AG1753" t="str">
        <f t="shared" si="95"/>
        <v>A848051</v>
      </c>
      <c r="AH1753" t="str">
        <f>IFERROR(VLOOKUP(AG1753,AKT!$E$4:$G$350,3,FALSE),"")</f>
        <v>0970</v>
      </c>
    </row>
    <row r="1754" spans="31:34" hidden="1">
      <c r="AE1754" t="s">
        <v>3624</v>
      </c>
      <c r="AF1754" t="s">
        <v>3625</v>
      </c>
      <c r="AG1754" t="str">
        <f t="shared" si="95"/>
        <v>A848051</v>
      </c>
      <c r="AH1754" t="str">
        <f>IFERROR(VLOOKUP(AG1754,AKT!$E$4:$G$350,3,FALSE),"")</f>
        <v>0970</v>
      </c>
    </row>
    <row r="1755" spans="31:34" hidden="1">
      <c r="AE1755" t="s">
        <v>3626</v>
      </c>
      <c r="AF1755" t="s">
        <v>3627</v>
      </c>
      <c r="AG1755" t="str">
        <f t="shared" si="95"/>
        <v>A848051</v>
      </c>
      <c r="AH1755" t="str">
        <f>IFERROR(VLOOKUP(AG1755,AKT!$E$4:$G$350,3,FALSE),"")</f>
        <v>0970</v>
      </c>
    </row>
    <row r="1756" spans="31:34" hidden="1">
      <c r="AE1756" t="s">
        <v>3628</v>
      </c>
      <c r="AF1756" t="s">
        <v>3629</v>
      </c>
      <c r="AG1756" t="str">
        <f t="shared" si="95"/>
        <v>A848051</v>
      </c>
      <c r="AH1756" t="str">
        <f>IFERROR(VLOOKUP(AG1756,AKT!$E$4:$G$350,3,FALSE),"")</f>
        <v>0970</v>
      </c>
    </row>
    <row r="1757" spans="31:34" hidden="1">
      <c r="AE1757" t="s">
        <v>3630</v>
      </c>
      <c r="AF1757" t="s">
        <v>3631</v>
      </c>
      <c r="AG1757" t="str">
        <f t="shared" si="95"/>
        <v>A848051</v>
      </c>
      <c r="AH1757" t="str">
        <f>IFERROR(VLOOKUP(AG1757,AKT!$E$4:$G$350,3,FALSE),"")</f>
        <v>0970</v>
      </c>
    </row>
    <row r="1758" spans="31:34" hidden="1">
      <c r="AE1758" t="s">
        <v>3632</v>
      </c>
      <c r="AF1758" t="s">
        <v>3633</v>
      </c>
      <c r="AG1758" t="str">
        <f t="shared" si="95"/>
        <v>A848051</v>
      </c>
      <c r="AH1758" t="str">
        <f>IFERROR(VLOOKUP(AG1758,AKT!$E$4:$G$350,3,FALSE),"")</f>
        <v>0970</v>
      </c>
    </row>
    <row r="1759" spans="31:34" hidden="1">
      <c r="AE1759" t="s">
        <v>943</v>
      </c>
      <c r="AF1759" t="s">
        <v>944</v>
      </c>
      <c r="AG1759" t="str">
        <f t="shared" si="95"/>
        <v>K848038</v>
      </c>
      <c r="AH1759" t="str">
        <f>IFERROR(VLOOKUP(AG1759,AKT!$E$4:$G$350,3,FALSE),"")</f>
        <v>0950</v>
      </c>
    </row>
    <row r="1760" spans="31:34" hidden="1">
      <c r="AE1760" t="s">
        <v>945</v>
      </c>
      <c r="AF1760" t="s">
        <v>946</v>
      </c>
      <c r="AG1760" t="str">
        <f t="shared" si="95"/>
        <v>K848038</v>
      </c>
      <c r="AH1760" t="str">
        <f>IFERROR(VLOOKUP(AG1760,AKT!$E$4:$G$350,3,FALSE),"")</f>
        <v>0950</v>
      </c>
    </row>
    <row r="1761" spans="31:34" hidden="1">
      <c r="AE1761" t="s">
        <v>947</v>
      </c>
      <c r="AF1761" t="s">
        <v>948</v>
      </c>
      <c r="AG1761" t="str">
        <f t="shared" si="95"/>
        <v>K848038</v>
      </c>
      <c r="AH1761" t="str">
        <f>IFERROR(VLOOKUP(AG1761,AKT!$E$4:$G$350,3,FALSE),"")</f>
        <v>0950</v>
      </c>
    </row>
    <row r="1762" spans="31:34" hidden="1">
      <c r="AE1762" t="s">
        <v>949</v>
      </c>
      <c r="AF1762" t="s">
        <v>950</v>
      </c>
      <c r="AG1762" t="str">
        <f t="shared" si="95"/>
        <v>K848038</v>
      </c>
      <c r="AH1762" t="str">
        <f>IFERROR(VLOOKUP(AG1762,AKT!$E$4:$G$350,3,FALSE),"")</f>
        <v>0950</v>
      </c>
    </row>
    <row r="1763" spans="31:34" hidden="1">
      <c r="AE1763" t="s">
        <v>951</v>
      </c>
      <c r="AF1763" t="s">
        <v>952</v>
      </c>
      <c r="AG1763" t="str">
        <f t="shared" si="95"/>
        <v>K848038</v>
      </c>
      <c r="AH1763" t="str">
        <f>IFERROR(VLOOKUP(AG1763,AKT!$E$4:$G$350,3,FALSE),"")</f>
        <v>0950</v>
      </c>
    </row>
    <row r="1764" spans="31:34" hidden="1">
      <c r="AE1764" t="s">
        <v>3634</v>
      </c>
      <c r="AF1764" t="s">
        <v>3635</v>
      </c>
      <c r="AG1764" t="str">
        <f t="shared" si="95"/>
        <v>K848050</v>
      </c>
      <c r="AH1764" t="str">
        <f>IFERROR(VLOOKUP(AG1764,AKT!$E$4:$G$350,3,FALSE),"")</f>
        <v>0950</v>
      </c>
    </row>
    <row r="1765" spans="31:34" hidden="1">
      <c r="AE1765" t="s">
        <v>3636</v>
      </c>
      <c r="AF1765" t="s">
        <v>3637</v>
      </c>
      <c r="AG1765" t="str">
        <f t="shared" si="95"/>
        <v>T848027</v>
      </c>
      <c r="AH1765" t="str">
        <f>IFERROR(VLOOKUP(AG1765,AKT!$E$4:$G$350,3,FALSE),"")</f>
        <v>0950</v>
      </c>
    </row>
    <row r="1766" spans="31:34" hidden="1">
      <c r="AE1766" t="s">
        <v>2082</v>
      </c>
      <c r="AF1766" t="s">
        <v>918</v>
      </c>
      <c r="AG1766" t="str">
        <f t="shared" si="95"/>
        <v>K733069</v>
      </c>
      <c r="AH1766" t="str">
        <f>IFERROR(VLOOKUP(AG1766,AKT!$E$4:$G$350,3,FALSE),"")</f>
        <v>0150</v>
      </c>
    </row>
    <row r="1767" spans="31:34" hidden="1">
      <c r="AE1767" t="s">
        <v>2083</v>
      </c>
      <c r="AF1767" t="s">
        <v>919</v>
      </c>
      <c r="AG1767" t="str">
        <f t="shared" si="95"/>
        <v>K733069</v>
      </c>
      <c r="AH1767" t="str">
        <f>IFERROR(VLOOKUP(AG1767,AKT!$E$4:$G$350,3,FALSE),"")</f>
        <v>0150</v>
      </c>
    </row>
    <row r="1768" spans="31:34" hidden="1">
      <c r="AG1768" t="str">
        <f t="shared" si="95"/>
        <v/>
      </c>
      <c r="AH1768" t="str">
        <f>IFERROR(VLOOKUP(AG1768,AKT!$E$4:$G$350,3,FALSE),"")</f>
        <v/>
      </c>
    </row>
    <row r="1769" spans="31:34" hidden="1">
      <c r="AG1769" t="str">
        <f t="shared" si="95"/>
        <v/>
      </c>
      <c r="AH1769" t="str">
        <f>IFERROR(VLOOKUP(AG1769,AKT!$E$4:$G$350,3,FALSE),"")</f>
        <v/>
      </c>
    </row>
    <row r="1770" spans="31:34" hidden="1">
      <c r="AG1770" t="str">
        <f t="shared" si="95"/>
        <v/>
      </c>
      <c r="AH1770" t="str">
        <f>IFERROR(VLOOKUP(AG1770,AKT!$E$4:$G$350,3,FALSE),"")</f>
        <v/>
      </c>
    </row>
    <row r="1771" spans="31:34" hidden="1">
      <c r="AG1771" t="str">
        <f t="shared" si="95"/>
        <v/>
      </c>
      <c r="AH1771" t="str">
        <f>IFERROR(VLOOKUP(AG1771,AKT!$E$4:$G$350,3,FALSE),"")</f>
        <v/>
      </c>
    </row>
    <row r="1772" spans="31:34" hidden="1">
      <c r="AG1772" t="str">
        <f t="shared" si="95"/>
        <v/>
      </c>
      <c r="AH1772" t="str">
        <f>IFERROR(VLOOKUP(AG1772,AKT!$E$4:$G$350,3,FALSE),"")</f>
        <v/>
      </c>
    </row>
    <row r="1773" spans="31:34" hidden="1">
      <c r="AG1773" t="str">
        <f t="shared" si="95"/>
        <v/>
      </c>
      <c r="AH1773" t="str">
        <f>IFERROR(VLOOKUP(AG1773,AKT!$E$4:$G$350,3,FALSE),"")</f>
        <v/>
      </c>
    </row>
    <row r="1774" spans="31:34" hidden="1">
      <c r="AG1774" t="str">
        <f t="shared" si="95"/>
        <v/>
      </c>
      <c r="AH1774" t="str">
        <f>IFERROR(VLOOKUP(AG1774,AKT!$E$4:$G$350,3,FALSE),"")</f>
        <v/>
      </c>
    </row>
    <row r="1775" spans="31:34" hidden="1">
      <c r="AG1775" t="str">
        <f t="shared" si="95"/>
        <v/>
      </c>
      <c r="AH1775" t="str">
        <f>IFERROR(VLOOKUP(AG1775,AKT!$E$4:$G$350,3,FALSE),"")</f>
        <v/>
      </c>
    </row>
    <row r="1776" spans="31:34" hidden="1">
      <c r="AG1776" t="str">
        <f t="shared" si="95"/>
        <v/>
      </c>
      <c r="AH1776" t="str">
        <f>IFERROR(VLOOKUP(AG1776,AKT!$E$4:$G$350,3,FALSE),"")</f>
        <v/>
      </c>
    </row>
    <row r="1777" spans="33:34" hidden="1">
      <c r="AG1777" t="str">
        <f t="shared" si="95"/>
        <v/>
      </c>
      <c r="AH1777" t="str">
        <f>IFERROR(VLOOKUP(AG1777,AKT!$E$4:$G$350,3,FALSE),"")</f>
        <v/>
      </c>
    </row>
    <row r="1778" spans="33:34" hidden="1">
      <c r="AG1778" t="str">
        <f t="shared" si="95"/>
        <v/>
      </c>
      <c r="AH1778" t="str">
        <f>IFERROR(VLOOKUP(AG1778,AKT!$E$4:$G$350,3,FALSE),"")</f>
        <v/>
      </c>
    </row>
  </sheetData>
  <sheetProtection algorithmName="SHA-512" hashValue="tTiFsNgDpybAeL6yLBAgIUSEK/lKFPIRIAFjqtVruOSECoKb0TTgarCpZnKs/7hWiNnPU1k1TjWn6bGyDNF20g==" saltValue="hGLeX6/1c3CrwE1dLqqx2w==" spinCount="100000" sheet="1" objects="1" scenarios="1" selectLockedCells="1" autoFilter="0"/>
  <autoFilter ref="A2:AH1048576" xr:uid="{00000000-0009-0000-0000-000003000000}"/>
  <sortState xmlns:xlrd2="http://schemas.microsoft.com/office/spreadsheetml/2017/richdata2" ref="AE7:AF239">
    <sortCondition ref="AE7"/>
  </sortState>
  <dataConsolidate link="1"/>
  <mergeCells count="1">
    <mergeCell ref="A1:B1"/>
  </mergeCells>
  <conditionalFormatting sqref="P3:P1048576">
    <cfRule type="expression" dxfId="0" priority="1">
      <formula>IF(OR(C3=3691,C3=3692,C3=3693,C3=3694),1,0)</formula>
    </cfRule>
  </conditionalFormatting>
  <dataValidations count="4">
    <dataValidation type="list" allowBlank="1" showInputMessage="1" showErrorMessage="1" errorTitle="GREŠKA" error="Za unos odaberite vrijednost iz padajućeg izbornika!" prompt="Molimo odaberite vrijednost iz padajućeg izbornika!" sqref="C3:C501" xr:uid="{00000000-0002-0000-0300-000000000000}">
      <formula1>$Y$5:$Y$129</formula1>
    </dataValidation>
    <dataValidation type="whole" allowBlank="1" showInputMessage="1" showErrorMessage="1" errorTitle="GREŠKA" error="U ovo polje je dozvoljen unos samo brojčanih vrijednosti (bez decimala!)" sqref="H3:J501" xr:uid="{00000000-0002-0000-0300-000001000000}">
      <formula1>0</formula1>
      <formula2>10000000000</formula2>
    </dataValidation>
    <dataValidation type="list" allowBlank="1" showInputMessage="1" showErrorMessage="1" errorTitle="GREŠKA" error="Za unos odaberite vrijednost iz padajućeg izbornika!" prompt="Molimo odaberite vrijednost iz padajućeg izbornika!" sqref="A3:A501" xr:uid="{00000000-0002-0000-0300-000002000000}">
      <formula1>$V$6:$V$23</formula1>
    </dataValidation>
    <dataValidation type="list" allowBlank="1" showInputMessage="1" showErrorMessage="1" errorTitle="GREŠKA" error="U ovo polje je dozvoljen unos samo brojčanih vrijednosti (bez decimala!)" prompt="Molimo odaberite vrijednost iz padajućeg izbornika!" sqref="E3:E1048576" xr:uid="{00000000-0002-0000-0300-000003000000}">
      <formula1>$AE$6:$AE$1767</formula1>
    </dataValidation>
  </dataValidations>
  <pageMargins left="0.70866141732283472" right="0.70866141732283472" top="0.74803149606299213" bottom="0.74803149606299213" header="0.31496062992125984" footer="0.31496062992125984"/>
  <pageSetup paperSize="9" scale="54"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4000000}">
          <x14:formula1>
            <xm:f>IF(OR(C502=3691,C502=3692,C502=3693,C502=3694),'KORISNICI DP'!$D$3:$D$559,$M$1)</xm:f>
          </x14:formula1>
          <xm:sqref>P502:P1048576</xm:sqref>
        </x14:dataValidation>
        <x14:dataValidation type="list" allowBlank="1" showInputMessage="1" showErrorMessage="1" xr:uid="{00000000-0002-0000-0300-000005000000}">
          <x14:formula1>
            <xm:f>IF(OR(C3=3691,C3=3692,C3=3693,C3=3694),'KORISNICI DP'!$D$3:$D$560,$M$1)</xm:f>
          </x14:formula1>
          <xm:sqref>P3:P501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FD38"/>
  <sheetViews>
    <sheetView showGridLines="0" topLeftCell="B1" zoomScale="90" zoomScaleNormal="90" workbookViewId="0">
      <selection activeCell="U5" sqref="U5"/>
    </sheetView>
  </sheetViews>
  <sheetFormatPr defaultColWidth="0" defaultRowHeight="12.75" zeroHeight="1"/>
  <cols>
    <col min="1" max="1" width="7.140625" style="1" customWidth="1"/>
    <col min="2" max="2" width="4.85546875" style="1" customWidth="1"/>
    <col min="3" max="3" width="39.7109375" style="1" customWidth="1"/>
    <col min="4" max="4" width="14.85546875" style="1" customWidth="1"/>
    <col min="5" max="8" width="13.85546875" style="1" customWidth="1"/>
    <col min="9" max="9" width="13.85546875" style="11" customWidth="1"/>
    <col min="10" max="22" width="13.85546875" style="1" customWidth="1"/>
    <col min="23" max="23" width="7.85546875" style="1" hidden="1" customWidth="1"/>
    <col min="24" max="30" width="0" style="1" hidden="1" customWidth="1"/>
    <col min="31" max="16384" width="11.42578125" style="1" hidden="1"/>
  </cols>
  <sheetData>
    <row r="1" spans="1:16384" ht="15.6" customHeight="1">
      <c r="B1" s="297"/>
      <c r="C1" s="297"/>
      <c r="D1" s="297"/>
      <c r="E1" s="297"/>
      <c r="F1" s="297"/>
      <c r="G1" s="297"/>
      <c r="H1" s="297"/>
      <c r="I1" s="297"/>
      <c r="J1" s="297"/>
      <c r="K1" s="297"/>
      <c r="L1" s="297"/>
      <c r="M1" s="297"/>
      <c r="N1" s="297"/>
      <c r="O1" s="297"/>
      <c r="P1" s="297"/>
      <c r="Q1" s="297"/>
      <c r="R1" s="297"/>
      <c r="S1" s="297"/>
      <c r="T1" s="297"/>
      <c r="U1" s="123"/>
    </row>
    <row r="2" spans="1:16384" ht="21" customHeight="1">
      <c r="B2" s="297" t="s">
        <v>3013</v>
      </c>
      <c r="C2" s="297"/>
      <c r="D2" s="297"/>
      <c r="E2" s="297"/>
      <c r="F2" s="297"/>
      <c r="G2" s="297"/>
      <c r="H2" s="297"/>
      <c r="I2" s="297"/>
      <c r="J2" s="297"/>
      <c r="K2" s="297"/>
      <c r="L2" s="297"/>
      <c r="M2" s="297"/>
      <c r="N2" s="297"/>
      <c r="O2" s="297"/>
      <c r="P2" s="297"/>
      <c r="Q2" s="297"/>
      <c r="R2" s="297"/>
      <c r="S2" s="297"/>
      <c r="T2" s="297"/>
      <c r="U2" s="123"/>
    </row>
    <row r="3" spans="1:16384" s="19" customFormat="1" ht="15">
      <c r="B3" s="18"/>
      <c r="C3" s="18"/>
      <c r="D3" s="18"/>
      <c r="G3" s="240"/>
      <c r="I3" s="240"/>
      <c r="Q3" s="20"/>
      <c r="V3" s="112" t="s">
        <v>3017</v>
      </c>
    </row>
    <row r="4" spans="1:16384" s="262" customFormat="1" ht="89.25">
      <c r="A4" s="261" t="s">
        <v>1178</v>
      </c>
      <c r="B4" s="111" t="s">
        <v>230</v>
      </c>
      <c r="C4" s="111" t="s">
        <v>231</v>
      </c>
      <c r="D4" s="111" t="s">
        <v>232</v>
      </c>
      <c r="E4" s="89" t="s">
        <v>250</v>
      </c>
      <c r="F4" s="89" t="s">
        <v>241</v>
      </c>
      <c r="G4" s="89" t="s">
        <v>15</v>
      </c>
      <c r="H4" s="89" t="s">
        <v>972</v>
      </c>
      <c r="I4" s="89" t="s">
        <v>16</v>
      </c>
      <c r="J4" s="89" t="s">
        <v>233</v>
      </c>
      <c r="K4" s="89" t="s">
        <v>234</v>
      </c>
      <c r="L4" s="89" t="s">
        <v>973</v>
      </c>
      <c r="M4" s="89" t="s">
        <v>235</v>
      </c>
      <c r="N4" s="89" t="s">
        <v>236</v>
      </c>
      <c r="O4" s="89" t="s">
        <v>237</v>
      </c>
      <c r="P4" s="89" t="s">
        <v>974</v>
      </c>
      <c r="Q4" s="2" t="s">
        <v>4525</v>
      </c>
      <c r="R4" s="89" t="s">
        <v>238</v>
      </c>
      <c r="S4" s="2" t="s">
        <v>239</v>
      </c>
      <c r="T4" s="2" t="s">
        <v>240</v>
      </c>
      <c r="U4" s="256" t="s">
        <v>3704</v>
      </c>
      <c r="V4" s="257" t="s">
        <v>3705</v>
      </c>
    </row>
    <row r="5" spans="1:16384" s="19" customFormat="1" ht="19.5" customHeight="1">
      <c r="A5" s="144">
        <v>2025</v>
      </c>
      <c r="B5" s="22"/>
      <c r="C5" s="23" t="s">
        <v>10</v>
      </c>
      <c r="D5" s="15">
        <f t="shared" ref="D5:D10" si="0">SUM(E5:V5)</f>
        <v>241505</v>
      </c>
      <c r="E5" s="221"/>
      <c r="F5" s="221"/>
      <c r="G5" s="283">
        <v>100000</v>
      </c>
      <c r="H5" s="221"/>
      <c r="I5" s="221"/>
      <c r="J5" s="221">
        <v>120000</v>
      </c>
      <c r="K5" s="221"/>
      <c r="L5" s="221"/>
      <c r="M5" s="221"/>
      <c r="N5" s="221"/>
      <c r="O5" s="221"/>
      <c r="P5" s="221"/>
      <c r="Q5" s="221"/>
      <c r="R5" s="221">
        <v>20000</v>
      </c>
      <c r="S5" s="221"/>
      <c r="T5" s="221">
        <v>1505</v>
      </c>
      <c r="U5" s="221"/>
      <c r="V5" s="221"/>
      <c r="W5" s="221"/>
    </row>
    <row r="6" spans="1:16384" s="19" customFormat="1">
      <c r="A6" s="144">
        <v>2025</v>
      </c>
      <c r="B6" s="33"/>
      <c r="C6" s="34" t="s">
        <v>3012</v>
      </c>
      <c r="D6" s="15">
        <f t="shared" si="0"/>
        <v>6010890</v>
      </c>
      <c r="E6" s="6">
        <f>'A.2 PRIHODI I RASHODI IF'!E7</f>
        <v>5012987</v>
      </c>
      <c r="F6" s="6">
        <f>'A.2 PRIHODI I RASHODI IF'!E8</f>
        <v>0</v>
      </c>
      <c r="G6" s="6">
        <f>'A.2 PRIHODI I RASHODI IF'!E10</f>
        <v>104000</v>
      </c>
      <c r="H6" s="6">
        <f>'A.2 PRIHODI I RASHODI IF'!E12</f>
        <v>0</v>
      </c>
      <c r="I6" s="6">
        <f>'A.2 PRIHODI I RASHODI IF'!E13+'B.2 RAČUN FINANC IF'!E7</f>
        <v>0</v>
      </c>
      <c r="J6" s="6">
        <f>'A.2 PRIHODI I RASHODI IF'!E15</f>
        <v>297237</v>
      </c>
      <c r="K6" s="6">
        <f>'A.2 PRIHODI I RASHODI IF'!E16</f>
        <v>247416</v>
      </c>
      <c r="L6" s="6">
        <f>'A.2 PRIHODI I RASHODI IF'!E17</f>
        <v>0</v>
      </c>
      <c r="M6" s="6">
        <f>'A.2 PRIHODI I RASHODI IF'!E18</f>
        <v>0</v>
      </c>
      <c r="N6" s="6">
        <f>'A.2 PRIHODI I RASHODI IF'!E19</f>
        <v>0</v>
      </c>
      <c r="O6" s="6">
        <f>'A.2 PRIHODI I RASHODI IF'!E20</f>
        <v>0</v>
      </c>
      <c r="P6" s="6">
        <f>'A.2 PRIHODI I RASHODI IF'!E21</f>
        <v>0</v>
      </c>
      <c r="Q6" s="6">
        <f>'A.2 PRIHODI I RASHODI IF'!E22</f>
        <v>343750</v>
      </c>
      <c r="R6" s="6">
        <f>'A.2 PRIHODI I RASHODI IF'!E24</f>
        <v>5000</v>
      </c>
      <c r="S6" s="6">
        <f>'A.2 PRIHODI I RASHODI IF'!E25</f>
        <v>0</v>
      </c>
      <c r="T6" s="6">
        <f>'A.2 PRIHODI I RASHODI IF'!E27</f>
        <v>500</v>
      </c>
      <c r="U6" s="6">
        <f>'B.2 RAČUN FINANC IF'!E11</f>
        <v>0</v>
      </c>
      <c r="V6" s="6">
        <f>'A.2 PRIHODI I RASHODI IF'!E29</f>
        <v>0</v>
      </c>
      <c r="W6" s="19" t="str">
        <f>'OPĆI DIO'!$C$1</f>
        <v>3105 INSTITUT DRUŠTVENIH ZNANOSTI IVO PILAR</v>
      </c>
    </row>
    <row r="7" spans="1:16384" s="19" customFormat="1" ht="21.75" customHeight="1">
      <c r="A7" s="144">
        <v>2025</v>
      </c>
      <c r="B7" s="88"/>
      <c r="C7" s="23" t="s">
        <v>2943</v>
      </c>
      <c r="D7" s="15">
        <f t="shared" si="0"/>
        <v>-395519</v>
      </c>
      <c r="E7" s="222"/>
      <c r="F7" s="222"/>
      <c r="G7" s="222">
        <v>-69602</v>
      </c>
      <c r="H7" s="222"/>
      <c r="I7" s="222"/>
      <c r="J7" s="222">
        <v>-302412</v>
      </c>
      <c r="K7" s="222"/>
      <c r="L7" s="222"/>
      <c r="M7" s="222"/>
      <c r="N7" s="222"/>
      <c r="O7" s="222"/>
      <c r="P7" s="222"/>
      <c r="Q7" s="222"/>
      <c r="R7" s="222">
        <v>-21500</v>
      </c>
      <c r="S7" s="222"/>
      <c r="T7" s="222">
        <v>-2005</v>
      </c>
      <c r="U7" s="222"/>
      <c r="V7" s="222"/>
      <c r="W7" s="222"/>
    </row>
    <row r="8" spans="1:16384" s="19" customFormat="1">
      <c r="A8" s="144">
        <v>2025</v>
      </c>
      <c r="B8" s="33"/>
      <c r="C8" s="34" t="s">
        <v>3014</v>
      </c>
      <c r="D8" s="15">
        <f t="shared" si="0"/>
        <v>5856876</v>
      </c>
      <c r="E8" s="6">
        <f>+E5+E6+E7</f>
        <v>5012987</v>
      </c>
      <c r="F8" s="6">
        <f t="shared" ref="F8:S8" si="1">+F5+F6+F7</f>
        <v>0</v>
      </c>
      <c r="G8" s="6">
        <f t="shared" si="1"/>
        <v>134398</v>
      </c>
      <c r="H8" s="6">
        <f t="shared" si="1"/>
        <v>0</v>
      </c>
      <c r="I8" s="6">
        <f t="shared" si="1"/>
        <v>0</v>
      </c>
      <c r="J8" s="6">
        <f t="shared" si="1"/>
        <v>114825</v>
      </c>
      <c r="K8" s="6">
        <f t="shared" si="1"/>
        <v>247416</v>
      </c>
      <c r="L8" s="6">
        <f t="shared" si="1"/>
        <v>0</v>
      </c>
      <c r="M8" s="6">
        <f t="shared" si="1"/>
        <v>0</v>
      </c>
      <c r="N8" s="6">
        <f t="shared" si="1"/>
        <v>0</v>
      </c>
      <c r="O8" s="6">
        <f t="shared" si="1"/>
        <v>0</v>
      </c>
      <c r="P8" s="6">
        <f t="shared" si="1"/>
        <v>0</v>
      </c>
      <c r="Q8" s="6">
        <f t="shared" si="1"/>
        <v>343750</v>
      </c>
      <c r="R8" s="6">
        <f t="shared" si="1"/>
        <v>3500</v>
      </c>
      <c r="S8" s="6">
        <f t="shared" si="1"/>
        <v>0</v>
      </c>
      <c r="T8" s="6">
        <f>+T5+T6+T7</f>
        <v>0</v>
      </c>
      <c r="U8" s="6">
        <f>+U5+U6+U7</f>
        <v>0</v>
      </c>
      <c r="V8" s="6">
        <f t="shared" ref="V8:CG8" si="2">+V5+V6+V7</f>
        <v>0</v>
      </c>
      <c r="W8" s="6" t="e">
        <f t="shared" si="2"/>
        <v>#VALUE!</v>
      </c>
      <c r="X8" s="6">
        <f t="shared" si="2"/>
        <v>0</v>
      </c>
      <c r="Y8" s="6">
        <f t="shared" si="2"/>
        <v>0</v>
      </c>
      <c r="Z8" s="6">
        <f t="shared" si="2"/>
        <v>0</v>
      </c>
      <c r="AA8" s="6">
        <f t="shared" si="2"/>
        <v>0</v>
      </c>
      <c r="AB8" s="6">
        <f t="shared" si="2"/>
        <v>0</v>
      </c>
      <c r="AC8" s="6">
        <f t="shared" si="2"/>
        <v>0</v>
      </c>
      <c r="AD8" s="6">
        <f t="shared" si="2"/>
        <v>0</v>
      </c>
      <c r="AE8" s="6">
        <f t="shared" si="2"/>
        <v>0</v>
      </c>
      <c r="AF8" s="6">
        <f t="shared" si="2"/>
        <v>0</v>
      </c>
      <c r="AG8" s="6">
        <f t="shared" si="2"/>
        <v>0</v>
      </c>
      <c r="AH8" s="6">
        <f t="shared" si="2"/>
        <v>0</v>
      </c>
      <c r="AI8" s="6">
        <f t="shared" si="2"/>
        <v>0</v>
      </c>
      <c r="AJ8" s="6">
        <f t="shared" si="2"/>
        <v>0</v>
      </c>
      <c r="AK8" s="6">
        <f t="shared" si="2"/>
        <v>0</v>
      </c>
      <c r="AL8" s="6">
        <f t="shared" si="2"/>
        <v>0</v>
      </c>
      <c r="AM8" s="6">
        <f t="shared" si="2"/>
        <v>0</v>
      </c>
      <c r="AN8" s="6">
        <f t="shared" si="2"/>
        <v>0</v>
      </c>
      <c r="AO8" s="6">
        <f t="shared" si="2"/>
        <v>0</v>
      </c>
      <c r="AP8" s="6">
        <f t="shared" si="2"/>
        <v>0</v>
      </c>
      <c r="AQ8" s="6">
        <f t="shared" si="2"/>
        <v>0</v>
      </c>
      <c r="AR8" s="6">
        <f t="shared" si="2"/>
        <v>0</v>
      </c>
      <c r="AS8" s="6">
        <f t="shared" si="2"/>
        <v>0</v>
      </c>
      <c r="AT8" s="6">
        <f t="shared" si="2"/>
        <v>0</v>
      </c>
      <c r="AU8" s="6">
        <f t="shared" si="2"/>
        <v>0</v>
      </c>
      <c r="AV8" s="6">
        <f t="shared" si="2"/>
        <v>0</v>
      </c>
      <c r="AW8" s="6">
        <f t="shared" si="2"/>
        <v>0</v>
      </c>
      <c r="AX8" s="6">
        <f t="shared" si="2"/>
        <v>0</v>
      </c>
      <c r="AY8" s="6">
        <f t="shared" si="2"/>
        <v>0</v>
      </c>
      <c r="AZ8" s="6">
        <f t="shared" si="2"/>
        <v>0</v>
      </c>
      <c r="BA8" s="6">
        <f t="shared" si="2"/>
        <v>0</v>
      </c>
      <c r="BB8" s="6">
        <f t="shared" si="2"/>
        <v>0</v>
      </c>
      <c r="BC8" s="6">
        <f t="shared" si="2"/>
        <v>0</v>
      </c>
      <c r="BD8" s="6">
        <f t="shared" si="2"/>
        <v>0</v>
      </c>
      <c r="BE8" s="6">
        <f t="shared" si="2"/>
        <v>0</v>
      </c>
      <c r="BF8" s="6">
        <f t="shared" si="2"/>
        <v>0</v>
      </c>
      <c r="BG8" s="6">
        <f t="shared" si="2"/>
        <v>0</v>
      </c>
      <c r="BH8" s="6">
        <f t="shared" si="2"/>
        <v>0</v>
      </c>
      <c r="BI8" s="6">
        <f t="shared" si="2"/>
        <v>0</v>
      </c>
      <c r="BJ8" s="6">
        <f t="shared" si="2"/>
        <v>0</v>
      </c>
      <c r="BK8" s="6">
        <f t="shared" si="2"/>
        <v>0</v>
      </c>
      <c r="BL8" s="6">
        <f t="shared" si="2"/>
        <v>0</v>
      </c>
      <c r="BM8" s="6">
        <f t="shared" si="2"/>
        <v>0</v>
      </c>
      <c r="BN8" s="6">
        <f t="shared" si="2"/>
        <v>0</v>
      </c>
      <c r="BO8" s="6">
        <f t="shared" si="2"/>
        <v>0</v>
      </c>
      <c r="BP8" s="6">
        <f t="shared" si="2"/>
        <v>0</v>
      </c>
      <c r="BQ8" s="6">
        <f t="shared" si="2"/>
        <v>0</v>
      </c>
      <c r="BR8" s="6">
        <f t="shared" si="2"/>
        <v>0</v>
      </c>
      <c r="BS8" s="6">
        <f t="shared" si="2"/>
        <v>0</v>
      </c>
      <c r="BT8" s="6">
        <f t="shared" si="2"/>
        <v>0</v>
      </c>
      <c r="BU8" s="6">
        <f t="shared" si="2"/>
        <v>0</v>
      </c>
      <c r="BV8" s="6">
        <f t="shared" si="2"/>
        <v>0</v>
      </c>
      <c r="BW8" s="6">
        <f t="shared" si="2"/>
        <v>0</v>
      </c>
      <c r="BX8" s="6">
        <f t="shared" si="2"/>
        <v>0</v>
      </c>
      <c r="BY8" s="6">
        <f t="shared" si="2"/>
        <v>0</v>
      </c>
      <c r="BZ8" s="6">
        <f t="shared" si="2"/>
        <v>0</v>
      </c>
      <c r="CA8" s="6">
        <f t="shared" si="2"/>
        <v>0</v>
      </c>
      <c r="CB8" s="6">
        <f t="shared" si="2"/>
        <v>0</v>
      </c>
      <c r="CC8" s="6">
        <f t="shared" si="2"/>
        <v>0</v>
      </c>
      <c r="CD8" s="6">
        <f t="shared" si="2"/>
        <v>0</v>
      </c>
      <c r="CE8" s="6">
        <f t="shared" si="2"/>
        <v>0</v>
      </c>
      <c r="CF8" s="6">
        <f t="shared" si="2"/>
        <v>0</v>
      </c>
      <c r="CG8" s="6">
        <f t="shared" si="2"/>
        <v>0</v>
      </c>
      <c r="CH8" s="6">
        <f t="shared" ref="CH8:ES8" si="3">+CH5+CH6+CH7</f>
        <v>0</v>
      </c>
      <c r="CI8" s="6">
        <f t="shared" si="3"/>
        <v>0</v>
      </c>
      <c r="CJ8" s="6">
        <f t="shared" si="3"/>
        <v>0</v>
      </c>
      <c r="CK8" s="6">
        <f t="shared" si="3"/>
        <v>0</v>
      </c>
      <c r="CL8" s="6">
        <f t="shared" si="3"/>
        <v>0</v>
      </c>
      <c r="CM8" s="6">
        <f t="shared" si="3"/>
        <v>0</v>
      </c>
      <c r="CN8" s="6">
        <f t="shared" si="3"/>
        <v>0</v>
      </c>
      <c r="CO8" s="6">
        <f t="shared" si="3"/>
        <v>0</v>
      </c>
      <c r="CP8" s="6">
        <f t="shared" si="3"/>
        <v>0</v>
      </c>
      <c r="CQ8" s="6">
        <f t="shared" si="3"/>
        <v>0</v>
      </c>
      <c r="CR8" s="6">
        <f t="shared" si="3"/>
        <v>0</v>
      </c>
      <c r="CS8" s="6">
        <f t="shared" si="3"/>
        <v>0</v>
      </c>
      <c r="CT8" s="6">
        <f t="shared" si="3"/>
        <v>0</v>
      </c>
      <c r="CU8" s="6">
        <f t="shared" si="3"/>
        <v>0</v>
      </c>
      <c r="CV8" s="6">
        <f t="shared" si="3"/>
        <v>0</v>
      </c>
      <c r="CW8" s="6">
        <f t="shared" si="3"/>
        <v>0</v>
      </c>
      <c r="CX8" s="6">
        <f t="shared" si="3"/>
        <v>0</v>
      </c>
      <c r="CY8" s="6">
        <f t="shared" si="3"/>
        <v>0</v>
      </c>
      <c r="CZ8" s="6">
        <f t="shared" si="3"/>
        <v>0</v>
      </c>
      <c r="DA8" s="6">
        <f t="shared" si="3"/>
        <v>0</v>
      </c>
      <c r="DB8" s="6">
        <f t="shared" si="3"/>
        <v>0</v>
      </c>
      <c r="DC8" s="6">
        <f t="shared" si="3"/>
        <v>0</v>
      </c>
      <c r="DD8" s="6">
        <f t="shared" si="3"/>
        <v>0</v>
      </c>
      <c r="DE8" s="6">
        <f t="shared" si="3"/>
        <v>0</v>
      </c>
      <c r="DF8" s="6">
        <f t="shared" si="3"/>
        <v>0</v>
      </c>
      <c r="DG8" s="6">
        <f t="shared" si="3"/>
        <v>0</v>
      </c>
      <c r="DH8" s="6">
        <f t="shared" si="3"/>
        <v>0</v>
      </c>
      <c r="DI8" s="6">
        <f t="shared" si="3"/>
        <v>0</v>
      </c>
      <c r="DJ8" s="6">
        <f t="shared" si="3"/>
        <v>0</v>
      </c>
      <c r="DK8" s="6">
        <f t="shared" si="3"/>
        <v>0</v>
      </c>
      <c r="DL8" s="6">
        <f t="shared" si="3"/>
        <v>0</v>
      </c>
      <c r="DM8" s="6">
        <f t="shared" si="3"/>
        <v>0</v>
      </c>
      <c r="DN8" s="6">
        <f t="shared" si="3"/>
        <v>0</v>
      </c>
      <c r="DO8" s="6">
        <f t="shared" si="3"/>
        <v>0</v>
      </c>
      <c r="DP8" s="6">
        <f t="shared" si="3"/>
        <v>0</v>
      </c>
      <c r="DQ8" s="6">
        <f t="shared" si="3"/>
        <v>0</v>
      </c>
      <c r="DR8" s="6">
        <f t="shared" si="3"/>
        <v>0</v>
      </c>
      <c r="DS8" s="6">
        <f t="shared" si="3"/>
        <v>0</v>
      </c>
      <c r="DT8" s="6">
        <f t="shared" si="3"/>
        <v>0</v>
      </c>
      <c r="DU8" s="6">
        <f t="shared" si="3"/>
        <v>0</v>
      </c>
      <c r="DV8" s="6">
        <f t="shared" si="3"/>
        <v>0</v>
      </c>
      <c r="DW8" s="6">
        <f t="shared" si="3"/>
        <v>0</v>
      </c>
      <c r="DX8" s="6">
        <f t="shared" si="3"/>
        <v>0</v>
      </c>
      <c r="DY8" s="6">
        <f t="shared" si="3"/>
        <v>0</v>
      </c>
      <c r="DZ8" s="6">
        <f t="shared" si="3"/>
        <v>0</v>
      </c>
      <c r="EA8" s="6">
        <f t="shared" si="3"/>
        <v>0</v>
      </c>
      <c r="EB8" s="6">
        <f t="shared" si="3"/>
        <v>0</v>
      </c>
      <c r="EC8" s="6">
        <f t="shared" si="3"/>
        <v>0</v>
      </c>
      <c r="ED8" s="6">
        <f t="shared" si="3"/>
        <v>0</v>
      </c>
      <c r="EE8" s="6">
        <f t="shared" si="3"/>
        <v>0</v>
      </c>
      <c r="EF8" s="6">
        <f t="shared" si="3"/>
        <v>0</v>
      </c>
      <c r="EG8" s="6">
        <f t="shared" si="3"/>
        <v>0</v>
      </c>
      <c r="EH8" s="6">
        <f t="shared" si="3"/>
        <v>0</v>
      </c>
      <c r="EI8" s="6">
        <f t="shared" si="3"/>
        <v>0</v>
      </c>
      <c r="EJ8" s="6">
        <f t="shared" si="3"/>
        <v>0</v>
      </c>
      <c r="EK8" s="6">
        <f t="shared" si="3"/>
        <v>0</v>
      </c>
      <c r="EL8" s="6">
        <f t="shared" si="3"/>
        <v>0</v>
      </c>
      <c r="EM8" s="6">
        <f t="shared" si="3"/>
        <v>0</v>
      </c>
      <c r="EN8" s="6">
        <f t="shared" si="3"/>
        <v>0</v>
      </c>
      <c r="EO8" s="6">
        <f t="shared" si="3"/>
        <v>0</v>
      </c>
      <c r="EP8" s="6">
        <f t="shared" si="3"/>
        <v>0</v>
      </c>
      <c r="EQ8" s="6">
        <f t="shared" si="3"/>
        <v>0</v>
      </c>
      <c r="ER8" s="6">
        <f t="shared" si="3"/>
        <v>0</v>
      </c>
      <c r="ES8" s="6">
        <f t="shared" si="3"/>
        <v>0</v>
      </c>
      <c r="ET8" s="6">
        <f t="shared" ref="ET8:HE8" si="4">+ET5+ET6+ET7</f>
        <v>0</v>
      </c>
      <c r="EU8" s="6">
        <f t="shared" si="4"/>
        <v>0</v>
      </c>
      <c r="EV8" s="6">
        <f t="shared" si="4"/>
        <v>0</v>
      </c>
      <c r="EW8" s="6">
        <f t="shared" si="4"/>
        <v>0</v>
      </c>
      <c r="EX8" s="6">
        <f t="shared" si="4"/>
        <v>0</v>
      </c>
      <c r="EY8" s="6">
        <f t="shared" si="4"/>
        <v>0</v>
      </c>
      <c r="EZ8" s="6">
        <f t="shared" si="4"/>
        <v>0</v>
      </c>
      <c r="FA8" s="6">
        <f t="shared" si="4"/>
        <v>0</v>
      </c>
      <c r="FB8" s="6">
        <f t="shared" si="4"/>
        <v>0</v>
      </c>
      <c r="FC8" s="6">
        <f t="shared" si="4"/>
        <v>0</v>
      </c>
      <c r="FD8" s="6">
        <f t="shared" si="4"/>
        <v>0</v>
      </c>
      <c r="FE8" s="6">
        <f t="shared" si="4"/>
        <v>0</v>
      </c>
      <c r="FF8" s="6">
        <f t="shared" si="4"/>
        <v>0</v>
      </c>
      <c r="FG8" s="6">
        <f t="shared" si="4"/>
        <v>0</v>
      </c>
      <c r="FH8" s="6">
        <f t="shared" si="4"/>
        <v>0</v>
      </c>
      <c r="FI8" s="6">
        <f t="shared" si="4"/>
        <v>0</v>
      </c>
      <c r="FJ8" s="6">
        <f t="shared" si="4"/>
        <v>0</v>
      </c>
      <c r="FK8" s="6">
        <f t="shared" si="4"/>
        <v>0</v>
      </c>
      <c r="FL8" s="6">
        <f t="shared" si="4"/>
        <v>0</v>
      </c>
      <c r="FM8" s="6">
        <f t="shared" si="4"/>
        <v>0</v>
      </c>
      <c r="FN8" s="6">
        <f t="shared" si="4"/>
        <v>0</v>
      </c>
      <c r="FO8" s="6">
        <f t="shared" si="4"/>
        <v>0</v>
      </c>
      <c r="FP8" s="6">
        <f t="shared" si="4"/>
        <v>0</v>
      </c>
      <c r="FQ8" s="6">
        <f t="shared" si="4"/>
        <v>0</v>
      </c>
      <c r="FR8" s="6">
        <f t="shared" si="4"/>
        <v>0</v>
      </c>
      <c r="FS8" s="6">
        <f t="shared" si="4"/>
        <v>0</v>
      </c>
      <c r="FT8" s="6">
        <f t="shared" si="4"/>
        <v>0</v>
      </c>
      <c r="FU8" s="6">
        <f t="shared" si="4"/>
        <v>0</v>
      </c>
      <c r="FV8" s="6">
        <f t="shared" si="4"/>
        <v>0</v>
      </c>
      <c r="FW8" s="6">
        <f t="shared" si="4"/>
        <v>0</v>
      </c>
      <c r="FX8" s="6">
        <f t="shared" si="4"/>
        <v>0</v>
      </c>
      <c r="FY8" s="6">
        <f t="shared" si="4"/>
        <v>0</v>
      </c>
      <c r="FZ8" s="6">
        <f t="shared" si="4"/>
        <v>0</v>
      </c>
      <c r="GA8" s="6">
        <f t="shared" si="4"/>
        <v>0</v>
      </c>
      <c r="GB8" s="6">
        <f t="shared" si="4"/>
        <v>0</v>
      </c>
      <c r="GC8" s="6">
        <f t="shared" si="4"/>
        <v>0</v>
      </c>
      <c r="GD8" s="6">
        <f t="shared" si="4"/>
        <v>0</v>
      </c>
      <c r="GE8" s="6">
        <f t="shared" si="4"/>
        <v>0</v>
      </c>
      <c r="GF8" s="6">
        <f t="shared" si="4"/>
        <v>0</v>
      </c>
      <c r="GG8" s="6">
        <f t="shared" si="4"/>
        <v>0</v>
      </c>
      <c r="GH8" s="6">
        <f t="shared" si="4"/>
        <v>0</v>
      </c>
      <c r="GI8" s="6">
        <f t="shared" si="4"/>
        <v>0</v>
      </c>
      <c r="GJ8" s="6">
        <f t="shared" si="4"/>
        <v>0</v>
      </c>
      <c r="GK8" s="6">
        <f t="shared" si="4"/>
        <v>0</v>
      </c>
      <c r="GL8" s="6">
        <f t="shared" si="4"/>
        <v>0</v>
      </c>
      <c r="GM8" s="6">
        <f t="shared" si="4"/>
        <v>0</v>
      </c>
      <c r="GN8" s="6">
        <f t="shared" si="4"/>
        <v>0</v>
      </c>
      <c r="GO8" s="6">
        <f t="shared" si="4"/>
        <v>0</v>
      </c>
      <c r="GP8" s="6">
        <f t="shared" si="4"/>
        <v>0</v>
      </c>
      <c r="GQ8" s="6">
        <f t="shared" si="4"/>
        <v>0</v>
      </c>
      <c r="GR8" s="6">
        <f t="shared" si="4"/>
        <v>0</v>
      </c>
      <c r="GS8" s="6">
        <f t="shared" si="4"/>
        <v>0</v>
      </c>
      <c r="GT8" s="6">
        <f t="shared" si="4"/>
        <v>0</v>
      </c>
      <c r="GU8" s="6">
        <f t="shared" si="4"/>
        <v>0</v>
      </c>
      <c r="GV8" s="6">
        <f t="shared" si="4"/>
        <v>0</v>
      </c>
      <c r="GW8" s="6">
        <f t="shared" si="4"/>
        <v>0</v>
      </c>
      <c r="GX8" s="6">
        <f t="shared" si="4"/>
        <v>0</v>
      </c>
      <c r="GY8" s="6">
        <f t="shared" si="4"/>
        <v>0</v>
      </c>
      <c r="GZ8" s="6">
        <f t="shared" si="4"/>
        <v>0</v>
      </c>
      <c r="HA8" s="6">
        <f t="shared" si="4"/>
        <v>0</v>
      </c>
      <c r="HB8" s="6">
        <f t="shared" si="4"/>
        <v>0</v>
      </c>
      <c r="HC8" s="6">
        <f t="shared" si="4"/>
        <v>0</v>
      </c>
      <c r="HD8" s="6">
        <f t="shared" si="4"/>
        <v>0</v>
      </c>
      <c r="HE8" s="6">
        <f t="shared" si="4"/>
        <v>0</v>
      </c>
      <c r="HF8" s="6">
        <f t="shared" ref="HF8:JQ8" si="5">+HF5+HF6+HF7</f>
        <v>0</v>
      </c>
      <c r="HG8" s="6">
        <f t="shared" si="5"/>
        <v>0</v>
      </c>
      <c r="HH8" s="6">
        <f t="shared" si="5"/>
        <v>0</v>
      </c>
      <c r="HI8" s="6">
        <f t="shared" si="5"/>
        <v>0</v>
      </c>
      <c r="HJ8" s="6">
        <f t="shared" si="5"/>
        <v>0</v>
      </c>
      <c r="HK8" s="6">
        <f t="shared" si="5"/>
        <v>0</v>
      </c>
      <c r="HL8" s="6">
        <f t="shared" si="5"/>
        <v>0</v>
      </c>
      <c r="HM8" s="6">
        <f t="shared" si="5"/>
        <v>0</v>
      </c>
      <c r="HN8" s="6">
        <f t="shared" si="5"/>
        <v>0</v>
      </c>
      <c r="HO8" s="6">
        <f t="shared" si="5"/>
        <v>0</v>
      </c>
      <c r="HP8" s="6">
        <f t="shared" si="5"/>
        <v>0</v>
      </c>
      <c r="HQ8" s="6">
        <f t="shared" si="5"/>
        <v>0</v>
      </c>
      <c r="HR8" s="6">
        <f t="shared" si="5"/>
        <v>0</v>
      </c>
      <c r="HS8" s="6">
        <f t="shared" si="5"/>
        <v>0</v>
      </c>
      <c r="HT8" s="6">
        <f t="shared" si="5"/>
        <v>0</v>
      </c>
      <c r="HU8" s="6">
        <f t="shared" si="5"/>
        <v>0</v>
      </c>
      <c r="HV8" s="6">
        <f t="shared" si="5"/>
        <v>0</v>
      </c>
      <c r="HW8" s="6">
        <f t="shared" si="5"/>
        <v>0</v>
      </c>
      <c r="HX8" s="6">
        <f t="shared" si="5"/>
        <v>0</v>
      </c>
      <c r="HY8" s="6">
        <f t="shared" si="5"/>
        <v>0</v>
      </c>
      <c r="HZ8" s="6">
        <f t="shared" si="5"/>
        <v>0</v>
      </c>
      <c r="IA8" s="6">
        <f t="shared" si="5"/>
        <v>0</v>
      </c>
      <c r="IB8" s="6">
        <f t="shared" si="5"/>
        <v>0</v>
      </c>
      <c r="IC8" s="6">
        <f t="shared" si="5"/>
        <v>0</v>
      </c>
      <c r="ID8" s="6">
        <f t="shared" si="5"/>
        <v>0</v>
      </c>
      <c r="IE8" s="6">
        <f t="shared" si="5"/>
        <v>0</v>
      </c>
      <c r="IF8" s="6">
        <f t="shared" si="5"/>
        <v>0</v>
      </c>
      <c r="IG8" s="6">
        <f t="shared" si="5"/>
        <v>0</v>
      </c>
      <c r="IH8" s="6">
        <f t="shared" si="5"/>
        <v>0</v>
      </c>
      <c r="II8" s="6">
        <f t="shared" si="5"/>
        <v>0</v>
      </c>
      <c r="IJ8" s="6">
        <f t="shared" si="5"/>
        <v>0</v>
      </c>
      <c r="IK8" s="6">
        <f t="shared" si="5"/>
        <v>0</v>
      </c>
      <c r="IL8" s="6">
        <f t="shared" si="5"/>
        <v>0</v>
      </c>
      <c r="IM8" s="6">
        <f t="shared" si="5"/>
        <v>0</v>
      </c>
      <c r="IN8" s="6">
        <f t="shared" si="5"/>
        <v>0</v>
      </c>
      <c r="IO8" s="6">
        <f t="shared" si="5"/>
        <v>0</v>
      </c>
      <c r="IP8" s="6">
        <f t="shared" si="5"/>
        <v>0</v>
      </c>
      <c r="IQ8" s="6">
        <f t="shared" si="5"/>
        <v>0</v>
      </c>
      <c r="IR8" s="6">
        <f t="shared" si="5"/>
        <v>0</v>
      </c>
      <c r="IS8" s="6">
        <f t="shared" si="5"/>
        <v>0</v>
      </c>
      <c r="IT8" s="6">
        <f t="shared" si="5"/>
        <v>0</v>
      </c>
      <c r="IU8" s="6">
        <f t="shared" si="5"/>
        <v>0</v>
      </c>
      <c r="IV8" s="6">
        <f t="shared" si="5"/>
        <v>0</v>
      </c>
      <c r="IW8" s="6">
        <f t="shared" si="5"/>
        <v>0</v>
      </c>
      <c r="IX8" s="6">
        <f t="shared" si="5"/>
        <v>0</v>
      </c>
      <c r="IY8" s="6">
        <f t="shared" si="5"/>
        <v>0</v>
      </c>
      <c r="IZ8" s="6">
        <f t="shared" si="5"/>
        <v>0</v>
      </c>
      <c r="JA8" s="6">
        <f t="shared" si="5"/>
        <v>0</v>
      </c>
      <c r="JB8" s="6">
        <f t="shared" si="5"/>
        <v>0</v>
      </c>
      <c r="JC8" s="6">
        <f t="shared" si="5"/>
        <v>0</v>
      </c>
      <c r="JD8" s="6">
        <f t="shared" si="5"/>
        <v>0</v>
      </c>
      <c r="JE8" s="6">
        <f t="shared" si="5"/>
        <v>0</v>
      </c>
      <c r="JF8" s="6">
        <f t="shared" si="5"/>
        <v>0</v>
      </c>
      <c r="JG8" s="6">
        <f t="shared" si="5"/>
        <v>0</v>
      </c>
      <c r="JH8" s="6">
        <f t="shared" si="5"/>
        <v>0</v>
      </c>
      <c r="JI8" s="6">
        <f t="shared" si="5"/>
        <v>0</v>
      </c>
      <c r="JJ8" s="6">
        <f t="shared" si="5"/>
        <v>0</v>
      </c>
      <c r="JK8" s="6">
        <f t="shared" si="5"/>
        <v>0</v>
      </c>
      <c r="JL8" s="6">
        <f t="shared" si="5"/>
        <v>0</v>
      </c>
      <c r="JM8" s="6">
        <f t="shared" si="5"/>
        <v>0</v>
      </c>
      <c r="JN8" s="6">
        <f t="shared" si="5"/>
        <v>0</v>
      </c>
      <c r="JO8" s="6">
        <f t="shared" si="5"/>
        <v>0</v>
      </c>
      <c r="JP8" s="6">
        <f t="shared" si="5"/>
        <v>0</v>
      </c>
      <c r="JQ8" s="6">
        <f t="shared" si="5"/>
        <v>0</v>
      </c>
      <c r="JR8" s="6">
        <f t="shared" ref="JR8:MC8" si="6">+JR5+JR6+JR7</f>
        <v>0</v>
      </c>
      <c r="JS8" s="6">
        <f t="shared" si="6"/>
        <v>0</v>
      </c>
      <c r="JT8" s="6">
        <f t="shared" si="6"/>
        <v>0</v>
      </c>
      <c r="JU8" s="6">
        <f t="shared" si="6"/>
        <v>0</v>
      </c>
      <c r="JV8" s="6">
        <f t="shared" si="6"/>
        <v>0</v>
      </c>
      <c r="JW8" s="6">
        <f t="shared" si="6"/>
        <v>0</v>
      </c>
      <c r="JX8" s="6">
        <f t="shared" si="6"/>
        <v>0</v>
      </c>
      <c r="JY8" s="6">
        <f t="shared" si="6"/>
        <v>0</v>
      </c>
      <c r="JZ8" s="6">
        <f t="shared" si="6"/>
        <v>0</v>
      </c>
      <c r="KA8" s="6">
        <f t="shared" si="6"/>
        <v>0</v>
      </c>
      <c r="KB8" s="6">
        <f t="shared" si="6"/>
        <v>0</v>
      </c>
      <c r="KC8" s="6">
        <f t="shared" si="6"/>
        <v>0</v>
      </c>
      <c r="KD8" s="6">
        <f t="shared" si="6"/>
        <v>0</v>
      </c>
      <c r="KE8" s="6">
        <f t="shared" si="6"/>
        <v>0</v>
      </c>
      <c r="KF8" s="6">
        <f t="shared" si="6"/>
        <v>0</v>
      </c>
      <c r="KG8" s="6">
        <f t="shared" si="6"/>
        <v>0</v>
      </c>
      <c r="KH8" s="6">
        <f t="shared" si="6"/>
        <v>0</v>
      </c>
      <c r="KI8" s="6">
        <f t="shared" si="6"/>
        <v>0</v>
      </c>
      <c r="KJ8" s="6">
        <f t="shared" si="6"/>
        <v>0</v>
      </c>
      <c r="KK8" s="6">
        <f t="shared" si="6"/>
        <v>0</v>
      </c>
      <c r="KL8" s="6">
        <f t="shared" si="6"/>
        <v>0</v>
      </c>
      <c r="KM8" s="6">
        <f t="shared" si="6"/>
        <v>0</v>
      </c>
      <c r="KN8" s="6">
        <f t="shared" si="6"/>
        <v>0</v>
      </c>
      <c r="KO8" s="6">
        <f t="shared" si="6"/>
        <v>0</v>
      </c>
      <c r="KP8" s="6">
        <f t="shared" si="6"/>
        <v>0</v>
      </c>
      <c r="KQ8" s="6">
        <f t="shared" si="6"/>
        <v>0</v>
      </c>
      <c r="KR8" s="6">
        <f t="shared" si="6"/>
        <v>0</v>
      </c>
      <c r="KS8" s="6">
        <f t="shared" si="6"/>
        <v>0</v>
      </c>
      <c r="KT8" s="6">
        <f t="shared" si="6"/>
        <v>0</v>
      </c>
      <c r="KU8" s="6">
        <f t="shared" si="6"/>
        <v>0</v>
      </c>
      <c r="KV8" s="6">
        <f t="shared" si="6"/>
        <v>0</v>
      </c>
      <c r="KW8" s="6">
        <f t="shared" si="6"/>
        <v>0</v>
      </c>
      <c r="KX8" s="6">
        <f t="shared" si="6"/>
        <v>0</v>
      </c>
      <c r="KY8" s="6">
        <f t="shared" si="6"/>
        <v>0</v>
      </c>
      <c r="KZ8" s="6">
        <f t="shared" si="6"/>
        <v>0</v>
      </c>
      <c r="LA8" s="6">
        <f t="shared" si="6"/>
        <v>0</v>
      </c>
      <c r="LB8" s="6">
        <f t="shared" si="6"/>
        <v>0</v>
      </c>
      <c r="LC8" s="6">
        <f t="shared" si="6"/>
        <v>0</v>
      </c>
      <c r="LD8" s="6">
        <f t="shared" si="6"/>
        <v>0</v>
      </c>
      <c r="LE8" s="6">
        <f t="shared" si="6"/>
        <v>0</v>
      </c>
      <c r="LF8" s="6">
        <f t="shared" si="6"/>
        <v>0</v>
      </c>
      <c r="LG8" s="6">
        <f t="shared" si="6"/>
        <v>0</v>
      </c>
      <c r="LH8" s="6">
        <f t="shared" si="6"/>
        <v>0</v>
      </c>
      <c r="LI8" s="6">
        <f t="shared" si="6"/>
        <v>0</v>
      </c>
      <c r="LJ8" s="6">
        <f t="shared" si="6"/>
        <v>0</v>
      </c>
      <c r="LK8" s="6">
        <f t="shared" si="6"/>
        <v>0</v>
      </c>
      <c r="LL8" s="6">
        <f t="shared" si="6"/>
        <v>0</v>
      </c>
      <c r="LM8" s="6">
        <f t="shared" si="6"/>
        <v>0</v>
      </c>
      <c r="LN8" s="6">
        <f t="shared" si="6"/>
        <v>0</v>
      </c>
      <c r="LO8" s="6">
        <f t="shared" si="6"/>
        <v>0</v>
      </c>
      <c r="LP8" s="6">
        <f t="shared" si="6"/>
        <v>0</v>
      </c>
      <c r="LQ8" s="6">
        <f t="shared" si="6"/>
        <v>0</v>
      </c>
      <c r="LR8" s="6">
        <f t="shared" si="6"/>
        <v>0</v>
      </c>
      <c r="LS8" s="6">
        <f t="shared" si="6"/>
        <v>0</v>
      </c>
      <c r="LT8" s="6">
        <f t="shared" si="6"/>
        <v>0</v>
      </c>
      <c r="LU8" s="6">
        <f t="shared" si="6"/>
        <v>0</v>
      </c>
      <c r="LV8" s="6">
        <f t="shared" si="6"/>
        <v>0</v>
      </c>
      <c r="LW8" s="6">
        <f t="shared" si="6"/>
        <v>0</v>
      </c>
      <c r="LX8" s="6">
        <f t="shared" si="6"/>
        <v>0</v>
      </c>
      <c r="LY8" s="6">
        <f t="shared" si="6"/>
        <v>0</v>
      </c>
      <c r="LZ8" s="6">
        <f t="shared" si="6"/>
        <v>0</v>
      </c>
      <c r="MA8" s="6">
        <f t="shared" si="6"/>
        <v>0</v>
      </c>
      <c r="MB8" s="6">
        <f t="shared" si="6"/>
        <v>0</v>
      </c>
      <c r="MC8" s="6">
        <f t="shared" si="6"/>
        <v>0</v>
      </c>
      <c r="MD8" s="6">
        <f t="shared" ref="MD8:OO8" si="7">+MD5+MD6+MD7</f>
        <v>0</v>
      </c>
      <c r="ME8" s="6">
        <f t="shared" si="7"/>
        <v>0</v>
      </c>
      <c r="MF8" s="6">
        <f t="shared" si="7"/>
        <v>0</v>
      </c>
      <c r="MG8" s="6">
        <f t="shared" si="7"/>
        <v>0</v>
      </c>
      <c r="MH8" s="6">
        <f t="shared" si="7"/>
        <v>0</v>
      </c>
      <c r="MI8" s="6">
        <f t="shared" si="7"/>
        <v>0</v>
      </c>
      <c r="MJ8" s="6">
        <f t="shared" si="7"/>
        <v>0</v>
      </c>
      <c r="MK8" s="6">
        <f t="shared" si="7"/>
        <v>0</v>
      </c>
      <c r="ML8" s="6">
        <f t="shared" si="7"/>
        <v>0</v>
      </c>
      <c r="MM8" s="6">
        <f t="shared" si="7"/>
        <v>0</v>
      </c>
      <c r="MN8" s="6">
        <f t="shared" si="7"/>
        <v>0</v>
      </c>
      <c r="MO8" s="6">
        <f t="shared" si="7"/>
        <v>0</v>
      </c>
      <c r="MP8" s="6">
        <f t="shared" si="7"/>
        <v>0</v>
      </c>
      <c r="MQ8" s="6">
        <f t="shared" si="7"/>
        <v>0</v>
      </c>
      <c r="MR8" s="6">
        <f t="shared" si="7"/>
        <v>0</v>
      </c>
      <c r="MS8" s="6">
        <f t="shared" si="7"/>
        <v>0</v>
      </c>
      <c r="MT8" s="6">
        <f t="shared" si="7"/>
        <v>0</v>
      </c>
      <c r="MU8" s="6">
        <f t="shared" si="7"/>
        <v>0</v>
      </c>
      <c r="MV8" s="6">
        <f t="shared" si="7"/>
        <v>0</v>
      </c>
      <c r="MW8" s="6">
        <f t="shared" si="7"/>
        <v>0</v>
      </c>
      <c r="MX8" s="6">
        <f t="shared" si="7"/>
        <v>0</v>
      </c>
      <c r="MY8" s="6">
        <f t="shared" si="7"/>
        <v>0</v>
      </c>
      <c r="MZ8" s="6">
        <f t="shared" si="7"/>
        <v>0</v>
      </c>
      <c r="NA8" s="6">
        <f t="shared" si="7"/>
        <v>0</v>
      </c>
      <c r="NB8" s="6">
        <f t="shared" si="7"/>
        <v>0</v>
      </c>
      <c r="NC8" s="6">
        <f t="shared" si="7"/>
        <v>0</v>
      </c>
      <c r="ND8" s="6">
        <f t="shared" si="7"/>
        <v>0</v>
      </c>
      <c r="NE8" s="6">
        <f t="shared" si="7"/>
        <v>0</v>
      </c>
      <c r="NF8" s="6">
        <f t="shared" si="7"/>
        <v>0</v>
      </c>
      <c r="NG8" s="6">
        <f t="shared" si="7"/>
        <v>0</v>
      </c>
      <c r="NH8" s="6">
        <f t="shared" si="7"/>
        <v>0</v>
      </c>
      <c r="NI8" s="6">
        <f t="shared" si="7"/>
        <v>0</v>
      </c>
      <c r="NJ8" s="6">
        <f t="shared" si="7"/>
        <v>0</v>
      </c>
      <c r="NK8" s="6">
        <f t="shared" si="7"/>
        <v>0</v>
      </c>
      <c r="NL8" s="6">
        <f t="shared" si="7"/>
        <v>0</v>
      </c>
      <c r="NM8" s="6">
        <f t="shared" si="7"/>
        <v>0</v>
      </c>
      <c r="NN8" s="6">
        <f t="shared" si="7"/>
        <v>0</v>
      </c>
      <c r="NO8" s="6">
        <f t="shared" si="7"/>
        <v>0</v>
      </c>
      <c r="NP8" s="6">
        <f t="shared" si="7"/>
        <v>0</v>
      </c>
      <c r="NQ8" s="6">
        <f t="shared" si="7"/>
        <v>0</v>
      </c>
      <c r="NR8" s="6">
        <f t="shared" si="7"/>
        <v>0</v>
      </c>
      <c r="NS8" s="6">
        <f t="shared" si="7"/>
        <v>0</v>
      </c>
      <c r="NT8" s="6">
        <f t="shared" si="7"/>
        <v>0</v>
      </c>
      <c r="NU8" s="6">
        <f t="shared" si="7"/>
        <v>0</v>
      </c>
      <c r="NV8" s="6">
        <f t="shared" si="7"/>
        <v>0</v>
      </c>
      <c r="NW8" s="6">
        <f t="shared" si="7"/>
        <v>0</v>
      </c>
      <c r="NX8" s="6">
        <f t="shared" si="7"/>
        <v>0</v>
      </c>
      <c r="NY8" s="6">
        <f t="shared" si="7"/>
        <v>0</v>
      </c>
      <c r="NZ8" s="6">
        <f t="shared" si="7"/>
        <v>0</v>
      </c>
      <c r="OA8" s="6">
        <f t="shared" si="7"/>
        <v>0</v>
      </c>
      <c r="OB8" s="6">
        <f t="shared" si="7"/>
        <v>0</v>
      </c>
      <c r="OC8" s="6">
        <f t="shared" si="7"/>
        <v>0</v>
      </c>
      <c r="OD8" s="6">
        <f t="shared" si="7"/>
        <v>0</v>
      </c>
      <c r="OE8" s="6">
        <f t="shared" si="7"/>
        <v>0</v>
      </c>
      <c r="OF8" s="6">
        <f t="shared" si="7"/>
        <v>0</v>
      </c>
      <c r="OG8" s="6">
        <f t="shared" si="7"/>
        <v>0</v>
      </c>
      <c r="OH8" s="6">
        <f t="shared" si="7"/>
        <v>0</v>
      </c>
      <c r="OI8" s="6">
        <f t="shared" si="7"/>
        <v>0</v>
      </c>
      <c r="OJ8" s="6">
        <f t="shared" si="7"/>
        <v>0</v>
      </c>
      <c r="OK8" s="6">
        <f t="shared" si="7"/>
        <v>0</v>
      </c>
      <c r="OL8" s="6">
        <f t="shared" si="7"/>
        <v>0</v>
      </c>
      <c r="OM8" s="6">
        <f t="shared" si="7"/>
        <v>0</v>
      </c>
      <c r="ON8" s="6">
        <f t="shared" si="7"/>
        <v>0</v>
      </c>
      <c r="OO8" s="6">
        <f t="shared" si="7"/>
        <v>0</v>
      </c>
      <c r="OP8" s="6">
        <f t="shared" ref="OP8:RA8" si="8">+OP5+OP6+OP7</f>
        <v>0</v>
      </c>
      <c r="OQ8" s="6">
        <f t="shared" si="8"/>
        <v>0</v>
      </c>
      <c r="OR8" s="6">
        <f t="shared" si="8"/>
        <v>0</v>
      </c>
      <c r="OS8" s="6">
        <f t="shared" si="8"/>
        <v>0</v>
      </c>
      <c r="OT8" s="6">
        <f t="shared" si="8"/>
        <v>0</v>
      </c>
      <c r="OU8" s="6">
        <f t="shared" si="8"/>
        <v>0</v>
      </c>
      <c r="OV8" s="6">
        <f t="shared" si="8"/>
        <v>0</v>
      </c>
      <c r="OW8" s="6">
        <f t="shared" si="8"/>
        <v>0</v>
      </c>
      <c r="OX8" s="6">
        <f t="shared" si="8"/>
        <v>0</v>
      </c>
      <c r="OY8" s="6">
        <f t="shared" si="8"/>
        <v>0</v>
      </c>
      <c r="OZ8" s="6">
        <f t="shared" si="8"/>
        <v>0</v>
      </c>
      <c r="PA8" s="6">
        <f t="shared" si="8"/>
        <v>0</v>
      </c>
      <c r="PB8" s="6">
        <f t="shared" si="8"/>
        <v>0</v>
      </c>
      <c r="PC8" s="6">
        <f t="shared" si="8"/>
        <v>0</v>
      </c>
      <c r="PD8" s="6">
        <f t="shared" si="8"/>
        <v>0</v>
      </c>
      <c r="PE8" s="6">
        <f t="shared" si="8"/>
        <v>0</v>
      </c>
      <c r="PF8" s="6">
        <f t="shared" si="8"/>
        <v>0</v>
      </c>
      <c r="PG8" s="6">
        <f t="shared" si="8"/>
        <v>0</v>
      </c>
      <c r="PH8" s="6">
        <f t="shared" si="8"/>
        <v>0</v>
      </c>
      <c r="PI8" s="6">
        <f t="shared" si="8"/>
        <v>0</v>
      </c>
      <c r="PJ8" s="6">
        <f t="shared" si="8"/>
        <v>0</v>
      </c>
      <c r="PK8" s="6">
        <f t="shared" si="8"/>
        <v>0</v>
      </c>
      <c r="PL8" s="6">
        <f t="shared" si="8"/>
        <v>0</v>
      </c>
      <c r="PM8" s="6">
        <f t="shared" si="8"/>
        <v>0</v>
      </c>
      <c r="PN8" s="6">
        <f t="shared" si="8"/>
        <v>0</v>
      </c>
      <c r="PO8" s="6">
        <f t="shared" si="8"/>
        <v>0</v>
      </c>
      <c r="PP8" s="6">
        <f t="shared" si="8"/>
        <v>0</v>
      </c>
      <c r="PQ8" s="6">
        <f t="shared" si="8"/>
        <v>0</v>
      </c>
      <c r="PR8" s="6">
        <f t="shared" si="8"/>
        <v>0</v>
      </c>
      <c r="PS8" s="6">
        <f t="shared" si="8"/>
        <v>0</v>
      </c>
      <c r="PT8" s="6">
        <f t="shared" si="8"/>
        <v>0</v>
      </c>
      <c r="PU8" s="6">
        <f t="shared" si="8"/>
        <v>0</v>
      </c>
      <c r="PV8" s="6">
        <f t="shared" si="8"/>
        <v>0</v>
      </c>
      <c r="PW8" s="6">
        <f t="shared" si="8"/>
        <v>0</v>
      </c>
      <c r="PX8" s="6">
        <f t="shared" si="8"/>
        <v>0</v>
      </c>
      <c r="PY8" s="6">
        <f t="shared" si="8"/>
        <v>0</v>
      </c>
      <c r="PZ8" s="6">
        <f t="shared" si="8"/>
        <v>0</v>
      </c>
      <c r="QA8" s="6">
        <f t="shared" si="8"/>
        <v>0</v>
      </c>
      <c r="QB8" s="6">
        <f t="shared" si="8"/>
        <v>0</v>
      </c>
      <c r="QC8" s="6">
        <f t="shared" si="8"/>
        <v>0</v>
      </c>
      <c r="QD8" s="6">
        <f t="shared" si="8"/>
        <v>0</v>
      </c>
      <c r="QE8" s="6">
        <f t="shared" si="8"/>
        <v>0</v>
      </c>
      <c r="QF8" s="6">
        <f t="shared" si="8"/>
        <v>0</v>
      </c>
      <c r="QG8" s="6">
        <f t="shared" si="8"/>
        <v>0</v>
      </c>
      <c r="QH8" s="6">
        <f t="shared" si="8"/>
        <v>0</v>
      </c>
      <c r="QI8" s="6">
        <f t="shared" si="8"/>
        <v>0</v>
      </c>
      <c r="QJ8" s="6">
        <f t="shared" si="8"/>
        <v>0</v>
      </c>
      <c r="QK8" s="6">
        <f t="shared" si="8"/>
        <v>0</v>
      </c>
      <c r="QL8" s="6">
        <f t="shared" si="8"/>
        <v>0</v>
      </c>
      <c r="QM8" s="6">
        <f t="shared" si="8"/>
        <v>0</v>
      </c>
      <c r="QN8" s="6">
        <f t="shared" si="8"/>
        <v>0</v>
      </c>
      <c r="QO8" s="6">
        <f t="shared" si="8"/>
        <v>0</v>
      </c>
      <c r="QP8" s="6">
        <f t="shared" si="8"/>
        <v>0</v>
      </c>
      <c r="QQ8" s="6">
        <f t="shared" si="8"/>
        <v>0</v>
      </c>
      <c r="QR8" s="6">
        <f t="shared" si="8"/>
        <v>0</v>
      </c>
      <c r="QS8" s="6">
        <f t="shared" si="8"/>
        <v>0</v>
      </c>
      <c r="QT8" s="6">
        <f t="shared" si="8"/>
        <v>0</v>
      </c>
      <c r="QU8" s="6">
        <f t="shared" si="8"/>
        <v>0</v>
      </c>
      <c r="QV8" s="6">
        <f t="shared" si="8"/>
        <v>0</v>
      </c>
      <c r="QW8" s="6">
        <f t="shared" si="8"/>
        <v>0</v>
      </c>
      <c r="QX8" s="6">
        <f t="shared" si="8"/>
        <v>0</v>
      </c>
      <c r="QY8" s="6">
        <f t="shared" si="8"/>
        <v>0</v>
      </c>
      <c r="QZ8" s="6">
        <f t="shared" si="8"/>
        <v>0</v>
      </c>
      <c r="RA8" s="6">
        <f t="shared" si="8"/>
        <v>0</v>
      </c>
      <c r="RB8" s="6">
        <f t="shared" ref="RB8:TM8" si="9">+RB5+RB6+RB7</f>
        <v>0</v>
      </c>
      <c r="RC8" s="6">
        <f t="shared" si="9"/>
        <v>0</v>
      </c>
      <c r="RD8" s="6">
        <f t="shared" si="9"/>
        <v>0</v>
      </c>
      <c r="RE8" s="6">
        <f t="shared" si="9"/>
        <v>0</v>
      </c>
      <c r="RF8" s="6">
        <f t="shared" si="9"/>
        <v>0</v>
      </c>
      <c r="RG8" s="6">
        <f t="shared" si="9"/>
        <v>0</v>
      </c>
      <c r="RH8" s="6">
        <f t="shared" si="9"/>
        <v>0</v>
      </c>
      <c r="RI8" s="6">
        <f t="shared" si="9"/>
        <v>0</v>
      </c>
      <c r="RJ8" s="6">
        <f t="shared" si="9"/>
        <v>0</v>
      </c>
      <c r="RK8" s="6">
        <f t="shared" si="9"/>
        <v>0</v>
      </c>
      <c r="RL8" s="6">
        <f t="shared" si="9"/>
        <v>0</v>
      </c>
      <c r="RM8" s="6">
        <f t="shared" si="9"/>
        <v>0</v>
      </c>
      <c r="RN8" s="6">
        <f t="shared" si="9"/>
        <v>0</v>
      </c>
      <c r="RO8" s="6">
        <f t="shared" si="9"/>
        <v>0</v>
      </c>
      <c r="RP8" s="6">
        <f t="shared" si="9"/>
        <v>0</v>
      </c>
      <c r="RQ8" s="6">
        <f t="shared" si="9"/>
        <v>0</v>
      </c>
      <c r="RR8" s="6">
        <f t="shared" si="9"/>
        <v>0</v>
      </c>
      <c r="RS8" s="6">
        <f t="shared" si="9"/>
        <v>0</v>
      </c>
      <c r="RT8" s="6">
        <f t="shared" si="9"/>
        <v>0</v>
      </c>
      <c r="RU8" s="6">
        <f t="shared" si="9"/>
        <v>0</v>
      </c>
      <c r="RV8" s="6">
        <f t="shared" si="9"/>
        <v>0</v>
      </c>
      <c r="RW8" s="6">
        <f t="shared" si="9"/>
        <v>0</v>
      </c>
      <c r="RX8" s="6">
        <f t="shared" si="9"/>
        <v>0</v>
      </c>
      <c r="RY8" s="6">
        <f t="shared" si="9"/>
        <v>0</v>
      </c>
      <c r="RZ8" s="6">
        <f t="shared" si="9"/>
        <v>0</v>
      </c>
      <c r="SA8" s="6">
        <f t="shared" si="9"/>
        <v>0</v>
      </c>
      <c r="SB8" s="6">
        <f t="shared" si="9"/>
        <v>0</v>
      </c>
      <c r="SC8" s="6">
        <f t="shared" si="9"/>
        <v>0</v>
      </c>
      <c r="SD8" s="6">
        <f t="shared" si="9"/>
        <v>0</v>
      </c>
      <c r="SE8" s="6">
        <f t="shared" si="9"/>
        <v>0</v>
      </c>
      <c r="SF8" s="6">
        <f t="shared" si="9"/>
        <v>0</v>
      </c>
      <c r="SG8" s="6">
        <f t="shared" si="9"/>
        <v>0</v>
      </c>
      <c r="SH8" s="6">
        <f t="shared" si="9"/>
        <v>0</v>
      </c>
      <c r="SI8" s="6">
        <f t="shared" si="9"/>
        <v>0</v>
      </c>
      <c r="SJ8" s="6">
        <f t="shared" si="9"/>
        <v>0</v>
      </c>
      <c r="SK8" s="6">
        <f t="shared" si="9"/>
        <v>0</v>
      </c>
      <c r="SL8" s="6">
        <f t="shared" si="9"/>
        <v>0</v>
      </c>
      <c r="SM8" s="6">
        <f t="shared" si="9"/>
        <v>0</v>
      </c>
      <c r="SN8" s="6">
        <f t="shared" si="9"/>
        <v>0</v>
      </c>
      <c r="SO8" s="6">
        <f t="shared" si="9"/>
        <v>0</v>
      </c>
      <c r="SP8" s="6">
        <f t="shared" si="9"/>
        <v>0</v>
      </c>
      <c r="SQ8" s="6">
        <f t="shared" si="9"/>
        <v>0</v>
      </c>
      <c r="SR8" s="6">
        <f t="shared" si="9"/>
        <v>0</v>
      </c>
      <c r="SS8" s="6">
        <f t="shared" si="9"/>
        <v>0</v>
      </c>
      <c r="ST8" s="6">
        <f t="shared" si="9"/>
        <v>0</v>
      </c>
      <c r="SU8" s="6">
        <f t="shared" si="9"/>
        <v>0</v>
      </c>
      <c r="SV8" s="6">
        <f t="shared" si="9"/>
        <v>0</v>
      </c>
      <c r="SW8" s="6">
        <f t="shared" si="9"/>
        <v>0</v>
      </c>
      <c r="SX8" s="6">
        <f t="shared" si="9"/>
        <v>0</v>
      </c>
      <c r="SY8" s="6">
        <f t="shared" si="9"/>
        <v>0</v>
      </c>
      <c r="SZ8" s="6">
        <f t="shared" si="9"/>
        <v>0</v>
      </c>
      <c r="TA8" s="6">
        <f t="shared" si="9"/>
        <v>0</v>
      </c>
      <c r="TB8" s="6">
        <f t="shared" si="9"/>
        <v>0</v>
      </c>
      <c r="TC8" s="6">
        <f t="shared" si="9"/>
        <v>0</v>
      </c>
      <c r="TD8" s="6">
        <f t="shared" si="9"/>
        <v>0</v>
      </c>
      <c r="TE8" s="6">
        <f t="shared" si="9"/>
        <v>0</v>
      </c>
      <c r="TF8" s="6">
        <f t="shared" si="9"/>
        <v>0</v>
      </c>
      <c r="TG8" s="6">
        <f t="shared" si="9"/>
        <v>0</v>
      </c>
      <c r="TH8" s="6">
        <f t="shared" si="9"/>
        <v>0</v>
      </c>
      <c r="TI8" s="6">
        <f t="shared" si="9"/>
        <v>0</v>
      </c>
      <c r="TJ8" s="6">
        <f t="shared" si="9"/>
        <v>0</v>
      </c>
      <c r="TK8" s="6">
        <f t="shared" si="9"/>
        <v>0</v>
      </c>
      <c r="TL8" s="6">
        <f t="shared" si="9"/>
        <v>0</v>
      </c>
      <c r="TM8" s="6">
        <f t="shared" si="9"/>
        <v>0</v>
      </c>
      <c r="TN8" s="6">
        <f t="shared" ref="TN8:VY8" si="10">+TN5+TN6+TN7</f>
        <v>0</v>
      </c>
      <c r="TO8" s="6">
        <f t="shared" si="10"/>
        <v>0</v>
      </c>
      <c r="TP8" s="6">
        <f t="shared" si="10"/>
        <v>0</v>
      </c>
      <c r="TQ8" s="6">
        <f t="shared" si="10"/>
        <v>0</v>
      </c>
      <c r="TR8" s="6">
        <f t="shared" si="10"/>
        <v>0</v>
      </c>
      <c r="TS8" s="6">
        <f t="shared" si="10"/>
        <v>0</v>
      </c>
      <c r="TT8" s="6">
        <f t="shared" si="10"/>
        <v>0</v>
      </c>
      <c r="TU8" s="6">
        <f t="shared" si="10"/>
        <v>0</v>
      </c>
      <c r="TV8" s="6">
        <f t="shared" si="10"/>
        <v>0</v>
      </c>
      <c r="TW8" s="6">
        <f t="shared" si="10"/>
        <v>0</v>
      </c>
      <c r="TX8" s="6">
        <f t="shared" si="10"/>
        <v>0</v>
      </c>
      <c r="TY8" s="6">
        <f t="shared" si="10"/>
        <v>0</v>
      </c>
      <c r="TZ8" s="6">
        <f t="shared" si="10"/>
        <v>0</v>
      </c>
      <c r="UA8" s="6">
        <f t="shared" si="10"/>
        <v>0</v>
      </c>
      <c r="UB8" s="6">
        <f t="shared" si="10"/>
        <v>0</v>
      </c>
      <c r="UC8" s="6">
        <f t="shared" si="10"/>
        <v>0</v>
      </c>
      <c r="UD8" s="6">
        <f t="shared" si="10"/>
        <v>0</v>
      </c>
      <c r="UE8" s="6">
        <f t="shared" si="10"/>
        <v>0</v>
      </c>
      <c r="UF8" s="6">
        <f t="shared" si="10"/>
        <v>0</v>
      </c>
      <c r="UG8" s="6">
        <f t="shared" si="10"/>
        <v>0</v>
      </c>
      <c r="UH8" s="6">
        <f t="shared" si="10"/>
        <v>0</v>
      </c>
      <c r="UI8" s="6">
        <f t="shared" si="10"/>
        <v>0</v>
      </c>
      <c r="UJ8" s="6">
        <f t="shared" si="10"/>
        <v>0</v>
      </c>
      <c r="UK8" s="6">
        <f t="shared" si="10"/>
        <v>0</v>
      </c>
      <c r="UL8" s="6">
        <f t="shared" si="10"/>
        <v>0</v>
      </c>
      <c r="UM8" s="6">
        <f t="shared" si="10"/>
        <v>0</v>
      </c>
      <c r="UN8" s="6">
        <f t="shared" si="10"/>
        <v>0</v>
      </c>
      <c r="UO8" s="6">
        <f t="shared" si="10"/>
        <v>0</v>
      </c>
      <c r="UP8" s="6">
        <f t="shared" si="10"/>
        <v>0</v>
      </c>
      <c r="UQ8" s="6">
        <f t="shared" si="10"/>
        <v>0</v>
      </c>
      <c r="UR8" s="6">
        <f t="shared" si="10"/>
        <v>0</v>
      </c>
      <c r="US8" s="6">
        <f t="shared" si="10"/>
        <v>0</v>
      </c>
      <c r="UT8" s="6">
        <f t="shared" si="10"/>
        <v>0</v>
      </c>
      <c r="UU8" s="6">
        <f t="shared" si="10"/>
        <v>0</v>
      </c>
      <c r="UV8" s="6">
        <f t="shared" si="10"/>
        <v>0</v>
      </c>
      <c r="UW8" s="6">
        <f t="shared" si="10"/>
        <v>0</v>
      </c>
      <c r="UX8" s="6">
        <f t="shared" si="10"/>
        <v>0</v>
      </c>
      <c r="UY8" s="6">
        <f t="shared" si="10"/>
        <v>0</v>
      </c>
      <c r="UZ8" s="6">
        <f t="shared" si="10"/>
        <v>0</v>
      </c>
      <c r="VA8" s="6">
        <f t="shared" si="10"/>
        <v>0</v>
      </c>
      <c r="VB8" s="6">
        <f t="shared" si="10"/>
        <v>0</v>
      </c>
      <c r="VC8" s="6">
        <f t="shared" si="10"/>
        <v>0</v>
      </c>
      <c r="VD8" s="6">
        <f t="shared" si="10"/>
        <v>0</v>
      </c>
      <c r="VE8" s="6">
        <f t="shared" si="10"/>
        <v>0</v>
      </c>
      <c r="VF8" s="6">
        <f t="shared" si="10"/>
        <v>0</v>
      </c>
      <c r="VG8" s="6">
        <f t="shared" si="10"/>
        <v>0</v>
      </c>
      <c r="VH8" s="6">
        <f t="shared" si="10"/>
        <v>0</v>
      </c>
      <c r="VI8" s="6">
        <f t="shared" si="10"/>
        <v>0</v>
      </c>
      <c r="VJ8" s="6">
        <f t="shared" si="10"/>
        <v>0</v>
      </c>
      <c r="VK8" s="6">
        <f t="shared" si="10"/>
        <v>0</v>
      </c>
      <c r="VL8" s="6">
        <f t="shared" si="10"/>
        <v>0</v>
      </c>
      <c r="VM8" s="6">
        <f t="shared" si="10"/>
        <v>0</v>
      </c>
      <c r="VN8" s="6">
        <f t="shared" si="10"/>
        <v>0</v>
      </c>
      <c r="VO8" s="6">
        <f t="shared" si="10"/>
        <v>0</v>
      </c>
      <c r="VP8" s="6">
        <f t="shared" si="10"/>
        <v>0</v>
      </c>
      <c r="VQ8" s="6">
        <f t="shared" si="10"/>
        <v>0</v>
      </c>
      <c r="VR8" s="6">
        <f t="shared" si="10"/>
        <v>0</v>
      </c>
      <c r="VS8" s="6">
        <f t="shared" si="10"/>
        <v>0</v>
      </c>
      <c r="VT8" s="6">
        <f t="shared" si="10"/>
        <v>0</v>
      </c>
      <c r="VU8" s="6">
        <f t="shared" si="10"/>
        <v>0</v>
      </c>
      <c r="VV8" s="6">
        <f t="shared" si="10"/>
        <v>0</v>
      </c>
      <c r="VW8" s="6">
        <f t="shared" si="10"/>
        <v>0</v>
      </c>
      <c r="VX8" s="6">
        <f t="shared" si="10"/>
        <v>0</v>
      </c>
      <c r="VY8" s="6">
        <f t="shared" si="10"/>
        <v>0</v>
      </c>
      <c r="VZ8" s="6">
        <f t="shared" ref="VZ8:YK8" si="11">+VZ5+VZ6+VZ7</f>
        <v>0</v>
      </c>
      <c r="WA8" s="6">
        <f t="shared" si="11"/>
        <v>0</v>
      </c>
      <c r="WB8" s="6">
        <f t="shared" si="11"/>
        <v>0</v>
      </c>
      <c r="WC8" s="6">
        <f t="shared" si="11"/>
        <v>0</v>
      </c>
      <c r="WD8" s="6">
        <f t="shared" si="11"/>
        <v>0</v>
      </c>
      <c r="WE8" s="6">
        <f t="shared" si="11"/>
        <v>0</v>
      </c>
      <c r="WF8" s="6">
        <f t="shared" si="11"/>
        <v>0</v>
      </c>
      <c r="WG8" s="6">
        <f t="shared" si="11"/>
        <v>0</v>
      </c>
      <c r="WH8" s="6">
        <f t="shared" si="11"/>
        <v>0</v>
      </c>
      <c r="WI8" s="6">
        <f t="shared" si="11"/>
        <v>0</v>
      </c>
      <c r="WJ8" s="6">
        <f t="shared" si="11"/>
        <v>0</v>
      </c>
      <c r="WK8" s="6">
        <f t="shared" si="11"/>
        <v>0</v>
      </c>
      <c r="WL8" s="6">
        <f t="shared" si="11"/>
        <v>0</v>
      </c>
      <c r="WM8" s="6">
        <f t="shared" si="11"/>
        <v>0</v>
      </c>
      <c r="WN8" s="6">
        <f t="shared" si="11"/>
        <v>0</v>
      </c>
      <c r="WO8" s="6">
        <f t="shared" si="11"/>
        <v>0</v>
      </c>
      <c r="WP8" s="6">
        <f t="shared" si="11"/>
        <v>0</v>
      </c>
      <c r="WQ8" s="6">
        <f t="shared" si="11"/>
        <v>0</v>
      </c>
      <c r="WR8" s="6">
        <f t="shared" si="11"/>
        <v>0</v>
      </c>
      <c r="WS8" s="6">
        <f t="shared" si="11"/>
        <v>0</v>
      </c>
      <c r="WT8" s="6">
        <f t="shared" si="11"/>
        <v>0</v>
      </c>
      <c r="WU8" s="6">
        <f t="shared" si="11"/>
        <v>0</v>
      </c>
      <c r="WV8" s="6">
        <f t="shared" si="11"/>
        <v>0</v>
      </c>
      <c r="WW8" s="6">
        <f t="shared" si="11"/>
        <v>0</v>
      </c>
      <c r="WX8" s="6">
        <f t="shared" si="11"/>
        <v>0</v>
      </c>
      <c r="WY8" s="6">
        <f t="shared" si="11"/>
        <v>0</v>
      </c>
      <c r="WZ8" s="6">
        <f t="shared" si="11"/>
        <v>0</v>
      </c>
      <c r="XA8" s="6">
        <f t="shared" si="11"/>
        <v>0</v>
      </c>
      <c r="XB8" s="6">
        <f t="shared" si="11"/>
        <v>0</v>
      </c>
      <c r="XC8" s="6">
        <f t="shared" si="11"/>
        <v>0</v>
      </c>
      <c r="XD8" s="6">
        <f t="shared" si="11"/>
        <v>0</v>
      </c>
      <c r="XE8" s="6">
        <f t="shared" si="11"/>
        <v>0</v>
      </c>
      <c r="XF8" s="6">
        <f t="shared" si="11"/>
        <v>0</v>
      </c>
      <c r="XG8" s="6">
        <f t="shared" si="11"/>
        <v>0</v>
      </c>
      <c r="XH8" s="6">
        <f t="shared" si="11"/>
        <v>0</v>
      </c>
      <c r="XI8" s="6">
        <f t="shared" si="11"/>
        <v>0</v>
      </c>
      <c r="XJ8" s="6">
        <f t="shared" si="11"/>
        <v>0</v>
      </c>
      <c r="XK8" s="6">
        <f t="shared" si="11"/>
        <v>0</v>
      </c>
      <c r="XL8" s="6">
        <f t="shared" si="11"/>
        <v>0</v>
      </c>
      <c r="XM8" s="6">
        <f t="shared" si="11"/>
        <v>0</v>
      </c>
      <c r="XN8" s="6">
        <f t="shared" si="11"/>
        <v>0</v>
      </c>
      <c r="XO8" s="6">
        <f t="shared" si="11"/>
        <v>0</v>
      </c>
      <c r="XP8" s="6">
        <f t="shared" si="11"/>
        <v>0</v>
      </c>
      <c r="XQ8" s="6">
        <f t="shared" si="11"/>
        <v>0</v>
      </c>
      <c r="XR8" s="6">
        <f t="shared" si="11"/>
        <v>0</v>
      </c>
      <c r="XS8" s="6">
        <f t="shared" si="11"/>
        <v>0</v>
      </c>
      <c r="XT8" s="6">
        <f t="shared" si="11"/>
        <v>0</v>
      </c>
      <c r="XU8" s="6">
        <f t="shared" si="11"/>
        <v>0</v>
      </c>
      <c r="XV8" s="6">
        <f t="shared" si="11"/>
        <v>0</v>
      </c>
      <c r="XW8" s="6">
        <f t="shared" si="11"/>
        <v>0</v>
      </c>
      <c r="XX8" s="6">
        <f t="shared" si="11"/>
        <v>0</v>
      </c>
      <c r="XY8" s="6">
        <f t="shared" si="11"/>
        <v>0</v>
      </c>
      <c r="XZ8" s="6">
        <f t="shared" si="11"/>
        <v>0</v>
      </c>
      <c r="YA8" s="6">
        <f t="shared" si="11"/>
        <v>0</v>
      </c>
      <c r="YB8" s="6">
        <f t="shared" si="11"/>
        <v>0</v>
      </c>
      <c r="YC8" s="6">
        <f t="shared" si="11"/>
        <v>0</v>
      </c>
      <c r="YD8" s="6">
        <f t="shared" si="11"/>
        <v>0</v>
      </c>
      <c r="YE8" s="6">
        <f t="shared" si="11"/>
        <v>0</v>
      </c>
      <c r="YF8" s="6">
        <f t="shared" si="11"/>
        <v>0</v>
      </c>
      <c r="YG8" s="6">
        <f t="shared" si="11"/>
        <v>0</v>
      </c>
      <c r="YH8" s="6">
        <f t="shared" si="11"/>
        <v>0</v>
      </c>
      <c r="YI8" s="6">
        <f t="shared" si="11"/>
        <v>0</v>
      </c>
      <c r="YJ8" s="6">
        <f t="shared" si="11"/>
        <v>0</v>
      </c>
      <c r="YK8" s="6">
        <f t="shared" si="11"/>
        <v>0</v>
      </c>
      <c r="YL8" s="6">
        <f t="shared" ref="YL8:AAW8" si="12">+YL5+YL6+YL7</f>
        <v>0</v>
      </c>
      <c r="YM8" s="6">
        <f t="shared" si="12"/>
        <v>0</v>
      </c>
      <c r="YN8" s="6">
        <f t="shared" si="12"/>
        <v>0</v>
      </c>
      <c r="YO8" s="6">
        <f t="shared" si="12"/>
        <v>0</v>
      </c>
      <c r="YP8" s="6">
        <f t="shared" si="12"/>
        <v>0</v>
      </c>
      <c r="YQ8" s="6">
        <f t="shared" si="12"/>
        <v>0</v>
      </c>
      <c r="YR8" s="6">
        <f t="shared" si="12"/>
        <v>0</v>
      </c>
      <c r="YS8" s="6">
        <f t="shared" si="12"/>
        <v>0</v>
      </c>
      <c r="YT8" s="6">
        <f t="shared" si="12"/>
        <v>0</v>
      </c>
      <c r="YU8" s="6">
        <f t="shared" si="12"/>
        <v>0</v>
      </c>
      <c r="YV8" s="6">
        <f t="shared" si="12"/>
        <v>0</v>
      </c>
      <c r="YW8" s="6">
        <f t="shared" si="12"/>
        <v>0</v>
      </c>
      <c r="YX8" s="6">
        <f t="shared" si="12"/>
        <v>0</v>
      </c>
      <c r="YY8" s="6">
        <f t="shared" si="12"/>
        <v>0</v>
      </c>
      <c r="YZ8" s="6">
        <f t="shared" si="12"/>
        <v>0</v>
      </c>
      <c r="ZA8" s="6">
        <f t="shared" si="12"/>
        <v>0</v>
      </c>
      <c r="ZB8" s="6">
        <f t="shared" si="12"/>
        <v>0</v>
      </c>
      <c r="ZC8" s="6">
        <f t="shared" si="12"/>
        <v>0</v>
      </c>
      <c r="ZD8" s="6">
        <f t="shared" si="12"/>
        <v>0</v>
      </c>
      <c r="ZE8" s="6">
        <f t="shared" si="12"/>
        <v>0</v>
      </c>
      <c r="ZF8" s="6">
        <f t="shared" si="12"/>
        <v>0</v>
      </c>
      <c r="ZG8" s="6">
        <f t="shared" si="12"/>
        <v>0</v>
      </c>
      <c r="ZH8" s="6">
        <f t="shared" si="12"/>
        <v>0</v>
      </c>
      <c r="ZI8" s="6">
        <f t="shared" si="12"/>
        <v>0</v>
      </c>
      <c r="ZJ8" s="6">
        <f t="shared" si="12"/>
        <v>0</v>
      </c>
      <c r="ZK8" s="6">
        <f t="shared" si="12"/>
        <v>0</v>
      </c>
      <c r="ZL8" s="6">
        <f t="shared" si="12"/>
        <v>0</v>
      </c>
      <c r="ZM8" s="6">
        <f t="shared" si="12"/>
        <v>0</v>
      </c>
      <c r="ZN8" s="6">
        <f t="shared" si="12"/>
        <v>0</v>
      </c>
      <c r="ZO8" s="6">
        <f t="shared" si="12"/>
        <v>0</v>
      </c>
      <c r="ZP8" s="6">
        <f t="shared" si="12"/>
        <v>0</v>
      </c>
      <c r="ZQ8" s="6">
        <f t="shared" si="12"/>
        <v>0</v>
      </c>
      <c r="ZR8" s="6">
        <f t="shared" si="12"/>
        <v>0</v>
      </c>
      <c r="ZS8" s="6">
        <f t="shared" si="12"/>
        <v>0</v>
      </c>
      <c r="ZT8" s="6">
        <f t="shared" si="12"/>
        <v>0</v>
      </c>
      <c r="ZU8" s="6">
        <f t="shared" si="12"/>
        <v>0</v>
      </c>
      <c r="ZV8" s="6">
        <f t="shared" si="12"/>
        <v>0</v>
      </c>
      <c r="ZW8" s="6">
        <f t="shared" si="12"/>
        <v>0</v>
      </c>
      <c r="ZX8" s="6">
        <f t="shared" si="12"/>
        <v>0</v>
      </c>
      <c r="ZY8" s="6">
        <f t="shared" si="12"/>
        <v>0</v>
      </c>
      <c r="ZZ8" s="6">
        <f t="shared" si="12"/>
        <v>0</v>
      </c>
      <c r="AAA8" s="6">
        <f t="shared" si="12"/>
        <v>0</v>
      </c>
      <c r="AAB8" s="6">
        <f t="shared" si="12"/>
        <v>0</v>
      </c>
      <c r="AAC8" s="6">
        <f t="shared" si="12"/>
        <v>0</v>
      </c>
      <c r="AAD8" s="6">
        <f t="shared" si="12"/>
        <v>0</v>
      </c>
      <c r="AAE8" s="6">
        <f t="shared" si="12"/>
        <v>0</v>
      </c>
      <c r="AAF8" s="6">
        <f t="shared" si="12"/>
        <v>0</v>
      </c>
      <c r="AAG8" s="6">
        <f t="shared" si="12"/>
        <v>0</v>
      </c>
      <c r="AAH8" s="6">
        <f t="shared" si="12"/>
        <v>0</v>
      </c>
      <c r="AAI8" s="6">
        <f t="shared" si="12"/>
        <v>0</v>
      </c>
      <c r="AAJ8" s="6">
        <f t="shared" si="12"/>
        <v>0</v>
      </c>
      <c r="AAK8" s="6">
        <f t="shared" si="12"/>
        <v>0</v>
      </c>
      <c r="AAL8" s="6">
        <f t="shared" si="12"/>
        <v>0</v>
      </c>
      <c r="AAM8" s="6">
        <f t="shared" si="12"/>
        <v>0</v>
      </c>
      <c r="AAN8" s="6">
        <f t="shared" si="12"/>
        <v>0</v>
      </c>
      <c r="AAO8" s="6">
        <f t="shared" si="12"/>
        <v>0</v>
      </c>
      <c r="AAP8" s="6">
        <f t="shared" si="12"/>
        <v>0</v>
      </c>
      <c r="AAQ8" s="6">
        <f t="shared" si="12"/>
        <v>0</v>
      </c>
      <c r="AAR8" s="6">
        <f t="shared" si="12"/>
        <v>0</v>
      </c>
      <c r="AAS8" s="6">
        <f t="shared" si="12"/>
        <v>0</v>
      </c>
      <c r="AAT8" s="6">
        <f t="shared" si="12"/>
        <v>0</v>
      </c>
      <c r="AAU8" s="6">
        <f t="shared" si="12"/>
        <v>0</v>
      </c>
      <c r="AAV8" s="6">
        <f t="shared" si="12"/>
        <v>0</v>
      </c>
      <c r="AAW8" s="6">
        <f t="shared" si="12"/>
        <v>0</v>
      </c>
      <c r="AAX8" s="6">
        <f t="shared" ref="AAX8:ADI8" si="13">+AAX5+AAX6+AAX7</f>
        <v>0</v>
      </c>
      <c r="AAY8" s="6">
        <f t="shared" si="13"/>
        <v>0</v>
      </c>
      <c r="AAZ8" s="6">
        <f t="shared" si="13"/>
        <v>0</v>
      </c>
      <c r="ABA8" s="6">
        <f t="shared" si="13"/>
        <v>0</v>
      </c>
      <c r="ABB8" s="6">
        <f t="shared" si="13"/>
        <v>0</v>
      </c>
      <c r="ABC8" s="6">
        <f t="shared" si="13"/>
        <v>0</v>
      </c>
      <c r="ABD8" s="6">
        <f t="shared" si="13"/>
        <v>0</v>
      </c>
      <c r="ABE8" s="6">
        <f t="shared" si="13"/>
        <v>0</v>
      </c>
      <c r="ABF8" s="6">
        <f t="shared" si="13"/>
        <v>0</v>
      </c>
      <c r="ABG8" s="6">
        <f t="shared" si="13"/>
        <v>0</v>
      </c>
      <c r="ABH8" s="6">
        <f t="shared" si="13"/>
        <v>0</v>
      </c>
      <c r="ABI8" s="6">
        <f t="shared" si="13"/>
        <v>0</v>
      </c>
      <c r="ABJ8" s="6">
        <f t="shared" si="13"/>
        <v>0</v>
      </c>
      <c r="ABK8" s="6">
        <f t="shared" si="13"/>
        <v>0</v>
      </c>
      <c r="ABL8" s="6">
        <f t="shared" si="13"/>
        <v>0</v>
      </c>
      <c r="ABM8" s="6">
        <f t="shared" si="13"/>
        <v>0</v>
      </c>
      <c r="ABN8" s="6">
        <f t="shared" si="13"/>
        <v>0</v>
      </c>
      <c r="ABO8" s="6">
        <f t="shared" si="13"/>
        <v>0</v>
      </c>
      <c r="ABP8" s="6">
        <f t="shared" si="13"/>
        <v>0</v>
      </c>
      <c r="ABQ8" s="6">
        <f t="shared" si="13"/>
        <v>0</v>
      </c>
      <c r="ABR8" s="6">
        <f t="shared" si="13"/>
        <v>0</v>
      </c>
      <c r="ABS8" s="6">
        <f t="shared" si="13"/>
        <v>0</v>
      </c>
      <c r="ABT8" s="6">
        <f t="shared" si="13"/>
        <v>0</v>
      </c>
      <c r="ABU8" s="6">
        <f t="shared" si="13"/>
        <v>0</v>
      </c>
      <c r="ABV8" s="6">
        <f t="shared" si="13"/>
        <v>0</v>
      </c>
      <c r="ABW8" s="6">
        <f t="shared" si="13"/>
        <v>0</v>
      </c>
      <c r="ABX8" s="6">
        <f t="shared" si="13"/>
        <v>0</v>
      </c>
      <c r="ABY8" s="6">
        <f t="shared" si="13"/>
        <v>0</v>
      </c>
      <c r="ABZ8" s="6">
        <f t="shared" si="13"/>
        <v>0</v>
      </c>
      <c r="ACA8" s="6">
        <f t="shared" si="13"/>
        <v>0</v>
      </c>
      <c r="ACB8" s="6">
        <f t="shared" si="13"/>
        <v>0</v>
      </c>
      <c r="ACC8" s="6">
        <f t="shared" si="13"/>
        <v>0</v>
      </c>
      <c r="ACD8" s="6">
        <f t="shared" si="13"/>
        <v>0</v>
      </c>
      <c r="ACE8" s="6">
        <f t="shared" si="13"/>
        <v>0</v>
      </c>
      <c r="ACF8" s="6">
        <f t="shared" si="13"/>
        <v>0</v>
      </c>
      <c r="ACG8" s="6">
        <f t="shared" si="13"/>
        <v>0</v>
      </c>
      <c r="ACH8" s="6">
        <f t="shared" si="13"/>
        <v>0</v>
      </c>
      <c r="ACI8" s="6">
        <f t="shared" si="13"/>
        <v>0</v>
      </c>
      <c r="ACJ8" s="6">
        <f t="shared" si="13"/>
        <v>0</v>
      </c>
      <c r="ACK8" s="6">
        <f t="shared" si="13"/>
        <v>0</v>
      </c>
      <c r="ACL8" s="6">
        <f t="shared" si="13"/>
        <v>0</v>
      </c>
      <c r="ACM8" s="6">
        <f t="shared" si="13"/>
        <v>0</v>
      </c>
      <c r="ACN8" s="6">
        <f t="shared" si="13"/>
        <v>0</v>
      </c>
      <c r="ACO8" s="6">
        <f t="shared" si="13"/>
        <v>0</v>
      </c>
      <c r="ACP8" s="6">
        <f t="shared" si="13"/>
        <v>0</v>
      </c>
      <c r="ACQ8" s="6">
        <f t="shared" si="13"/>
        <v>0</v>
      </c>
      <c r="ACR8" s="6">
        <f t="shared" si="13"/>
        <v>0</v>
      </c>
      <c r="ACS8" s="6">
        <f t="shared" si="13"/>
        <v>0</v>
      </c>
      <c r="ACT8" s="6">
        <f t="shared" si="13"/>
        <v>0</v>
      </c>
      <c r="ACU8" s="6">
        <f t="shared" si="13"/>
        <v>0</v>
      </c>
      <c r="ACV8" s="6">
        <f t="shared" si="13"/>
        <v>0</v>
      </c>
      <c r="ACW8" s="6">
        <f t="shared" si="13"/>
        <v>0</v>
      </c>
      <c r="ACX8" s="6">
        <f t="shared" si="13"/>
        <v>0</v>
      </c>
      <c r="ACY8" s="6">
        <f t="shared" si="13"/>
        <v>0</v>
      </c>
      <c r="ACZ8" s="6">
        <f t="shared" si="13"/>
        <v>0</v>
      </c>
      <c r="ADA8" s="6">
        <f t="shared" si="13"/>
        <v>0</v>
      </c>
      <c r="ADB8" s="6">
        <f t="shared" si="13"/>
        <v>0</v>
      </c>
      <c r="ADC8" s="6">
        <f t="shared" si="13"/>
        <v>0</v>
      </c>
      <c r="ADD8" s="6">
        <f t="shared" si="13"/>
        <v>0</v>
      </c>
      <c r="ADE8" s="6">
        <f t="shared" si="13"/>
        <v>0</v>
      </c>
      <c r="ADF8" s="6">
        <f t="shared" si="13"/>
        <v>0</v>
      </c>
      <c r="ADG8" s="6">
        <f t="shared" si="13"/>
        <v>0</v>
      </c>
      <c r="ADH8" s="6">
        <f t="shared" si="13"/>
        <v>0</v>
      </c>
      <c r="ADI8" s="6">
        <f t="shared" si="13"/>
        <v>0</v>
      </c>
      <c r="ADJ8" s="6">
        <f t="shared" ref="ADJ8:AFU8" si="14">+ADJ5+ADJ6+ADJ7</f>
        <v>0</v>
      </c>
      <c r="ADK8" s="6">
        <f t="shared" si="14"/>
        <v>0</v>
      </c>
      <c r="ADL8" s="6">
        <f t="shared" si="14"/>
        <v>0</v>
      </c>
      <c r="ADM8" s="6">
        <f t="shared" si="14"/>
        <v>0</v>
      </c>
      <c r="ADN8" s="6">
        <f t="shared" si="14"/>
        <v>0</v>
      </c>
      <c r="ADO8" s="6">
        <f t="shared" si="14"/>
        <v>0</v>
      </c>
      <c r="ADP8" s="6">
        <f t="shared" si="14"/>
        <v>0</v>
      </c>
      <c r="ADQ8" s="6">
        <f t="shared" si="14"/>
        <v>0</v>
      </c>
      <c r="ADR8" s="6">
        <f t="shared" si="14"/>
        <v>0</v>
      </c>
      <c r="ADS8" s="6">
        <f t="shared" si="14"/>
        <v>0</v>
      </c>
      <c r="ADT8" s="6">
        <f t="shared" si="14"/>
        <v>0</v>
      </c>
      <c r="ADU8" s="6">
        <f t="shared" si="14"/>
        <v>0</v>
      </c>
      <c r="ADV8" s="6">
        <f t="shared" si="14"/>
        <v>0</v>
      </c>
      <c r="ADW8" s="6">
        <f t="shared" si="14"/>
        <v>0</v>
      </c>
      <c r="ADX8" s="6">
        <f t="shared" si="14"/>
        <v>0</v>
      </c>
      <c r="ADY8" s="6">
        <f t="shared" si="14"/>
        <v>0</v>
      </c>
      <c r="ADZ8" s="6">
        <f t="shared" si="14"/>
        <v>0</v>
      </c>
      <c r="AEA8" s="6">
        <f t="shared" si="14"/>
        <v>0</v>
      </c>
      <c r="AEB8" s="6">
        <f t="shared" si="14"/>
        <v>0</v>
      </c>
      <c r="AEC8" s="6">
        <f t="shared" si="14"/>
        <v>0</v>
      </c>
      <c r="AED8" s="6">
        <f t="shared" si="14"/>
        <v>0</v>
      </c>
      <c r="AEE8" s="6">
        <f t="shared" si="14"/>
        <v>0</v>
      </c>
      <c r="AEF8" s="6">
        <f t="shared" si="14"/>
        <v>0</v>
      </c>
      <c r="AEG8" s="6">
        <f t="shared" si="14"/>
        <v>0</v>
      </c>
      <c r="AEH8" s="6">
        <f t="shared" si="14"/>
        <v>0</v>
      </c>
      <c r="AEI8" s="6">
        <f t="shared" si="14"/>
        <v>0</v>
      </c>
      <c r="AEJ8" s="6">
        <f t="shared" si="14"/>
        <v>0</v>
      </c>
      <c r="AEK8" s="6">
        <f t="shared" si="14"/>
        <v>0</v>
      </c>
      <c r="AEL8" s="6">
        <f t="shared" si="14"/>
        <v>0</v>
      </c>
      <c r="AEM8" s="6">
        <f t="shared" si="14"/>
        <v>0</v>
      </c>
      <c r="AEN8" s="6">
        <f t="shared" si="14"/>
        <v>0</v>
      </c>
      <c r="AEO8" s="6">
        <f t="shared" si="14"/>
        <v>0</v>
      </c>
      <c r="AEP8" s="6">
        <f t="shared" si="14"/>
        <v>0</v>
      </c>
      <c r="AEQ8" s="6">
        <f t="shared" si="14"/>
        <v>0</v>
      </c>
      <c r="AER8" s="6">
        <f t="shared" si="14"/>
        <v>0</v>
      </c>
      <c r="AES8" s="6">
        <f t="shared" si="14"/>
        <v>0</v>
      </c>
      <c r="AET8" s="6">
        <f t="shared" si="14"/>
        <v>0</v>
      </c>
      <c r="AEU8" s="6">
        <f t="shared" si="14"/>
        <v>0</v>
      </c>
      <c r="AEV8" s="6">
        <f t="shared" si="14"/>
        <v>0</v>
      </c>
      <c r="AEW8" s="6">
        <f t="shared" si="14"/>
        <v>0</v>
      </c>
      <c r="AEX8" s="6">
        <f t="shared" si="14"/>
        <v>0</v>
      </c>
      <c r="AEY8" s="6">
        <f t="shared" si="14"/>
        <v>0</v>
      </c>
      <c r="AEZ8" s="6">
        <f t="shared" si="14"/>
        <v>0</v>
      </c>
      <c r="AFA8" s="6">
        <f t="shared" si="14"/>
        <v>0</v>
      </c>
      <c r="AFB8" s="6">
        <f t="shared" si="14"/>
        <v>0</v>
      </c>
      <c r="AFC8" s="6">
        <f t="shared" si="14"/>
        <v>0</v>
      </c>
      <c r="AFD8" s="6">
        <f t="shared" si="14"/>
        <v>0</v>
      </c>
      <c r="AFE8" s="6">
        <f t="shared" si="14"/>
        <v>0</v>
      </c>
      <c r="AFF8" s="6">
        <f t="shared" si="14"/>
        <v>0</v>
      </c>
      <c r="AFG8" s="6">
        <f t="shared" si="14"/>
        <v>0</v>
      </c>
      <c r="AFH8" s="6">
        <f t="shared" si="14"/>
        <v>0</v>
      </c>
      <c r="AFI8" s="6">
        <f t="shared" si="14"/>
        <v>0</v>
      </c>
      <c r="AFJ8" s="6">
        <f t="shared" si="14"/>
        <v>0</v>
      </c>
      <c r="AFK8" s="6">
        <f t="shared" si="14"/>
        <v>0</v>
      </c>
      <c r="AFL8" s="6">
        <f t="shared" si="14"/>
        <v>0</v>
      </c>
      <c r="AFM8" s="6">
        <f t="shared" si="14"/>
        <v>0</v>
      </c>
      <c r="AFN8" s="6">
        <f t="shared" si="14"/>
        <v>0</v>
      </c>
      <c r="AFO8" s="6">
        <f t="shared" si="14"/>
        <v>0</v>
      </c>
      <c r="AFP8" s="6">
        <f t="shared" si="14"/>
        <v>0</v>
      </c>
      <c r="AFQ8" s="6">
        <f t="shared" si="14"/>
        <v>0</v>
      </c>
      <c r="AFR8" s="6">
        <f t="shared" si="14"/>
        <v>0</v>
      </c>
      <c r="AFS8" s="6">
        <f t="shared" si="14"/>
        <v>0</v>
      </c>
      <c r="AFT8" s="6">
        <f t="shared" si="14"/>
        <v>0</v>
      </c>
      <c r="AFU8" s="6">
        <f t="shared" si="14"/>
        <v>0</v>
      </c>
      <c r="AFV8" s="6">
        <f t="shared" ref="AFV8:AIG8" si="15">+AFV5+AFV6+AFV7</f>
        <v>0</v>
      </c>
      <c r="AFW8" s="6">
        <f t="shared" si="15"/>
        <v>0</v>
      </c>
      <c r="AFX8" s="6">
        <f t="shared" si="15"/>
        <v>0</v>
      </c>
      <c r="AFY8" s="6">
        <f t="shared" si="15"/>
        <v>0</v>
      </c>
      <c r="AFZ8" s="6">
        <f t="shared" si="15"/>
        <v>0</v>
      </c>
      <c r="AGA8" s="6">
        <f t="shared" si="15"/>
        <v>0</v>
      </c>
      <c r="AGB8" s="6">
        <f t="shared" si="15"/>
        <v>0</v>
      </c>
      <c r="AGC8" s="6">
        <f t="shared" si="15"/>
        <v>0</v>
      </c>
      <c r="AGD8" s="6">
        <f t="shared" si="15"/>
        <v>0</v>
      </c>
      <c r="AGE8" s="6">
        <f t="shared" si="15"/>
        <v>0</v>
      </c>
      <c r="AGF8" s="6">
        <f t="shared" si="15"/>
        <v>0</v>
      </c>
      <c r="AGG8" s="6">
        <f t="shared" si="15"/>
        <v>0</v>
      </c>
      <c r="AGH8" s="6">
        <f t="shared" si="15"/>
        <v>0</v>
      </c>
      <c r="AGI8" s="6">
        <f t="shared" si="15"/>
        <v>0</v>
      </c>
      <c r="AGJ8" s="6">
        <f t="shared" si="15"/>
        <v>0</v>
      </c>
      <c r="AGK8" s="6">
        <f t="shared" si="15"/>
        <v>0</v>
      </c>
      <c r="AGL8" s="6">
        <f t="shared" si="15"/>
        <v>0</v>
      </c>
      <c r="AGM8" s="6">
        <f t="shared" si="15"/>
        <v>0</v>
      </c>
      <c r="AGN8" s="6">
        <f t="shared" si="15"/>
        <v>0</v>
      </c>
      <c r="AGO8" s="6">
        <f t="shared" si="15"/>
        <v>0</v>
      </c>
      <c r="AGP8" s="6">
        <f t="shared" si="15"/>
        <v>0</v>
      </c>
      <c r="AGQ8" s="6">
        <f t="shared" si="15"/>
        <v>0</v>
      </c>
      <c r="AGR8" s="6">
        <f t="shared" si="15"/>
        <v>0</v>
      </c>
      <c r="AGS8" s="6">
        <f t="shared" si="15"/>
        <v>0</v>
      </c>
      <c r="AGT8" s="6">
        <f t="shared" si="15"/>
        <v>0</v>
      </c>
      <c r="AGU8" s="6">
        <f t="shared" si="15"/>
        <v>0</v>
      </c>
      <c r="AGV8" s="6">
        <f t="shared" si="15"/>
        <v>0</v>
      </c>
      <c r="AGW8" s="6">
        <f t="shared" si="15"/>
        <v>0</v>
      </c>
      <c r="AGX8" s="6">
        <f t="shared" si="15"/>
        <v>0</v>
      </c>
      <c r="AGY8" s="6">
        <f t="shared" si="15"/>
        <v>0</v>
      </c>
      <c r="AGZ8" s="6">
        <f t="shared" si="15"/>
        <v>0</v>
      </c>
      <c r="AHA8" s="6">
        <f t="shared" si="15"/>
        <v>0</v>
      </c>
      <c r="AHB8" s="6">
        <f t="shared" si="15"/>
        <v>0</v>
      </c>
      <c r="AHC8" s="6">
        <f t="shared" si="15"/>
        <v>0</v>
      </c>
      <c r="AHD8" s="6">
        <f t="shared" si="15"/>
        <v>0</v>
      </c>
      <c r="AHE8" s="6">
        <f t="shared" si="15"/>
        <v>0</v>
      </c>
      <c r="AHF8" s="6">
        <f t="shared" si="15"/>
        <v>0</v>
      </c>
      <c r="AHG8" s="6">
        <f t="shared" si="15"/>
        <v>0</v>
      </c>
      <c r="AHH8" s="6">
        <f t="shared" si="15"/>
        <v>0</v>
      </c>
      <c r="AHI8" s="6">
        <f t="shared" si="15"/>
        <v>0</v>
      </c>
      <c r="AHJ8" s="6">
        <f t="shared" si="15"/>
        <v>0</v>
      </c>
      <c r="AHK8" s="6">
        <f t="shared" si="15"/>
        <v>0</v>
      </c>
      <c r="AHL8" s="6">
        <f t="shared" si="15"/>
        <v>0</v>
      </c>
      <c r="AHM8" s="6">
        <f t="shared" si="15"/>
        <v>0</v>
      </c>
      <c r="AHN8" s="6">
        <f t="shared" si="15"/>
        <v>0</v>
      </c>
      <c r="AHO8" s="6">
        <f t="shared" si="15"/>
        <v>0</v>
      </c>
      <c r="AHP8" s="6">
        <f t="shared" si="15"/>
        <v>0</v>
      </c>
      <c r="AHQ8" s="6">
        <f t="shared" si="15"/>
        <v>0</v>
      </c>
      <c r="AHR8" s="6">
        <f t="shared" si="15"/>
        <v>0</v>
      </c>
      <c r="AHS8" s="6">
        <f t="shared" si="15"/>
        <v>0</v>
      </c>
      <c r="AHT8" s="6">
        <f t="shared" si="15"/>
        <v>0</v>
      </c>
      <c r="AHU8" s="6">
        <f t="shared" si="15"/>
        <v>0</v>
      </c>
      <c r="AHV8" s="6">
        <f t="shared" si="15"/>
        <v>0</v>
      </c>
      <c r="AHW8" s="6">
        <f t="shared" si="15"/>
        <v>0</v>
      </c>
      <c r="AHX8" s="6">
        <f t="shared" si="15"/>
        <v>0</v>
      </c>
      <c r="AHY8" s="6">
        <f t="shared" si="15"/>
        <v>0</v>
      </c>
      <c r="AHZ8" s="6">
        <f t="shared" si="15"/>
        <v>0</v>
      </c>
      <c r="AIA8" s="6">
        <f t="shared" si="15"/>
        <v>0</v>
      </c>
      <c r="AIB8" s="6">
        <f t="shared" si="15"/>
        <v>0</v>
      </c>
      <c r="AIC8" s="6">
        <f t="shared" si="15"/>
        <v>0</v>
      </c>
      <c r="AID8" s="6">
        <f t="shared" si="15"/>
        <v>0</v>
      </c>
      <c r="AIE8" s="6">
        <f t="shared" si="15"/>
        <v>0</v>
      </c>
      <c r="AIF8" s="6">
        <f t="shared" si="15"/>
        <v>0</v>
      </c>
      <c r="AIG8" s="6">
        <f t="shared" si="15"/>
        <v>0</v>
      </c>
      <c r="AIH8" s="6">
        <f t="shared" ref="AIH8:AKS8" si="16">+AIH5+AIH6+AIH7</f>
        <v>0</v>
      </c>
      <c r="AII8" s="6">
        <f t="shared" si="16"/>
        <v>0</v>
      </c>
      <c r="AIJ8" s="6">
        <f t="shared" si="16"/>
        <v>0</v>
      </c>
      <c r="AIK8" s="6">
        <f t="shared" si="16"/>
        <v>0</v>
      </c>
      <c r="AIL8" s="6">
        <f t="shared" si="16"/>
        <v>0</v>
      </c>
      <c r="AIM8" s="6">
        <f t="shared" si="16"/>
        <v>0</v>
      </c>
      <c r="AIN8" s="6">
        <f t="shared" si="16"/>
        <v>0</v>
      </c>
      <c r="AIO8" s="6">
        <f t="shared" si="16"/>
        <v>0</v>
      </c>
      <c r="AIP8" s="6">
        <f t="shared" si="16"/>
        <v>0</v>
      </c>
      <c r="AIQ8" s="6">
        <f t="shared" si="16"/>
        <v>0</v>
      </c>
      <c r="AIR8" s="6">
        <f t="shared" si="16"/>
        <v>0</v>
      </c>
      <c r="AIS8" s="6">
        <f t="shared" si="16"/>
        <v>0</v>
      </c>
      <c r="AIT8" s="6">
        <f t="shared" si="16"/>
        <v>0</v>
      </c>
      <c r="AIU8" s="6">
        <f t="shared" si="16"/>
        <v>0</v>
      </c>
      <c r="AIV8" s="6">
        <f t="shared" si="16"/>
        <v>0</v>
      </c>
      <c r="AIW8" s="6">
        <f t="shared" si="16"/>
        <v>0</v>
      </c>
      <c r="AIX8" s="6">
        <f t="shared" si="16"/>
        <v>0</v>
      </c>
      <c r="AIY8" s="6">
        <f t="shared" si="16"/>
        <v>0</v>
      </c>
      <c r="AIZ8" s="6">
        <f t="shared" si="16"/>
        <v>0</v>
      </c>
      <c r="AJA8" s="6">
        <f t="shared" si="16"/>
        <v>0</v>
      </c>
      <c r="AJB8" s="6">
        <f t="shared" si="16"/>
        <v>0</v>
      </c>
      <c r="AJC8" s="6">
        <f t="shared" si="16"/>
        <v>0</v>
      </c>
      <c r="AJD8" s="6">
        <f t="shared" si="16"/>
        <v>0</v>
      </c>
      <c r="AJE8" s="6">
        <f t="shared" si="16"/>
        <v>0</v>
      </c>
      <c r="AJF8" s="6">
        <f t="shared" si="16"/>
        <v>0</v>
      </c>
      <c r="AJG8" s="6">
        <f t="shared" si="16"/>
        <v>0</v>
      </c>
      <c r="AJH8" s="6">
        <f t="shared" si="16"/>
        <v>0</v>
      </c>
      <c r="AJI8" s="6">
        <f t="shared" si="16"/>
        <v>0</v>
      </c>
      <c r="AJJ8" s="6">
        <f t="shared" si="16"/>
        <v>0</v>
      </c>
      <c r="AJK8" s="6">
        <f t="shared" si="16"/>
        <v>0</v>
      </c>
      <c r="AJL8" s="6">
        <f t="shared" si="16"/>
        <v>0</v>
      </c>
      <c r="AJM8" s="6">
        <f t="shared" si="16"/>
        <v>0</v>
      </c>
      <c r="AJN8" s="6">
        <f t="shared" si="16"/>
        <v>0</v>
      </c>
      <c r="AJO8" s="6">
        <f t="shared" si="16"/>
        <v>0</v>
      </c>
      <c r="AJP8" s="6">
        <f t="shared" si="16"/>
        <v>0</v>
      </c>
      <c r="AJQ8" s="6">
        <f t="shared" si="16"/>
        <v>0</v>
      </c>
      <c r="AJR8" s="6">
        <f t="shared" si="16"/>
        <v>0</v>
      </c>
      <c r="AJS8" s="6">
        <f t="shared" si="16"/>
        <v>0</v>
      </c>
      <c r="AJT8" s="6">
        <f t="shared" si="16"/>
        <v>0</v>
      </c>
      <c r="AJU8" s="6">
        <f t="shared" si="16"/>
        <v>0</v>
      </c>
      <c r="AJV8" s="6">
        <f t="shared" si="16"/>
        <v>0</v>
      </c>
      <c r="AJW8" s="6">
        <f t="shared" si="16"/>
        <v>0</v>
      </c>
      <c r="AJX8" s="6">
        <f t="shared" si="16"/>
        <v>0</v>
      </c>
      <c r="AJY8" s="6">
        <f t="shared" si="16"/>
        <v>0</v>
      </c>
      <c r="AJZ8" s="6">
        <f t="shared" si="16"/>
        <v>0</v>
      </c>
      <c r="AKA8" s="6">
        <f t="shared" si="16"/>
        <v>0</v>
      </c>
      <c r="AKB8" s="6">
        <f t="shared" si="16"/>
        <v>0</v>
      </c>
      <c r="AKC8" s="6">
        <f t="shared" si="16"/>
        <v>0</v>
      </c>
      <c r="AKD8" s="6">
        <f t="shared" si="16"/>
        <v>0</v>
      </c>
      <c r="AKE8" s="6">
        <f t="shared" si="16"/>
        <v>0</v>
      </c>
      <c r="AKF8" s="6">
        <f t="shared" si="16"/>
        <v>0</v>
      </c>
      <c r="AKG8" s="6">
        <f t="shared" si="16"/>
        <v>0</v>
      </c>
      <c r="AKH8" s="6">
        <f t="shared" si="16"/>
        <v>0</v>
      </c>
      <c r="AKI8" s="6">
        <f t="shared" si="16"/>
        <v>0</v>
      </c>
      <c r="AKJ8" s="6">
        <f t="shared" si="16"/>
        <v>0</v>
      </c>
      <c r="AKK8" s="6">
        <f t="shared" si="16"/>
        <v>0</v>
      </c>
      <c r="AKL8" s="6">
        <f t="shared" si="16"/>
        <v>0</v>
      </c>
      <c r="AKM8" s="6">
        <f t="shared" si="16"/>
        <v>0</v>
      </c>
      <c r="AKN8" s="6">
        <f t="shared" si="16"/>
        <v>0</v>
      </c>
      <c r="AKO8" s="6">
        <f t="shared" si="16"/>
        <v>0</v>
      </c>
      <c r="AKP8" s="6">
        <f t="shared" si="16"/>
        <v>0</v>
      </c>
      <c r="AKQ8" s="6">
        <f t="shared" si="16"/>
        <v>0</v>
      </c>
      <c r="AKR8" s="6">
        <f t="shared" si="16"/>
        <v>0</v>
      </c>
      <c r="AKS8" s="6">
        <f t="shared" si="16"/>
        <v>0</v>
      </c>
      <c r="AKT8" s="6">
        <f t="shared" ref="AKT8:ANE8" si="17">+AKT5+AKT6+AKT7</f>
        <v>0</v>
      </c>
      <c r="AKU8" s="6">
        <f t="shared" si="17"/>
        <v>0</v>
      </c>
      <c r="AKV8" s="6">
        <f t="shared" si="17"/>
        <v>0</v>
      </c>
      <c r="AKW8" s="6">
        <f t="shared" si="17"/>
        <v>0</v>
      </c>
      <c r="AKX8" s="6">
        <f t="shared" si="17"/>
        <v>0</v>
      </c>
      <c r="AKY8" s="6">
        <f t="shared" si="17"/>
        <v>0</v>
      </c>
      <c r="AKZ8" s="6">
        <f t="shared" si="17"/>
        <v>0</v>
      </c>
      <c r="ALA8" s="6">
        <f t="shared" si="17"/>
        <v>0</v>
      </c>
      <c r="ALB8" s="6">
        <f t="shared" si="17"/>
        <v>0</v>
      </c>
      <c r="ALC8" s="6">
        <f t="shared" si="17"/>
        <v>0</v>
      </c>
      <c r="ALD8" s="6">
        <f t="shared" si="17"/>
        <v>0</v>
      </c>
      <c r="ALE8" s="6">
        <f t="shared" si="17"/>
        <v>0</v>
      </c>
      <c r="ALF8" s="6">
        <f t="shared" si="17"/>
        <v>0</v>
      </c>
      <c r="ALG8" s="6">
        <f t="shared" si="17"/>
        <v>0</v>
      </c>
      <c r="ALH8" s="6">
        <f t="shared" si="17"/>
        <v>0</v>
      </c>
      <c r="ALI8" s="6">
        <f t="shared" si="17"/>
        <v>0</v>
      </c>
      <c r="ALJ8" s="6">
        <f t="shared" si="17"/>
        <v>0</v>
      </c>
      <c r="ALK8" s="6">
        <f t="shared" si="17"/>
        <v>0</v>
      </c>
      <c r="ALL8" s="6">
        <f t="shared" si="17"/>
        <v>0</v>
      </c>
      <c r="ALM8" s="6">
        <f t="shared" si="17"/>
        <v>0</v>
      </c>
      <c r="ALN8" s="6">
        <f t="shared" si="17"/>
        <v>0</v>
      </c>
      <c r="ALO8" s="6">
        <f t="shared" si="17"/>
        <v>0</v>
      </c>
      <c r="ALP8" s="6">
        <f t="shared" si="17"/>
        <v>0</v>
      </c>
      <c r="ALQ8" s="6">
        <f t="shared" si="17"/>
        <v>0</v>
      </c>
      <c r="ALR8" s="6">
        <f t="shared" si="17"/>
        <v>0</v>
      </c>
      <c r="ALS8" s="6">
        <f t="shared" si="17"/>
        <v>0</v>
      </c>
      <c r="ALT8" s="6">
        <f t="shared" si="17"/>
        <v>0</v>
      </c>
      <c r="ALU8" s="6">
        <f t="shared" si="17"/>
        <v>0</v>
      </c>
      <c r="ALV8" s="6">
        <f t="shared" si="17"/>
        <v>0</v>
      </c>
      <c r="ALW8" s="6">
        <f t="shared" si="17"/>
        <v>0</v>
      </c>
      <c r="ALX8" s="6">
        <f t="shared" si="17"/>
        <v>0</v>
      </c>
      <c r="ALY8" s="6">
        <f t="shared" si="17"/>
        <v>0</v>
      </c>
      <c r="ALZ8" s="6">
        <f t="shared" si="17"/>
        <v>0</v>
      </c>
      <c r="AMA8" s="6">
        <f t="shared" si="17"/>
        <v>0</v>
      </c>
      <c r="AMB8" s="6">
        <f t="shared" si="17"/>
        <v>0</v>
      </c>
      <c r="AMC8" s="6">
        <f t="shared" si="17"/>
        <v>0</v>
      </c>
      <c r="AMD8" s="6">
        <f t="shared" si="17"/>
        <v>0</v>
      </c>
      <c r="AME8" s="6">
        <f t="shared" si="17"/>
        <v>0</v>
      </c>
      <c r="AMF8" s="6">
        <f t="shared" si="17"/>
        <v>0</v>
      </c>
      <c r="AMG8" s="6">
        <f t="shared" si="17"/>
        <v>0</v>
      </c>
      <c r="AMH8" s="6">
        <f t="shared" si="17"/>
        <v>0</v>
      </c>
      <c r="AMI8" s="6">
        <f t="shared" si="17"/>
        <v>0</v>
      </c>
      <c r="AMJ8" s="6">
        <f t="shared" si="17"/>
        <v>0</v>
      </c>
      <c r="AMK8" s="6">
        <f t="shared" si="17"/>
        <v>0</v>
      </c>
      <c r="AML8" s="6">
        <f t="shared" si="17"/>
        <v>0</v>
      </c>
      <c r="AMM8" s="6">
        <f t="shared" si="17"/>
        <v>0</v>
      </c>
      <c r="AMN8" s="6">
        <f t="shared" si="17"/>
        <v>0</v>
      </c>
      <c r="AMO8" s="6">
        <f t="shared" si="17"/>
        <v>0</v>
      </c>
      <c r="AMP8" s="6">
        <f t="shared" si="17"/>
        <v>0</v>
      </c>
      <c r="AMQ8" s="6">
        <f t="shared" si="17"/>
        <v>0</v>
      </c>
      <c r="AMR8" s="6">
        <f t="shared" si="17"/>
        <v>0</v>
      </c>
      <c r="AMS8" s="6">
        <f t="shared" si="17"/>
        <v>0</v>
      </c>
      <c r="AMT8" s="6">
        <f t="shared" si="17"/>
        <v>0</v>
      </c>
      <c r="AMU8" s="6">
        <f t="shared" si="17"/>
        <v>0</v>
      </c>
      <c r="AMV8" s="6">
        <f t="shared" si="17"/>
        <v>0</v>
      </c>
      <c r="AMW8" s="6">
        <f t="shared" si="17"/>
        <v>0</v>
      </c>
      <c r="AMX8" s="6">
        <f t="shared" si="17"/>
        <v>0</v>
      </c>
      <c r="AMY8" s="6">
        <f t="shared" si="17"/>
        <v>0</v>
      </c>
      <c r="AMZ8" s="6">
        <f t="shared" si="17"/>
        <v>0</v>
      </c>
      <c r="ANA8" s="6">
        <f t="shared" si="17"/>
        <v>0</v>
      </c>
      <c r="ANB8" s="6">
        <f t="shared" si="17"/>
        <v>0</v>
      </c>
      <c r="ANC8" s="6">
        <f t="shared" si="17"/>
        <v>0</v>
      </c>
      <c r="AND8" s="6">
        <f t="shared" si="17"/>
        <v>0</v>
      </c>
      <c r="ANE8" s="6">
        <f t="shared" si="17"/>
        <v>0</v>
      </c>
      <c r="ANF8" s="6">
        <f t="shared" ref="ANF8:APQ8" si="18">+ANF5+ANF6+ANF7</f>
        <v>0</v>
      </c>
      <c r="ANG8" s="6">
        <f t="shared" si="18"/>
        <v>0</v>
      </c>
      <c r="ANH8" s="6">
        <f t="shared" si="18"/>
        <v>0</v>
      </c>
      <c r="ANI8" s="6">
        <f t="shared" si="18"/>
        <v>0</v>
      </c>
      <c r="ANJ8" s="6">
        <f t="shared" si="18"/>
        <v>0</v>
      </c>
      <c r="ANK8" s="6">
        <f t="shared" si="18"/>
        <v>0</v>
      </c>
      <c r="ANL8" s="6">
        <f t="shared" si="18"/>
        <v>0</v>
      </c>
      <c r="ANM8" s="6">
        <f t="shared" si="18"/>
        <v>0</v>
      </c>
      <c r="ANN8" s="6">
        <f t="shared" si="18"/>
        <v>0</v>
      </c>
      <c r="ANO8" s="6">
        <f t="shared" si="18"/>
        <v>0</v>
      </c>
      <c r="ANP8" s="6">
        <f t="shared" si="18"/>
        <v>0</v>
      </c>
      <c r="ANQ8" s="6">
        <f t="shared" si="18"/>
        <v>0</v>
      </c>
      <c r="ANR8" s="6">
        <f t="shared" si="18"/>
        <v>0</v>
      </c>
      <c r="ANS8" s="6">
        <f t="shared" si="18"/>
        <v>0</v>
      </c>
      <c r="ANT8" s="6">
        <f t="shared" si="18"/>
        <v>0</v>
      </c>
      <c r="ANU8" s="6">
        <f t="shared" si="18"/>
        <v>0</v>
      </c>
      <c r="ANV8" s="6">
        <f t="shared" si="18"/>
        <v>0</v>
      </c>
      <c r="ANW8" s="6">
        <f t="shared" si="18"/>
        <v>0</v>
      </c>
      <c r="ANX8" s="6">
        <f t="shared" si="18"/>
        <v>0</v>
      </c>
      <c r="ANY8" s="6">
        <f t="shared" si="18"/>
        <v>0</v>
      </c>
      <c r="ANZ8" s="6">
        <f t="shared" si="18"/>
        <v>0</v>
      </c>
      <c r="AOA8" s="6">
        <f t="shared" si="18"/>
        <v>0</v>
      </c>
      <c r="AOB8" s="6">
        <f t="shared" si="18"/>
        <v>0</v>
      </c>
      <c r="AOC8" s="6">
        <f t="shared" si="18"/>
        <v>0</v>
      </c>
      <c r="AOD8" s="6">
        <f t="shared" si="18"/>
        <v>0</v>
      </c>
      <c r="AOE8" s="6">
        <f t="shared" si="18"/>
        <v>0</v>
      </c>
      <c r="AOF8" s="6">
        <f t="shared" si="18"/>
        <v>0</v>
      </c>
      <c r="AOG8" s="6">
        <f t="shared" si="18"/>
        <v>0</v>
      </c>
      <c r="AOH8" s="6">
        <f t="shared" si="18"/>
        <v>0</v>
      </c>
      <c r="AOI8" s="6">
        <f t="shared" si="18"/>
        <v>0</v>
      </c>
      <c r="AOJ8" s="6">
        <f t="shared" si="18"/>
        <v>0</v>
      </c>
      <c r="AOK8" s="6">
        <f t="shared" si="18"/>
        <v>0</v>
      </c>
      <c r="AOL8" s="6">
        <f t="shared" si="18"/>
        <v>0</v>
      </c>
      <c r="AOM8" s="6">
        <f t="shared" si="18"/>
        <v>0</v>
      </c>
      <c r="AON8" s="6">
        <f t="shared" si="18"/>
        <v>0</v>
      </c>
      <c r="AOO8" s="6">
        <f t="shared" si="18"/>
        <v>0</v>
      </c>
      <c r="AOP8" s="6">
        <f t="shared" si="18"/>
        <v>0</v>
      </c>
      <c r="AOQ8" s="6">
        <f t="shared" si="18"/>
        <v>0</v>
      </c>
      <c r="AOR8" s="6">
        <f t="shared" si="18"/>
        <v>0</v>
      </c>
      <c r="AOS8" s="6">
        <f t="shared" si="18"/>
        <v>0</v>
      </c>
      <c r="AOT8" s="6">
        <f t="shared" si="18"/>
        <v>0</v>
      </c>
      <c r="AOU8" s="6">
        <f t="shared" si="18"/>
        <v>0</v>
      </c>
      <c r="AOV8" s="6">
        <f t="shared" si="18"/>
        <v>0</v>
      </c>
      <c r="AOW8" s="6">
        <f t="shared" si="18"/>
        <v>0</v>
      </c>
      <c r="AOX8" s="6">
        <f t="shared" si="18"/>
        <v>0</v>
      </c>
      <c r="AOY8" s="6">
        <f t="shared" si="18"/>
        <v>0</v>
      </c>
      <c r="AOZ8" s="6">
        <f t="shared" si="18"/>
        <v>0</v>
      </c>
      <c r="APA8" s="6">
        <f t="shared" si="18"/>
        <v>0</v>
      </c>
      <c r="APB8" s="6">
        <f t="shared" si="18"/>
        <v>0</v>
      </c>
      <c r="APC8" s="6">
        <f t="shared" si="18"/>
        <v>0</v>
      </c>
      <c r="APD8" s="6">
        <f t="shared" si="18"/>
        <v>0</v>
      </c>
      <c r="APE8" s="6">
        <f t="shared" si="18"/>
        <v>0</v>
      </c>
      <c r="APF8" s="6">
        <f t="shared" si="18"/>
        <v>0</v>
      </c>
      <c r="APG8" s="6">
        <f t="shared" si="18"/>
        <v>0</v>
      </c>
      <c r="APH8" s="6">
        <f t="shared" si="18"/>
        <v>0</v>
      </c>
      <c r="API8" s="6">
        <f t="shared" si="18"/>
        <v>0</v>
      </c>
      <c r="APJ8" s="6">
        <f t="shared" si="18"/>
        <v>0</v>
      </c>
      <c r="APK8" s="6">
        <f t="shared" si="18"/>
        <v>0</v>
      </c>
      <c r="APL8" s="6">
        <f t="shared" si="18"/>
        <v>0</v>
      </c>
      <c r="APM8" s="6">
        <f t="shared" si="18"/>
        <v>0</v>
      </c>
      <c r="APN8" s="6">
        <f t="shared" si="18"/>
        <v>0</v>
      </c>
      <c r="APO8" s="6">
        <f t="shared" si="18"/>
        <v>0</v>
      </c>
      <c r="APP8" s="6">
        <f t="shared" si="18"/>
        <v>0</v>
      </c>
      <c r="APQ8" s="6">
        <f t="shared" si="18"/>
        <v>0</v>
      </c>
      <c r="APR8" s="6">
        <f t="shared" ref="APR8:ASC8" si="19">+APR5+APR6+APR7</f>
        <v>0</v>
      </c>
      <c r="APS8" s="6">
        <f t="shared" si="19"/>
        <v>0</v>
      </c>
      <c r="APT8" s="6">
        <f t="shared" si="19"/>
        <v>0</v>
      </c>
      <c r="APU8" s="6">
        <f t="shared" si="19"/>
        <v>0</v>
      </c>
      <c r="APV8" s="6">
        <f t="shared" si="19"/>
        <v>0</v>
      </c>
      <c r="APW8" s="6">
        <f t="shared" si="19"/>
        <v>0</v>
      </c>
      <c r="APX8" s="6">
        <f t="shared" si="19"/>
        <v>0</v>
      </c>
      <c r="APY8" s="6">
        <f t="shared" si="19"/>
        <v>0</v>
      </c>
      <c r="APZ8" s="6">
        <f t="shared" si="19"/>
        <v>0</v>
      </c>
      <c r="AQA8" s="6">
        <f t="shared" si="19"/>
        <v>0</v>
      </c>
      <c r="AQB8" s="6">
        <f t="shared" si="19"/>
        <v>0</v>
      </c>
      <c r="AQC8" s="6">
        <f t="shared" si="19"/>
        <v>0</v>
      </c>
      <c r="AQD8" s="6">
        <f t="shared" si="19"/>
        <v>0</v>
      </c>
      <c r="AQE8" s="6">
        <f t="shared" si="19"/>
        <v>0</v>
      </c>
      <c r="AQF8" s="6">
        <f t="shared" si="19"/>
        <v>0</v>
      </c>
      <c r="AQG8" s="6">
        <f t="shared" si="19"/>
        <v>0</v>
      </c>
      <c r="AQH8" s="6">
        <f t="shared" si="19"/>
        <v>0</v>
      </c>
      <c r="AQI8" s="6">
        <f t="shared" si="19"/>
        <v>0</v>
      </c>
      <c r="AQJ8" s="6">
        <f t="shared" si="19"/>
        <v>0</v>
      </c>
      <c r="AQK8" s="6">
        <f t="shared" si="19"/>
        <v>0</v>
      </c>
      <c r="AQL8" s="6">
        <f t="shared" si="19"/>
        <v>0</v>
      </c>
      <c r="AQM8" s="6">
        <f t="shared" si="19"/>
        <v>0</v>
      </c>
      <c r="AQN8" s="6">
        <f t="shared" si="19"/>
        <v>0</v>
      </c>
      <c r="AQO8" s="6">
        <f t="shared" si="19"/>
        <v>0</v>
      </c>
      <c r="AQP8" s="6">
        <f t="shared" si="19"/>
        <v>0</v>
      </c>
      <c r="AQQ8" s="6">
        <f t="shared" si="19"/>
        <v>0</v>
      </c>
      <c r="AQR8" s="6">
        <f t="shared" si="19"/>
        <v>0</v>
      </c>
      <c r="AQS8" s="6">
        <f t="shared" si="19"/>
        <v>0</v>
      </c>
      <c r="AQT8" s="6">
        <f t="shared" si="19"/>
        <v>0</v>
      </c>
      <c r="AQU8" s="6">
        <f t="shared" si="19"/>
        <v>0</v>
      </c>
      <c r="AQV8" s="6">
        <f t="shared" si="19"/>
        <v>0</v>
      </c>
      <c r="AQW8" s="6">
        <f t="shared" si="19"/>
        <v>0</v>
      </c>
      <c r="AQX8" s="6">
        <f t="shared" si="19"/>
        <v>0</v>
      </c>
      <c r="AQY8" s="6">
        <f t="shared" si="19"/>
        <v>0</v>
      </c>
      <c r="AQZ8" s="6">
        <f t="shared" si="19"/>
        <v>0</v>
      </c>
      <c r="ARA8" s="6">
        <f t="shared" si="19"/>
        <v>0</v>
      </c>
      <c r="ARB8" s="6">
        <f t="shared" si="19"/>
        <v>0</v>
      </c>
      <c r="ARC8" s="6">
        <f t="shared" si="19"/>
        <v>0</v>
      </c>
      <c r="ARD8" s="6">
        <f t="shared" si="19"/>
        <v>0</v>
      </c>
      <c r="ARE8" s="6">
        <f t="shared" si="19"/>
        <v>0</v>
      </c>
      <c r="ARF8" s="6">
        <f t="shared" si="19"/>
        <v>0</v>
      </c>
      <c r="ARG8" s="6">
        <f t="shared" si="19"/>
        <v>0</v>
      </c>
      <c r="ARH8" s="6">
        <f t="shared" si="19"/>
        <v>0</v>
      </c>
      <c r="ARI8" s="6">
        <f t="shared" si="19"/>
        <v>0</v>
      </c>
      <c r="ARJ8" s="6">
        <f t="shared" si="19"/>
        <v>0</v>
      </c>
      <c r="ARK8" s="6">
        <f t="shared" si="19"/>
        <v>0</v>
      </c>
      <c r="ARL8" s="6">
        <f t="shared" si="19"/>
        <v>0</v>
      </c>
      <c r="ARM8" s="6">
        <f t="shared" si="19"/>
        <v>0</v>
      </c>
      <c r="ARN8" s="6">
        <f t="shared" si="19"/>
        <v>0</v>
      </c>
      <c r="ARO8" s="6">
        <f t="shared" si="19"/>
        <v>0</v>
      </c>
      <c r="ARP8" s="6">
        <f t="shared" si="19"/>
        <v>0</v>
      </c>
      <c r="ARQ8" s="6">
        <f t="shared" si="19"/>
        <v>0</v>
      </c>
      <c r="ARR8" s="6">
        <f t="shared" si="19"/>
        <v>0</v>
      </c>
      <c r="ARS8" s="6">
        <f t="shared" si="19"/>
        <v>0</v>
      </c>
      <c r="ART8" s="6">
        <f t="shared" si="19"/>
        <v>0</v>
      </c>
      <c r="ARU8" s="6">
        <f t="shared" si="19"/>
        <v>0</v>
      </c>
      <c r="ARV8" s="6">
        <f t="shared" si="19"/>
        <v>0</v>
      </c>
      <c r="ARW8" s="6">
        <f t="shared" si="19"/>
        <v>0</v>
      </c>
      <c r="ARX8" s="6">
        <f t="shared" si="19"/>
        <v>0</v>
      </c>
      <c r="ARY8" s="6">
        <f t="shared" si="19"/>
        <v>0</v>
      </c>
      <c r="ARZ8" s="6">
        <f t="shared" si="19"/>
        <v>0</v>
      </c>
      <c r="ASA8" s="6">
        <f t="shared" si="19"/>
        <v>0</v>
      </c>
      <c r="ASB8" s="6">
        <f t="shared" si="19"/>
        <v>0</v>
      </c>
      <c r="ASC8" s="6">
        <f t="shared" si="19"/>
        <v>0</v>
      </c>
      <c r="ASD8" s="6">
        <f t="shared" ref="ASD8:AUO8" si="20">+ASD5+ASD6+ASD7</f>
        <v>0</v>
      </c>
      <c r="ASE8" s="6">
        <f t="shared" si="20"/>
        <v>0</v>
      </c>
      <c r="ASF8" s="6">
        <f t="shared" si="20"/>
        <v>0</v>
      </c>
      <c r="ASG8" s="6">
        <f t="shared" si="20"/>
        <v>0</v>
      </c>
      <c r="ASH8" s="6">
        <f t="shared" si="20"/>
        <v>0</v>
      </c>
      <c r="ASI8" s="6">
        <f t="shared" si="20"/>
        <v>0</v>
      </c>
      <c r="ASJ8" s="6">
        <f t="shared" si="20"/>
        <v>0</v>
      </c>
      <c r="ASK8" s="6">
        <f t="shared" si="20"/>
        <v>0</v>
      </c>
      <c r="ASL8" s="6">
        <f t="shared" si="20"/>
        <v>0</v>
      </c>
      <c r="ASM8" s="6">
        <f t="shared" si="20"/>
        <v>0</v>
      </c>
      <c r="ASN8" s="6">
        <f t="shared" si="20"/>
        <v>0</v>
      </c>
      <c r="ASO8" s="6">
        <f t="shared" si="20"/>
        <v>0</v>
      </c>
      <c r="ASP8" s="6">
        <f t="shared" si="20"/>
        <v>0</v>
      </c>
      <c r="ASQ8" s="6">
        <f t="shared" si="20"/>
        <v>0</v>
      </c>
      <c r="ASR8" s="6">
        <f t="shared" si="20"/>
        <v>0</v>
      </c>
      <c r="ASS8" s="6">
        <f t="shared" si="20"/>
        <v>0</v>
      </c>
      <c r="AST8" s="6">
        <f t="shared" si="20"/>
        <v>0</v>
      </c>
      <c r="ASU8" s="6">
        <f t="shared" si="20"/>
        <v>0</v>
      </c>
      <c r="ASV8" s="6">
        <f t="shared" si="20"/>
        <v>0</v>
      </c>
      <c r="ASW8" s="6">
        <f t="shared" si="20"/>
        <v>0</v>
      </c>
      <c r="ASX8" s="6">
        <f t="shared" si="20"/>
        <v>0</v>
      </c>
      <c r="ASY8" s="6">
        <f t="shared" si="20"/>
        <v>0</v>
      </c>
      <c r="ASZ8" s="6">
        <f t="shared" si="20"/>
        <v>0</v>
      </c>
      <c r="ATA8" s="6">
        <f t="shared" si="20"/>
        <v>0</v>
      </c>
      <c r="ATB8" s="6">
        <f t="shared" si="20"/>
        <v>0</v>
      </c>
      <c r="ATC8" s="6">
        <f t="shared" si="20"/>
        <v>0</v>
      </c>
      <c r="ATD8" s="6">
        <f t="shared" si="20"/>
        <v>0</v>
      </c>
      <c r="ATE8" s="6">
        <f t="shared" si="20"/>
        <v>0</v>
      </c>
      <c r="ATF8" s="6">
        <f t="shared" si="20"/>
        <v>0</v>
      </c>
      <c r="ATG8" s="6">
        <f t="shared" si="20"/>
        <v>0</v>
      </c>
      <c r="ATH8" s="6">
        <f t="shared" si="20"/>
        <v>0</v>
      </c>
      <c r="ATI8" s="6">
        <f t="shared" si="20"/>
        <v>0</v>
      </c>
      <c r="ATJ8" s="6">
        <f t="shared" si="20"/>
        <v>0</v>
      </c>
      <c r="ATK8" s="6">
        <f t="shared" si="20"/>
        <v>0</v>
      </c>
      <c r="ATL8" s="6">
        <f t="shared" si="20"/>
        <v>0</v>
      </c>
      <c r="ATM8" s="6">
        <f t="shared" si="20"/>
        <v>0</v>
      </c>
      <c r="ATN8" s="6">
        <f t="shared" si="20"/>
        <v>0</v>
      </c>
      <c r="ATO8" s="6">
        <f t="shared" si="20"/>
        <v>0</v>
      </c>
      <c r="ATP8" s="6">
        <f t="shared" si="20"/>
        <v>0</v>
      </c>
      <c r="ATQ8" s="6">
        <f t="shared" si="20"/>
        <v>0</v>
      </c>
      <c r="ATR8" s="6">
        <f t="shared" si="20"/>
        <v>0</v>
      </c>
      <c r="ATS8" s="6">
        <f t="shared" si="20"/>
        <v>0</v>
      </c>
      <c r="ATT8" s="6">
        <f t="shared" si="20"/>
        <v>0</v>
      </c>
      <c r="ATU8" s="6">
        <f t="shared" si="20"/>
        <v>0</v>
      </c>
      <c r="ATV8" s="6">
        <f t="shared" si="20"/>
        <v>0</v>
      </c>
      <c r="ATW8" s="6">
        <f t="shared" si="20"/>
        <v>0</v>
      </c>
      <c r="ATX8" s="6">
        <f t="shared" si="20"/>
        <v>0</v>
      </c>
      <c r="ATY8" s="6">
        <f t="shared" si="20"/>
        <v>0</v>
      </c>
      <c r="ATZ8" s="6">
        <f t="shared" si="20"/>
        <v>0</v>
      </c>
      <c r="AUA8" s="6">
        <f t="shared" si="20"/>
        <v>0</v>
      </c>
      <c r="AUB8" s="6">
        <f t="shared" si="20"/>
        <v>0</v>
      </c>
      <c r="AUC8" s="6">
        <f t="shared" si="20"/>
        <v>0</v>
      </c>
      <c r="AUD8" s="6">
        <f t="shared" si="20"/>
        <v>0</v>
      </c>
      <c r="AUE8" s="6">
        <f t="shared" si="20"/>
        <v>0</v>
      </c>
      <c r="AUF8" s="6">
        <f t="shared" si="20"/>
        <v>0</v>
      </c>
      <c r="AUG8" s="6">
        <f t="shared" si="20"/>
        <v>0</v>
      </c>
      <c r="AUH8" s="6">
        <f t="shared" si="20"/>
        <v>0</v>
      </c>
      <c r="AUI8" s="6">
        <f t="shared" si="20"/>
        <v>0</v>
      </c>
      <c r="AUJ8" s="6">
        <f t="shared" si="20"/>
        <v>0</v>
      </c>
      <c r="AUK8" s="6">
        <f t="shared" si="20"/>
        <v>0</v>
      </c>
      <c r="AUL8" s="6">
        <f t="shared" si="20"/>
        <v>0</v>
      </c>
      <c r="AUM8" s="6">
        <f t="shared" si="20"/>
        <v>0</v>
      </c>
      <c r="AUN8" s="6">
        <f t="shared" si="20"/>
        <v>0</v>
      </c>
      <c r="AUO8" s="6">
        <f t="shared" si="20"/>
        <v>0</v>
      </c>
      <c r="AUP8" s="6">
        <f t="shared" ref="AUP8:AXA8" si="21">+AUP5+AUP6+AUP7</f>
        <v>0</v>
      </c>
      <c r="AUQ8" s="6">
        <f t="shared" si="21"/>
        <v>0</v>
      </c>
      <c r="AUR8" s="6">
        <f t="shared" si="21"/>
        <v>0</v>
      </c>
      <c r="AUS8" s="6">
        <f t="shared" si="21"/>
        <v>0</v>
      </c>
      <c r="AUT8" s="6">
        <f t="shared" si="21"/>
        <v>0</v>
      </c>
      <c r="AUU8" s="6">
        <f t="shared" si="21"/>
        <v>0</v>
      </c>
      <c r="AUV8" s="6">
        <f t="shared" si="21"/>
        <v>0</v>
      </c>
      <c r="AUW8" s="6">
        <f t="shared" si="21"/>
        <v>0</v>
      </c>
      <c r="AUX8" s="6">
        <f t="shared" si="21"/>
        <v>0</v>
      </c>
      <c r="AUY8" s="6">
        <f t="shared" si="21"/>
        <v>0</v>
      </c>
      <c r="AUZ8" s="6">
        <f t="shared" si="21"/>
        <v>0</v>
      </c>
      <c r="AVA8" s="6">
        <f t="shared" si="21"/>
        <v>0</v>
      </c>
      <c r="AVB8" s="6">
        <f t="shared" si="21"/>
        <v>0</v>
      </c>
      <c r="AVC8" s="6">
        <f t="shared" si="21"/>
        <v>0</v>
      </c>
      <c r="AVD8" s="6">
        <f t="shared" si="21"/>
        <v>0</v>
      </c>
      <c r="AVE8" s="6">
        <f t="shared" si="21"/>
        <v>0</v>
      </c>
      <c r="AVF8" s="6">
        <f t="shared" si="21"/>
        <v>0</v>
      </c>
      <c r="AVG8" s="6">
        <f t="shared" si="21"/>
        <v>0</v>
      </c>
      <c r="AVH8" s="6">
        <f t="shared" si="21"/>
        <v>0</v>
      </c>
      <c r="AVI8" s="6">
        <f t="shared" si="21"/>
        <v>0</v>
      </c>
      <c r="AVJ8" s="6">
        <f t="shared" si="21"/>
        <v>0</v>
      </c>
      <c r="AVK8" s="6">
        <f t="shared" si="21"/>
        <v>0</v>
      </c>
      <c r="AVL8" s="6">
        <f t="shared" si="21"/>
        <v>0</v>
      </c>
      <c r="AVM8" s="6">
        <f t="shared" si="21"/>
        <v>0</v>
      </c>
      <c r="AVN8" s="6">
        <f t="shared" si="21"/>
        <v>0</v>
      </c>
      <c r="AVO8" s="6">
        <f t="shared" si="21"/>
        <v>0</v>
      </c>
      <c r="AVP8" s="6">
        <f t="shared" si="21"/>
        <v>0</v>
      </c>
      <c r="AVQ8" s="6">
        <f t="shared" si="21"/>
        <v>0</v>
      </c>
      <c r="AVR8" s="6">
        <f t="shared" si="21"/>
        <v>0</v>
      </c>
      <c r="AVS8" s="6">
        <f t="shared" si="21"/>
        <v>0</v>
      </c>
      <c r="AVT8" s="6">
        <f t="shared" si="21"/>
        <v>0</v>
      </c>
      <c r="AVU8" s="6">
        <f t="shared" si="21"/>
        <v>0</v>
      </c>
      <c r="AVV8" s="6">
        <f t="shared" si="21"/>
        <v>0</v>
      </c>
      <c r="AVW8" s="6">
        <f t="shared" si="21"/>
        <v>0</v>
      </c>
      <c r="AVX8" s="6">
        <f t="shared" si="21"/>
        <v>0</v>
      </c>
      <c r="AVY8" s="6">
        <f t="shared" si="21"/>
        <v>0</v>
      </c>
      <c r="AVZ8" s="6">
        <f t="shared" si="21"/>
        <v>0</v>
      </c>
      <c r="AWA8" s="6">
        <f t="shared" si="21"/>
        <v>0</v>
      </c>
      <c r="AWB8" s="6">
        <f t="shared" si="21"/>
        <v>0</v>
      </c>
      <c r="AWC8" s="6">
        <f t="shared" si="21"/>
        <v>0</v>
      </c>
      <c r="AWD8" s="6">
        <f t="shared" si="21"/>
        <v>0</v>
      </c>
      <c r="AWE8" s="6">
        <f t="shared" si="21"/>
        <v>0</v>
      </c>
      <c r="AWF8" s="6">
        <f t="shared" si="21"/>
        <v>0</v>
      </c>
      <c r="AWG8" s="6">
        <f t="shared" si="21"/>
        <v>0</v>
      </c>
      <c r="AWH8" s="6">
        <f t="shared" si="21"/>
        <v>0</v>
      </c>
      <c r="AWI8" s="6">
        <f t="shared" si="21"/>
        <v>0</v>
      </c>
      <c r="AWJ8" s="6">
        <f t="shared" si="21"/>
        <v>0</v>
      </c>
      <c r="AWK8" s="6">
        <f t="shared" si="21"/>
        <v>0</v>
      </c>
      <c r="AWL8" s="6">
        <f t="shared" si="21"/>
        <v>0</v>
      </c>
      <c r="AWM8" s="6">
        <f t="shared" si="21"/>
        <v>0</v>
      </c>
      <c r="AWN8" s="6">
        <f t="shared" si="21"/>
        <v>0</v>
      </c>
      <c r="AWO8" s="6">
        <f t="shared" si="21"/>
        <v>0</v>
      </c>
      <c r="AWP8" s="6">
        <f t="shared" si="21"/>
        <v>0</v>
      </c>
      <c r="AWQ8" s="6">
        <f t="shared" si="21"/>
        <v>0</v>
      </c>
      <c r="AWR8" s="6">
        <f t="shared" si="21"/>
        <v>0</v>
      </c>
      <c r="AWS8" s="6">
        <f t="shared" si="21"/>
        <v>0</v>
      </c>
      <c r="AWT8" s="6">
        <f t="shared" si="21"/>
        <v>0</v>
      </c>
      <c r="AWU8" s="6">
        <f t="shared" si="21"/>
        <v>0</v>
      </c>
      <c r="AWV8" s="6">
        <f t="shared" si="21"/>
        <v>0</v>
      </c>
      <c r="AWW8" s="6">
        <f t="shared" si="21"/>
        <v>0</v>
      </c>
      <c r="AWX8" s="6">
        <f t="shared" si="21"/>
        <v>0</v>
      </c>
      <c r="AWY8" s="6">
        <f t="shared" si="21"/>
        <v>0</v>
      </c>
      <c r="AWZ8" s="6">
        <f t="shared" si="21"/>
        <v>0</v>
      </c>
      <c r="AXA8" s="6">
        <f t="shared" si="21"/>
        <v>0</v>
      </c>
      <c r="AXB8" s="6">
        <f t="shared" ref="AXB8:AZM8" si="22">+AXB5+AXB6+AXB7</f>
        <v>0</v>
      </c>
      <c r="AXC8" s="6">
        <f t="shared" si="22"/>
        <v>0</v>
      </c>
      <c r="AXD8" s="6">
        <f t="shared" si="22"/>
        <v>0</v>
      </c>
      <c r="AXE8" s="6">
        <f t="shared" si="22"/>
        <v>0</v>
      </c>
      <c r="AXF8" s="6">
        <f t="shared" si="22"/>
        <v>0</v>
      </c>
      <c r="AXG8" s="6">
        <f t="shared" si="22"/>
        <v>0</v>
      </c>
      <c r="AXH8" s="6">
        <f t="shared" si="22"/>
        <v>0</v>
      </c>
      <c r="AXI8" s="6">
        <f t="shared" si="22"/>
        <v>0</v>
      </c>
      <c r="AXJ8" s="6">
        <f t="shared" si="22"/>
        <v>0</v>
      </c>
      <c r="AXK8" s="6">
        <f t="shared" si="22"/>
        <v>0</v>
      </c>
      <c r="AXL8" s="6">
        <f t="shared" si="22"/>
        <v>0</v>
      </c>
      <c r="AXM8" s="6">
        <f t="shared" si="22"/>
        <v>0</v>
      </c>
      <c r="AXN8" s="6">
        <f t="shared" si="22"/>
        <v>0</v>
      </c>
      <c r="AXO8" s="6">
        <f t="shared" si="22"/>
        <v>0</v>
      </c>
      <c r="AXP8" s="6">
        <f t="shared" si="22"/>
        <v>0</v>
      </c>
      <c r="AXQ8" s="6">
        <f t="shared" si="22"/>
        <v>0</v>
      </c>
      <c r="AXR8" s="6">
        <f t="shared" si="22"/>
        <v>0</v>
      </c>
      <c r="AXS8" s="6">
        <f t="shared" si="22"/>
        <v>0</v>
      </c>
      <c r="AXT8" s="6">
        <f t="shared" si="22"/>
        <v>0</v>
      </c>
      <c r="AXU8" s="6">
        <f t="shared" si="22"/>
        <v>0</v>
      </c>
      <c r="AXV8" s="6">
        <f t="shared" si="22"/>
        <v>0</v>
      </c>
      <c r="AXW8" s="6">
        <f t="shared" si="22"/>
        <v>0</v>
      </c>
      <c r="AXX8" s="6">
        <f t="shared" si="22"/>
        <v>0</v>
      </c>
      <c r="AXY8" s="6">
        <f t="shared" si="22"/>
        <v>0</v>
      </c>
      <c r="AXZ8" s="6">
        <f t="shared" si="22"/>
        <v>0</v>
      </c>
      <c r="AYA8" s="6">
        <f t="shared" si="22"/>
        <v>0</v>
      </c>
      <c r="AYB8" s="6">
        <f t="shared" si="22"/>
        <v>0</v>
      </c>
      <c r="AYC8" s="6">
        <f t="shared" si="22"/>
        <v>0</v>
      </c>
      <c r="AYD8" s="6">
        <f t="shared" si="22"/>
        <v>0</v>
      </c>
      <c r="AYE8" s="6">
        <f t="shared" si="22"/>
        <v>0</v>
      </c>
      <c r="AYF8" s="6">
        <f t="shared" si="22"/>
        <v>0</v>
      </c>
      <c r="AYG8" s="6">
        <f t="shared" si="22"/>
        <v>0</v>
      </c>
      <c r="AYH8" s="6">
        <f t="shared" si="22"/>
        <v>0</v>
      </c>
      <c r="AYI8" s="6">
        <f t="shared" si="22"/>
        <v>0</v>
      </c>
      <c r="AYJ8" s="6">
        <f t="shared" si="22"/>
        <v>0</v>
      </c>
      <c r="AYK8" s="6">
        <f t="shared" si="22"/>
        <v>0</v>
      </c>
      <c r="AYL8" s="6">
        <f t="shared" si="22"/>
        <v>0</v>
      </c>
      <c r="AYM8" s="6">
        <f t="shared" si="22"/>
        <v>0</v>
      </c>
      <c r="AYN8" s="6">
        <f t="shared" si="22"/>
        <v>0</v>
      </c>
      <c r="AYO8" s="6">
        <f t="shared" si="22"/>
        <v>0</v>
      </c>
      <c r="AYP8" s="6">
        <f t="shared" si="22"/>
        <v>0</v>
      </c>
      <c r="AYQ8" s="6">
        <f t="shared" si="22"/>
        <v>0</v>
      </c>
      <c r="AYR8" s="6">
        <f t="shared" si="22"/>
        <v>0</v>
      </c>
      <c r="AYS8" s="6">
        <f t="shared" si="22"/>
        <v>0</v>
      </c>
      <c r="AYT8" s="6">
        <f t="shared" si="22"/>
        <v>0</v>
      </c>
      <c r="AYU8" s="6">
        <f t="shared" si="22"/>
        <v>0</v>
      </c>
      <c r="AYV8" s="6">
        <f t="shared" si="22"/>
        <v>0</v>
      </c>
      <c r="AYW8" s="6">
        <f t="shared" si="22"/>
        <v>0</v>
      </c>
      <c r="AYX8" s="6">
        <f t="shared" si="22"/>
        <v>0</v>
      </c>
      <c r="AYY8" s="6">
        <f t="shared" si="22"/>
        <v>0</v>
      </c>
      <c r="AYZ8" s="6">
        <f t="shared" si="22"/>
        <v>0</v>
      </c>
      <c r="AZA8" s="6">
        <f t="shared" si="22"/>
        <v>0</v>
      </c>
      <c r="AZB8" s="6">
        <f t="shared" si="22"/>
        <v>0</v>
      </c>
      <c r="AZC8" s="6">
        <f t="shared" si="22"/>
        <v>0</v>
      </c>
      <c r="AZD8" s="6">
        <f t="shared" si="22"/>
        <v>0</v>
      </c>
      <c r="AZE8" s="6">
        <f t="shared" si="22"/>
        <v>0</v>
      </c>
      <c r="AZF8" s="6">
        <f t="shared" si="22"/>
        <v>0</v>
      </c>
      <c r="AZG8" s="6">
        <f t="shared" si="22"/>
        <v>0</v>
      </c>
      <c r="AZH8" s="6">
        <f t="shared" si="22"/>
        <v>0</v>
      </c>
      <c r="AZI8" s="6">
        <f t="shared" si="22"/>
        <v>0</v>
      </c>
      <c r="AZJ8" s="6">
        <f t="shared" si="22"/>
        <v>0</v>
      </c>
      <c r="AZK8" s="6">
        <f t="shared" si="22"/>
        <v>0</v>
      </c>
      <c r="AZL8" s="6">
        <f t="shared" si="22"/>
        <v>0</v>
      </c>
      <c r="AZM8" s="6">
        <f t="shared" si="22"/>
        <v>0</v>
      </c>
      <c r="AZN8" s="6">
        <f t="shared" ref="AZN8:BBY8" si="23">+AZN5+AZN6+AZN7</f>
        <v>0</v>
      </c>
      <c r="AZO8" s="6">
        <f t="shared" si="23"/>
        <v>0</v>
      </c>
      <c r="AZP8" s="6">
        <f t="shared" si="23"/>
        <v>0</v>
      </c>
      <c r="AZQ8" s="6">
        <f t="shared" si="23"/>
        <v>0</v>
      </c>
      <c r="AZR8" s="6">
        <f t="shared" si="23"/>
        <v>0</v>
      </c>
      <c r="AZS8" s="6">
        <f t="shared" si="23"/>
        <v>0</v>
      </c>
      <c r="AZT8" s="6">
        <f t="shared" si="23"/>
        <v>0</v>
      </c>
      <c r="AZU8" s="6">
        <f t="shared" si="23"/>
        <v>0</v>
      </c>
      <c r="AZV8" s="6">
        <f t="shared" si="23"/>
        <v>0</v>
      </c>
      <c r="AZW8" s="6">
        <f t="shared" si="23"/>
        <v>0</v>
      </c>
      <c r="AZX8" s="6">
        <f t="shared" si="23"/>
        <v>0</v>
      </c>
      <c r="AZY8" s="6">
        <f t="shared" si="23"/>
        <v>0</v>
      </c>
      <c r="AZZ8" s="6">
        <f t="shared" si="23"/>
        <v>0</v>
      </c>
      <c r="BAA8" s="6">
        <f t="shared" si="23"/>
        <v>0</v>
      </c>
      <c r="BAB8" s="6">
        <f t="shared" si="23"/>
        <v>0</v>
      </c>
      <c r="BAC8" s="6">
        <f t="shared" si="23"/>
        <v>0</v>
      </c>
      <c r="BAD8" s="6">
        <f t="shared" si="23"/>
        <v>0</v>
      </c>
      <c r="BAE8" s="6">
        <f t="shared" si="23"/>
        <v>0</v>
      </c>
      <c r="BAF8" s="6">
        <f t="shared" si="23"/>
        <v>0</v>
      </c>
      <c r="BAG8" s="6">
        <f t="shared" si="23"/>
        <v>0</v>
      </c>
      <c r="BAH8" s="6">
        <f t="shared" si="23"/>
        <v>0</v>
      </c>
      <c r="BAI8" s="6">
        <f t="shared" si="23"/>
        <v>0</v>
      </c>
      <c r="BAJ8" s="6">
        <f t="shared" si="23"/>
        <v>0</v>
      </c>
      <c r="BAK8" s="6">
        <f t="shared" si="23"/>
        <v>0</v>
      </c>
      <c r="BAL8" s="6">
        <f t="shared" si="23"/>
        <v>0</v>
      </c>
      <c r="BAM8" s="6">
        <f t="shared" si="23"/>
        <v>0</v>
      </c>
      <c r="BAN8" s="6">
        <f t="shared" si="23"/>
        <v>0</v>
      </c>
      <c r="BAO8" s="6">
        <f t="shared" si="23"/>
        <v>0</v>
      </c>
      <c r="BAP8" s="6">
        <f t="shared" si="23"/>
        <v>0</v>
      </c>
      <c r="BAQ8" s="6">
        <f t="shared" si="23"/>
        <v>0</v>
      </c>
      <c r="BAR8" s="6">
        <f t="shared" si="23"/>
        <v>0</v>
      </c>
      <c r="BAS8" s="6">
        <f t="shared" si="23"/>
        <v>0</v>
      </c>
      <c r="BAT8" s="6">
        <f t="shared" si="23"/>
        <v>0</v>
      </c>
      <c r="BAU8" s="6">
        <f t="shared" si="23"/>
        <v>0</v>
      </c>
      <c r="BAV8" s="6">
        <f t="shared" si="23"/>
        <v>0</v>
      </c>
      <c r="BAW8" s="6">
        <f t="shared" si="23"/>
        <v>0</v>
      </c>
      <c r="BAX8" s="6">
        <f t="shared" si="23"/>
        <v>0</v>
      </c>
      <c r="BAY8" s="6">
        <f t="shared" si="23"/>
        <v>0</v>
      </c>
      <c r="BAZ8" s="6">
        <f t="shared" si="23"/>
        <v>0</v>
      </c>
      <c r="BBA8" s="6">
        <f t="shared" si="23"/>
        <v>0</v>
      </c>
      <c r="BBB8" s="6">
        <f t="shared" si="23"/>
        <v>0</v>
      </c>
      <c r="BBC8" s="6">
        <f t="shared" si="23"/>
        <v>0</v>
      </c>
      <c r="BBD8" s="6">
        <f t="shared" si="23"/>
        <v>0</v>
      </c>
      <c r="BBE8" s="6">
        <f t="shared" si="23"/>
        <v>0</v>
      </c>
      <c r="BBF8" s="6">
        <f t="shared" si="23"/>
        <v>0</v>
      </c>
      <c r="BBG8" s="6">
        <f t="shared" si="23"/>
        <v>0</v>
      </c>
      <c r="BBH8" s="6">
        <f t="shared" si="23"/>
        <v>0</v>
      </c>
      <c r="BBI8" s="6">
        <f t="shared" si="23"/>
        <v>0</v>
      </c>
      <c r="BBJ8" s="6">
        <f t="shared" si="23"/>
        <v>0</v>
      </c>
      <c r="BBK8" s="6">
        <f t="shared" si="23"/>
        <v>0</v>
      </c>
      <c r="BBL8" s="6">
        <f t="shared" si="23"/>
        <v>0</v>
      </c>
      <c r="BBM8" s="6">
        <f t="shared" si="23"/>
        <v>0</v>
      </c>
      <c r="BBN8" s="6">
        <f t="shared" si="23"/>
        <v>0</v>
      </c>
      <c r="BBO8" s="6">
        <f t="shared" si="23"/>
        <v>0</v>
      </c>
      <c r="BBP8" s="6">
        <f t="shared" si="23"/>
        <v>0</v>
      </c>
      <c r="BBQ8" s="6">
        <f t="shared" si="23"/>
        <v>0</v>
      </c>
      <c r="BBR8" s="6">
        <f t="shared" si="23"/>
        <v>0</v>
      </c>
      <c r="BBS8" s="6">
        <f t="shared" si="23"/>
        <v>0</v>
      </c>
      <c r="BBT8" s="6">
        <f t="shared" si="23"/>
        <v>0</v>
      </c>
      <c r="BBU8" s="6">
        <f t="shared" si="23"/>
        <v>0</v>
      </c>
      <c r="BBV8" s="6">
        <f t="shared" si="23"/>
        <v>0</v>
      </c>
      <c r="BBW8" s="6">
        <f t="shared" si="23"/>
        <v>0</v>
      </c>
      <c r="BBX8" s="6">
        <f t="shared" si="23"/>
        <v>0</v>
      </c>
      <c r="BBY8" s="6">
        <f t="shared" si="23"/>
        <v>0</v>
      </c>
      <c r="BBZ8" s="6">
        <f t="shared" ref="BBZ8:BEK8" si="24">+BBZ5+BBZ6+BBZ7</f>
        <v>0</v>
      </c>
      <c r="BCA8" s="6">
        <f t="shared" si="24"/>
        <v>0</v>
      </c>
      <c r="BCB8" s="6">
        <f t="shared" si="24"/>
        <v>0</v>
      </c>
      <c r="BCC8" s="6">
        <f t="shared" si="24"/>
        <v>0</v>
      </c>
      <c r="BCD8" s="6">
        <f t="shared" si="24"/>
        <v>0</v>
      </c>
      <c r="BCE8" s="6">
        <f t="shared" si="24"/>
        <v>0</v>
      </c>
      <c r="BCF8" s="6">
        <f t="shared" si="24"/>
        <v>0</v>
      </c>
      <c r="BCG8" s="6">
        <f t="shared" si="24"/>
        <v>0</v>
      </c>
      <c r="BCH8" s="6">
        <f t="shared" si="24"/>
        <v>0</v>
      </c>
      <c r="BCI8" s="6">
        <f t="shared" si="24"/>
        <v>0</v>
      </c>
      <c r="BCJ8" s="6">
        <f t="shared" si="24"/>
        <v>0</v>
      </c>
      <c r="BCK8" s="6">
        <f t="shared" si="24"/>
        <v>0</v>
      </c>
      <c r="BCL8" s="6">
        <f t="shared" si="24"/>
        <v>0</v>
      </c>
      <c r="BCM8" s="6">
        <f t="shared" si="24"/>
        <v>0</v>
      </c>
      <c r="BCN8" s="6">
        <f t="shared" si="24"/>
        <v>0</v>
      </c>
      <c r="BCO8" s="6">
        <f t="shared" si="24"/>
        <v>0</v>
      </c>
      <c r="BCP8" s="6">
        <f t="shared" si="24"/>
        <v>0</v>
      </c>
      <c r="BCQ8" s="6">
        <f t="shared" si="24"/>
        <v>0</v>
      </c>
      <c r="BCR8" s="6">
        <f t="shared" si="24"/>
        <v>0</v>
      </c>
      <c r="BCS8" s="6">
        <f t="shared" si="24"/>
        <v>0</v>
      </c>
      <c r="BCT8" s="6">
        <f t="shared" si="24"/>
        <v>0</v>
      </c>
      <c r="BCU8" s="6">
        <f t="shared" si="24"/>
        <v>0</v>
      </c>
      <c r="BCV8" s="6">
        <f t="shared" si="24"/>
        <v>0</v>
      </c>
      <c r="BCW8" s="6">
        <f t="shared" si="24"/>
        <v>0</v>
      </c>
      <c r="BCX8" s="6">
        <f t="shared" si="24"/>
        <v>0</v>
      </c>
      <c r="BCY8" s="6">
        <f t="shared" si="24"/>
        <v>0</v>
      </c>
      <c r="BCZ8" s="6">
        <f t="shared" si="24"/>
        <v>0</v>
      </c>
      <c r="BDA8" s="6">
        <f t="shared" si="24"/>
        <v>0</v>
      </c>
      <c r="BDB8" s="6">
        <f t="shared" si="24"/>
        <v>0</v>
      </c>
      <c r="BDC8" s="6">
        <f t="shared" si="24"/>
        <v>0</v>
      </c>
      <c r="BDD8" s="6">
        <f t="shared" si="24"/>
        <v>0</v>
      </c>
      <c r="BDE8" s="6">
        <f t="shared" si="24"/>
        <v>0</v>
      </c>
      <c r="BDF8" s="6">
        <f t="shared" si="24"/>
        <v>0</v>
      </c>
      <c r="BDG8" s="6">
        <f t="shared" si="24"/>
        <v>0</v>
      </c>
      <c r="BDH8" s="6">
        <f t="shared" si="24"/>
        <v>0</v>
      </c>
      <c r="BDI8" s="6">
        <f t="shared" si="24"/>
        <v>0</v>
      </c>
      <c r="BDJ8" s="6">
        <f t="shared" si="24"/>
        <v>0</v>
      </c>
      <c r="BDK8" s="6">
        <f t="shared" si="24"/>
        <v>0</v>
      </c>
      <c r="BDL8" s="6">
        <f t="shared" si="24"/>
        <v>0</v>
      </c>
      <c r="BDM8" s="6">
        <f t="shared" si="24"/>
        <v>0</v>
      </c>
      <c r="BDN8" s="6">
        <f t="shared" si="24"/>
        <v>0</v>
      </c>
      <c r="BDO8" s="6">
        <f t="shared" si="24"/>
        <v>0</v>
      </c>
      <c r="BDP8" s="6">
        <f t="shared" si="24"/>
        <v>0</v>
      </c>
      <c r="BDQ8" s="6">
        <f t="shared" si="24"/>
        <v>0</v>
      </c>
      <c r="BDR8" s="6">
        <f t="shared" si="24"/>
        <v>0</v>
      </c>
      <c r="BDS8" s="6">
        <f t="shared" si="24"/>
        <v>0</v>
      </c>
      <c r="BDT8" s="6">
        <f t="shared" si="24"/>
        <v>0</v>
      </c>
      <c r="BDU8" s="6">
        <f t="shared" si="24"/>
        <v>0</v>
      </c>
      <c r="BDV8" s="6">
        <f t="shared" si="24"/>
        <v>0</v>
      </c>
      <c r="BDW8" s="6">
        <f t="shared" si="24"/>
        <v>0</v>
      </c>
      <c r="BDX8" s="6">
        <f t="shared" si="24"/>
        <v>0</v>
      </c>
      <c r="BDY8" s="6">
        <f t="shared" si="24"/>
        <v>0</v>
      </c>
      <c r="BDZ8" s="6">
        <f t="shared" si="24"/>
        <v>0</v>
      </c>
      <c r="BEA8" s="6">
        <f t="shared" si="24"/>
        <v>0</v>
      </c>
      <c r="BEB8" s="6">
        <f t="shared" si="24"/>
        <v>0</v>
      </c>
      <c r="BEC8" s="6">
        <f t="shared" si="24"/>
        <v>0</v>
      </c>
      <c r="BED8" s="6">
        <f t="shared" si="24"/>
        <v>0</v>
      </c>
      <c r="BEE8" s="6">
        <f t="shared" si="24"/>
        <v>0</v>
      </c>
      <c r="BEF8" s="6">
        <f t="shared" si="24"/>
        <v>0</v>
      </c>
      <c r="BEG8" s="6">
        <f t="shared" si="24"/>
        <v>0</v>
      </c>
      <c r="BEH8" s="6">
        <f t="shared" si="24"/>
        <v>0</v>
      </c>
      <c r="BEI8" s="6">
        <f t="shared" si="24"/>
        <v>0</v>
      </c>
      <c r="BEJ8" s="6">
        <f t="shared" si="24"/>
        <v>0</v>
      </c>
      <c r="BEK8" s="6">
        <f t="shared" si="24"/>
        <v>0</v>
      </c>
      <c r="BEL8" s="6">
        <f t="shared" ref="BEL8:BGW8" si="25">+BEL5+BEL6+BEL7</f>
        <v>0</v>
      </c>
      <c r="BEM8" s="6">
        <f t="shared" si="25"/>
        <v>0</v>
      </c>
      <c r="BEN8" s="6">
        <f t="shared" si="25"/>
        <v>0</v>
      </c>
      <c r="BEO8" s="6">
        <f t="shared" si="25"/>
        <v>0</v>
      </c>
      <c r="BEP8" s="6">
        <f t="shared" si="25"/>
        <v>0</v>
      </c>
      <c r="BEQ8" s="6">
        <f t="shared" si="25"/>
        <v>0</v>
      </c>
      <c r="BER8" s="6">
        <f t="shared" si="25"/>
        <v>0</v>
      </c>
      <c r="BES8" s="6">
        <f t="shared" si="25"/>
        <v>0</v>
      </c>
      <c r="BET8" s="6">
        <f t="shared" si="25"/>
        <v>0</v>
      </c>
      <c r="BEU8" s="6">
        <f t="shared" si="25"/>
        <v>0</v>
      </c>
      <c r="BEV8" s="6">
        <f t="shared" si="25"/>
        <v>0</v>
      </c>
      <c r="BEW8" s="6">
        <f t="shared" si="25"/>
        <v>0</v>
      </c>
      <c r="BEX8" s="6">
        <f t="shared" si="25"/>
        <v>0</v>
      </c>
      <c r="BEY8" s="6">
        <f t="shared" si="25"/>
        <v>0</v>
      </c>
      <c r="BEZ8" s="6">
        <f t="shared" si="25"/>
        <v>0</v>
      </c>
      <c r="BFA8" s="6">
        <f t="shared" si="25"/>
        <v>0</v>
      </c>
      <c r="BFB8" s="6">
        <f t="shared" si="25"/>
        <v>0</v>
      </c>
      <c r="BFC8" s="6">
        <f t="shared" si="25"/>
        <v>0</v>
      </c>
      <c r="BFD8" s="6">
        <f t="shared" si="25"/>
        <v>0</v>
      </c>
      <c r="BFE8" s="6">
        <f t="shared" si="25"/>
        <v>0</v>
      </c>
      <c r="BFF8" s="6">
        <f t="shared" si="25"/>
        <v>0</v>
      </c>
      <c r="BFG8" s="6">
        <f t="shared" si="25"/>
        <v>0</v>
      </c>
      <c r="BFH8" s="6">
        <f t="shared" si="25"/>
        <v>0</v>
      </c>
      <c r="BFI8" s="6">
        <f t="shared" si="25"/>
        <v>0</v>
      </c>
      <c r="BFJ8" s="6">
        <f t="shared" si="25"/>
        <v>0</v>
      </c>
      <c r="BFK8" s="6">
        <f t="shared" si="25"/>
        <v>0</v>
      </c>
      <c r="BFL8" s="6">
        <f t="shared" si="25"/>
        <v>0</v>
      </c>
      <c r="BFM8" s="6">
        <f t="shared" si="25"/>
        <v>0</v>
      </c>
      <c r="BFN8" s="6">
        <f t="shared" si="25"/>
        <v>0</v>
      </c>
      <c r="BFO8" s="6">
        <f t="shared" si="25"/>
        <v>0</v>
      </c>
      <c r="BFP8" s="6">
        <f t="shared" si="25"/>
        <v>0</v>
      </c>
      <c r="BFQ8" s="6">
        <f t="shared" si="25"/>
        <v>0</v>
      </c>
      <c r="BFR8" s="6">
        <f t="shared" si="25"/>
        <v>0</v>
      </c>
      <c r="BFS8" s="6">
        <f t="shared" si="25"/>
        <v>0</v>
      </c>
      <c r="BFT8" s="6">
        <f t="shared" si="25"/>
        <v>0</v>
      </c>
      <c r="BFU8" s="6">
        <f t="shared" si="25"/>
        <v>0</v>
      </c>
      <c r="BFV8" s="6">
        <f t="shared" si="25"/>
        <v>0</v>
      </c>
      <c r="BFW8" s="6">
        <f t="shared" si="25"/>
        <v>0</v>
      </c>
      <c r="BFX8" s="6">
        <f t="shared" si="25"/>
        <v>0</v>
      </c>
      <c r="BFY8" s="6">
        <f t="shared" si="25"/>
        <v>0</v>
      </c>
      <c r="BFZ8" s="6">
        <f t="shared" si="25"/>
        <v>0</v>
      </c>
      <c r="BGA8" s="6">
        <f t="shared" si="25"/>
        <v>0</v>
      </c>
      <c r="BGB8" s="6">
        <f t="shared" si="25"/>
        <v>0</v>
      </c>
      <c r="BGC8" s="6">
        <f t="shared" si="25"/>
        <v>0</v>
      </c>
      <c r="BGD8" s="6">
        <f t="shared" si="25"/>
        <v>0</v>
      </c>
      <c r="BGE8" s="6">
        <f t="shared" si="25"/>
        <v>0</v>
      </c>
      <c r="BGF8" s="6">
        <f t="shared" si="25"/>
        <v>0</v>
      </c>
      <c r="BGG8" s="6">
        <f t="shared" si="25"/>
        <v>0</v>
      </c>
      <c r="BGH8" s="6">
        <f t="shared" si="25"/>
        <v>0</v>
      </c>
      <c r="BGI8" s="6">
        <f t="shared" si="25"/>
        <v>0</v>
      </c>
      <c r="BGJ8" s="6">
        <f t="shared" si="25"/>
        <v>0</v>
      </c>
      <c r="BGK8" s="6">
        <f t="shared" si="25"/>
        <v>0</v>
      </c>
      <c r="BGL8" s="6">
        <f t="shared" si="25"/>
        <v>0</v>
      </c>
      <c r="BGM8" s="6">
        <f t="shared" si="25"/>
        <v>0</v>
      </c>
      <c r="BGN8" s="6">
        <f t="shared" si="25"/>
        <v>0</v>
      </c>
      <c r="BGO8" s="6">
        <f t="shared" si="25"/>
        <v>0</v>
      </c>
      <c r="BGP8" s="6">
        <f t="shared" si="25"/>
        <v>0</v>
      </c>
      <c r="BGQ8" s="6">
        <f t="shared" si="25"/>
        <v>0</v>
      </c>
      <c r="BGR8" s="6">
        <f t="shared" si="25"/>
        <v>0</v>
      </c>
      <c r="BGS8" s="6">
        <f t="shared" si="25"/>
        <v>0</v>
      </c>
      <c r="BGT8" s="6">
        <f t="shared" si="25"/>
        <v>0</v>
      </c>
      <c r="BGU8" s="6">
        <f t="shared" si="25"/>
        <v>0</v>
      </c>
      <c r="BGV8" s="6">
        <f t="shared" si="25"/>
        <v>0</v>
      </c>
      <c r="BGW8" s="6">
        <f t="shared" si="25"/>
        <v>0</v>
      </c>
      <c r="BGX8" s="6">
        <f t="shared" ref="BGX8:BJI8" si="26">+BGX5+BGX6+BGX7</f>
        <v>0</v>
      </c>
      <c r="BGY8" s="6">
        <f t="shared" si="26"/>
        <v>0</v>
      </c>
      <c r="BGZ8" s="6">
        <f t="shared" si="26"/>
        <v>0</v>
      </c>
      <c r="BHA8" s="6">
        <f t="shared" si="26"/>
        <v>0</v>
      </c>
      <c r="BHB8" s="6">
        <f t="shared" si="26"/>
        <v>0</v>
      </c>
      <c r="BHC8" s="6">
        <f t="shared" si="26"/>
        <v>0</v>
      </c>
      <c r="BHD8" s="6">
        <f t="shared" si="26"/>
        <v>0</v>
      </c>
      <c r="BHE8" s="6">
        <f t="shared" si="26"/>
        <v>0</v>
      </c>
      <c r="BHF8" s="6">
        <f t="shared" si="26"/>
        <v>0</v>
      </c>
      <c r="BHG8" s="6">
        <f t="shared" si="26"/>
        <v>0</v>
      </c>
      <c r="BHH8" s="6">
        <f t="shared" si="26"/>
        <v>0</v>
      </c>
      <c r="BHI8" s="6">
        <f t="shared" si="26"/>
        <v>0</v>
      </c>
      <c r="BHJ8" s="6">
        <f t="shared" si="26"/>
        <v>0</v>
      </c>
      <c r="BHK8" s="6">
        <f t="shared" si="26"/>
        <v>0</v>
      </c>
      <c r="BHL8" s="6">
        <f t="shared" si="26"/>
        <v>0</v>
      </c>
      <c r="BHM8" s="6">
        <f t="shared" si="26"/>
        <v>0</v>
      </c>
      <c r="BHN8" s="6">
        <f t="shared" si="26"/>
        <v>0</v>
      </c>
      <c r="BHO8" s="6">
        <f t="shared" si="26"/>
        <v>0</v>
      </c>
      <c r="BHP8" s="6">
        <f t="shared" si="26"/>
        <v>0</v>
      </c>
      <c r="BHQ8" s="6">
        <f t="shared" si="26"/>
        <v>0</v>
      </c>
      <c r="BHR8" s="6">
        <f t="shared" si="26"/>
        <v>0</v>
      </c>
      <c r="BHS8" s="6">
        <f t="shared" si="26"/>
        <v>0</v>
      </c>
      <c r="BHT8" s="6">
        <f t="shared" si="26"/>
        <v>0</v>
      </c>
      <c r="BHU8" s="6">
        <f t="shared" si="26"/>
        <v>0</v>
      </c>
      <c r="BHV8" s="6">
        <f t="shared" si="26"/>
        <v>0</v>
      </c>
      <c r="BHW8" s="6">
        <f t="shared" si="26"/>
        <v>0</v>
      </c>
      <c r="BHX8" s="6">
        <f t="shared" si="26"/>
        <v>0</v>
      </c>
      <c r="BHY8" s="6">
        <f t="shared" si="26"/>
        <v>0</v>
      </c>
      <c r="BHZ8" s="6">
        <f t="shared" si="26"/>
        <v>0</v>
      </c>
      <c r="BIA8" s="6">
        <f t="shared" si="26"/>
        <v>0</v>
      </c>
      <c r="BIB8" s="6">
        <f t="shared" si="26"/>
        <v>0</v>
      </c>
      <c r="BIC8" s="6">
        <f t="shared" si="26"/>
        <v>0</v>
      </c>
      <c r="BID8" s="6">
        <f t="shared" si="26"/>
        <v>0</v>
      </c>
      <c r="BIE8" s="6">
        <f t="shared" si="26"/>
        <v>0</v>
      </c>
      <c r="BIF8" s="6">
        <f t="shared" si="26"/>
        <v>0</v>
      </c>
      <c r="BIG8" s="6">
        <f t="shared" si="26"/>
        <v>0</v>
      </c>
      <c r="BIH8" s="6">
        <f t="shared" si="26"/>
        <v>0</v>
      </c>
      <c r="BII8" s="6">
        <f t="shared" si="26"/>
        <v>0</v>
      </c>
      <c r="BIJ8" s="6">
        <f t="shared" si="26"/>
        <v>0</v>
      </c>
      <c r="BIK8" s="6">
        <f t="shared" si="26"/>
        <v>0</v>
      </c>
      <c r="BIL8" s="6">
        <f t="shared" si="26"/>
        <v>0</v>
      </c>
      <c r="BIM8" s="6">
        <f t="shared" si="26"/>
        <v>0</v>
      </c>
      <c r="BIN8" s="6">
        <f t="shared" si="26"/>
        <v>0</v>
      </c>
      <c r="BIO8" s="6">
        <f t="shared" si="26"/>
        <v>0</v>
      </c>
      <c r="BIP8" s="6">
        <f t="shared" si="26"/>
        <v>0</v>
      </c>
      <c r="BIQ8" s="6">
        <f t="shared" si="26"/>
        <v>0</v>
      </c>
      <c r="BIR8" s="6">
        <f t="shared" si="26"/>
        <v>0</v>
      </c>
      <c r="BIS8" s="6">
        <f t="shared" si="26"/>
        <v>0</v>
      </c>
      <c r="BIT8" s="6">
        <f t="shared" si="26"/>
        <v>0</v>
      </c>
      <c r="BIU8" s="6">
        <f t="shared" si="26"/>
        <v>0</v>
      </c>
      <c r="BIV8" s="6">
        <f t="shared" si="26"/>
        <v>0</v>
      </c>
      <c r="BIW8" s="6">
        <f t="shared" si="26"/>
        <v>0</v>
      </c>
      <c r="BIX8" s="6">
        <f t="shared" si="26"/>
        <v>0</v>
      </c>
      <c r="BIY8" s="6">
        <f t="shared" si="26"/>
        <v>0</v>
      </c>
      <c r="BIZ8" s="6">
        <f t="shared" si="26"/>
        <v>0</v>
      </c>
      <c r="BJA8" s="6">
        <f t="shared" si="26"/>
        <v>0</v>
      </c>
      <c r="BJB8" s="6">
        <f t="shared" si="26"/>
        <v>0</v>
      </c>
      <c r="BJC8" s="6">
        <f t="shared" si="26"/>
        <v>0</v>
      </c>
      <c r="BJD8" s="6">
        <f t="shared" si="26"/>
        <v>0</v>
      </c>
      <c r="BJE8" s="6">
        <f t="shared" si="26"/>
        <v>0</v>
      </c>
      <c r="BJF8" s="6">
        <f t="shared" si="26"/>
        <v>0</v>
      </c>
      <c r="BJG8" s="6">
        <f t="shared" si="26"/>
        <v>0</v>
      </c>
      <c r="BJH8" s="6">
        <f t="shared" si="26"/>
        <v>0</v>
      </c>
      <c r="BJI8" s="6">
        <f t="shared" si="26"/>
        <v>0</v>
      </c>
      <c r="BJJ8" s="6">
        <f t="shared" ref="BJJ8:BLU8" si="27">+BJJ5+BJJ6+BJJ7</f>
        <v>0</v>
      </c>
      <c r="BJK8" s="6">
        <f t="shared" si="27"/>
        <v>0</v>
      </c>
      <c r="BJL8" s="6">
        <f t="shared" si="27"/>
        <v>0</v>
      </c>
      <c r="BJM8" s="6">
        <f t="shared" si="27"/>
        <v>0</v>
      </c>
      <c r="BJN8" s="6">
        <f t="shared" si="27"/>
        <v>0</v>
      </c>
      <c r="BJO8" s="6">
        <f t="shared" si="27"/>
        <v>0</v>
      </c>
      <c r="BJP8" s="6">
        <f t="shared" si="27"/>
        <v>0</v>
      </c>
      <c r="BJQ8" s="6">
        <f t="shared" si="27"/>
        <v>0</v>
      </c>
      <c r="BJR8" s="6">
        <f t="shared" si="27"/>
        <v>0</v>
      </c>
      <c r="BJS8" s="6">
        <f t="shared" si="27"/>
        <v>0</v>
      </c>
      <c r="BJT8" s="6">
        <f t="shared" si="27"/>
        <v>0</v>
      </c>
      <c r="BJU8" s="6">
        <f t="shared" si="27"/>
        <v>0</v>
      </c>
      <c r="BJV8" s="6">
        <f t="shared" si="27"/>
        <v>0</v>
      </c>
      <c r="BJW8" s="6">
        <f t="shared" si="27"/>
        <v>0</v>
      </c>
      <c r="BJX8" s="6">
        <f t="shared" si="27"/>
        <v>0</v>
      </c>
      <c r="BJY8" s="6">
        <f t="shared" si="27"/>
        <v>0</v>
      </c>
      <c r="BJZ8" s="6">
        <f t="shared" si="27"/>
        <v>0</v>
      </c>
      <c r="BKA8" s="6">
        <f t="shared" si="27"/>
        <v>0</v>
      </c>
      <c r="BKB8" s="6">
        <f t="shared" si="27"/>
        <v>0</v>
      </c>
      <c r="BKC8" s="6">
        <f t="shared" si="27"/>
        <v>0</v>
      </c>
      <c r="BKD8" s="6">
        <f t="shared" si="27"/>
        <v>0</v>
      </c>
      <c r="BKE8" s="6">
        <f t="shared" si="27"/>
        <v>0</v>
      </c>
      <c r="BKF8" s="6">
        <f t="shared" si="27"/>
        <v>0</v>
      </c>
      <c r="BKG8" s="6">
        <f t="shared" si="27"/>
        <v>0</v>
      </c>
      <c r="BKH8" s="6">
        <f t="shared" si="27"/>
        <v>0</v>
      </c>
      <c r="BKI8" s="6">
        <f t="shared" si="27"/>
        <v>0</v>
      </c>
      <c r="BKJ8" s="6">
        <f t="shared" si="27"/>
        <v>0</v>
      </c>
      <c r="BKK8" s="6">
        <f t="shared" si="27"/>
        <v>0</v>
      </c>
      <c r="BKL8" s="6">
        <f t="shared" si="27"/>
        <v>0</v>
      </c>
      <c r="BKM8" s="6">
        <f t="shared" si="27"/>
        <v>0</v>
      </c>
      <c r="BKN8" s="6">
        <f t="shared" si="27"/>
        <v>0</v>
      </c>
      <c r="BKO8" s="6">
        <f t="shared" si="27"/>
        <v>0</v>
      </c>
      <c r="BKP8" s="6">
        <f t="shared" si="27"/>
        <v>0</v>
      </c>
      <c r="BKQ8" s="6">
        <f t="shared" si="27"/>
        <v>0</v>
      </c>
      <c r="BKR8" s="6">
        <f t="shared" si="27"/>
        <v>0</v>
      </c>
      <c r="BKS8" s="6">
        <f t="shared" si="27"/>
        <v>0</v>
      </c>
      <c r="BKT8" s="6">
        <f t="shared" si="27"/>
        <v>0</v>
      </c>
      <c r="BKU8" s="6">
        <f t="shared" si="27"/>
        <v>0</v>
      </c>
      <c r="BKV8" s="6">
        <f t="shared" si="27"/>
        <v>0</v>
      </c>
      <c r="BKW8" s="6">
        <f t="shared" si="27"/>
        <v>0</v>
      </c>
      <c r="BKX8" s="6">
        <f t="shared" si="27"/>
        <v>0</v>
      </c>
      <c r="BKY8" s="6">
        <f t="shared" si="27"/>
        <v>0</v>
      </c>
      <c r="BKZ8" s="6">
        <f t="shared" si="27"/>
        <v>0</v>
      </c>
      <c r="BLA8" s="6">
        <f t="shared" si="27"/>
        <v>0</v>
      </c>
      <c r="BLB8" s="6">
        <f t="shared" si="27"/>
        <v>0</v>
      </c>
      <c r="BLC8" s="6">
        <f t="shared" si="27"/>
        <v>0</v>
      </c>
      <c r="BLD8" s="6">
        <f t="shared" si="27"/>
        <v>0</v>
      </c>
      <c r="BLE8" s="6">
        <f t="shared" si="27"/>
        <v>0</v>
      </c>
      <c r="BLF8" s="6">
        <f t="shared" si="27"/>
        <v>0</v>
      </c>
      <c r="BLG8" s="6">
        <f t="shared" si="27"/>
        <v>0</v>
      </c>
      <c r="BLH8" s="6">
        <f t="shared" si="27"/>
        <v>0</v>
      </c>
      <c r="BLI8" s="6">
        <f t="shared" si="27"/>
        <v>0</v>
      </c>
      <c r="BLJ8" s="6">
        <f t="shared" si="27"/>
        <v>0</v>
      </c>
      <c r="BLK8" s="6">
        <f t="shared" si="27"/>
        <v>0</v>
      </c>
      <c r="BLL8" s="6">
        <f t="shared" si="27"/>
        <v>0</v>
      </c>
      <c r="BLM8" s="6">
        <f t="shared" si="27"/>
        <v>0</v>
      </c>
      <c r="BLN8" s="6">
        <f t="shared" si="27"/>
        <v>0</v>
      </c>
      <c r="BLO8" s="6">
        <f t="shared" si="27"/>
        <v>0</v>
      </c>
      <c r="BLP8" s="6">
        <f t="shared" si="27"/>
        <v>0</v>
      </c>
      <c r="BLQ8" s="6">
        <f t="shared" si="27"/>
        <v>0</v>
      </c>
      <c r="BLR8" s="6">
        <f t="shared" si="27"/>
        <v>0</v>
      </c>
      <c r="BLS8" s="6">
        <f t="shared" si="27"/>
        <v>0</v>
      </c>
      <c r="BLT8" s="6">
        <f t="shared" si="27"/>
        <v>0</v>
      </c>
      <c r="BLU8" s="6">
        <f t="shared" si="27"/>
        <v>0</v>
      </c>
      <c r="BLV8" s="6">
        <f t="shared" ref="BLV8:BOG8" si="28">+BLV5+BLV6+BLV7</f>
        <v>0</v>
      </c>
      <c r="BLW8" s="6">
        <f t="shared" si="28"/>
        <v>0</v>
      </c>
      <c r="BLX8" s="6">
        <f t="shared" si="28"/>
        <v>0</v>
      </c>
      <c r="BLY8" s="6">
        <f t="shared" si="28"/>
        <v>0</v>
      </c>
      <c r="BLZ8" s="6">
        <f t="shared" si="28"/>
        <v>0</v>
      </c>
      <c r="BMA8" s="6">
        <f t="shared" si="28"/>
        <v>0</v>
      </c>
      <c r="BMB8" s="6">
        <f t="shared" si="28"/>
        <v>0</v>
      </c>
      <c r="BMC8" s="6">
        <f t="shared" si="28"/>
        <v>0</v>
      </c>
      <c r="BMD8" s="6">
        <f t="shared" si="28"/>
        <v>0</v>
      </c>
      <c r="BME8" s="6">
        <f t="shared" si="28"/>
        <v>0</v>
      </c>
      <c r="BMF8" s="6">
        <f t="shared" si="28"/>
        <v>0</v>
      </c>
      <c r="BMG8" s="6">
        <f t="shared" si="28"/>
        <v>0</v>
      </c>
      <c r="BMH8" s="6">
        <f t="shared" si="28"/>
        <v>0</v>
      </c>
      <c r="BMI8" s="6">
        <f t="shared" si="28"/>
        <v>0</v>
      </c>
      <c r="BMJ8" s="6">
        <f t="shared" si="28"/>
        <v>0</v>
      </c>
      <c r="BMK8" s="6">
        <f t="shared" si="28"/>
        <v>0</v>
      </c>
      <c r="BML8" s="6">
        <f t="shared" si="28"/>
        <v>0</v>
      </c>
      <c r="BMM8" s="6">
        <f t="shared" si="28"/>
        <v>0</v>
      </c>
      <c r="BMN8" s="6">
        <f t="shared" si="28"/>
        <v>0</v>
      </c>
      <c r="BMO8" s="6">
        <f t="shared" si="28"/>
        <v>0</v>
      </c>
      <c r="BMP8" s="6">
        <f t="shared" si="28"/>
        <v>0</v>
      </c>
      <c r="BMQ8" s="6">
        <f t="shared" si="28"/>
        <v>0</v>
      </c>
      <c r="BMR8" s="6">
        <f t="shared" si="28"/>
        <v>0</v>
      </c>
      <c r="BMS8" s="6">
        <f t="shared" si="28"/>
        <v>0</v>
      </c>
      <c r="BMT8" s="6">
        <f t="shared" si="28"/>
        <v>0</v>
      </c>
      <c r="BMU8" s="6">
        <f t="shared" si="28"/>
        <v>0</v>
      </c>
      <c r="BMV8" s="6">
        <f t="shared" si="28"/>
        <v>0</v>
      </c>
      <c r="BMW8" s="6">
        <f t="shared" si="28"/>
        <v>0</v>
      </c>
      <c r="BMX8" s="6">
        <f t="shared" si="28"/>
        <v>0</v>
      </c>
      <c r="BMY8" s="6">
        <f t="shared" si="28"/>
        <v>0</v>
      </c>
      <c r="BMZ8" s="6">
        <f t="shared" si="28"/>
        <v>0</v>
      </c>
      <c r="BNA8" s="6">
        <f t="shared" si="28"/>
        <v>0</v>
      </c>
      <c r="BNB8" s="6">
        <f t="shared" si="28"/>
        <v>0</v>
      </c>
      <c r="BNC8" s="6">
        <f t="shared" si="28"/>
        <v>0</v>
      </c>
      <c r="BND8" s="6">
        <f t="shared" si="28"/>
        <v>0</v>
      </c>
      <c r="BNE8" s="6">
        <f t="shared" si="28"/>
        <v>0</v>
      </c>
      <c r="BNF8" s="6">
        <f t="shared" si="28"/>
        <v>0</v>
      </c>
      <c r="BNG8" s="6">
        <f t="shared" si="28"/>
        <v>0</v>
      </c>
      <c r="BNH8" s="6">
        <f t="shared" si="28"/>
        <v>0</v>
      </c>
      <c r="BNI8" s="6">
        <f t="shared" si="28"/>
        <v>0</v>
      </c>
      <c r="BNJ8" s="6">
        <f t="shared" si="28"/>
        <v>0</v>
      </c>
      <c r="BNK8" s="6">
        <f t="shared" si="28"/>
        <v>0</v>
      </c>
      <c r="BNL8" s="6">
        <f t="shared" si="28"/>
        <v>0</v>
      </c>
      <c r="BNM8" s="6">
        <f t="shared" si="28"/>
        <v>0</v>
      </c>
      <c r="BNN8" s="6">
        <f t="shared" si="28"/>
        <v>0</v>
      </c>
      <c r="BNO8" s="6">
        <f t="shared" si="28"/>
        <v>0</v>
      </c>
      <c r="BNP8" s="6">
        <f t="shared" si="28"/>
        <v>0</v>
      </c>
      <c r="BNQ8" s="6">
        <f t="shared" si="28"/>
        <v>0</v>
      </c>
      <c r="BNR8" s="6">
        <f t="shared" si="28"/>
        <v>0</v>
      </c>
      <c r="BNS8" s="6">
        <f t="shared" si="28"/>
        <v>0</v>
      </c>
      <c r="BNT8" s="6">
        <f t="shared" si="28"/>
        <v>0</v>
      </c>
      <c r="BNU8" s="6">
        <f t="shared" si="28"/>
        <v>0</v>
      </c>
      <c r="BNV8" s="6">
        <f t="shared" si="28"/>
        <v>0</v>
      </c>
      <c r="BNW8" s="6">
        <f t="shared" si="28"/>
        <v>0</v>
      </c>
      <c r="BNX8" s="6">
        <f t="shared" si="28"/>
        <v>0</v>
      </c>
      <c r="BNY8" s="6">
        <f t="shared" si="28"/>
        <v>0</v>
      </c>
      <c r="BNZ8" s="6">
        <f t="shared" si="28"/>
        <v>0</v>
      </c>
      <c r="BOA8" s="6">
        <f t="shared" si="28"/>
        <v>0</v>
      </c>
      <c r="BOB8" s="6">
        <f t="shared" si="28"/>
        <v>0</v>
      </c>
      <c r="BOC8" s="6">
        <f t="shared" si="28"/>
        <v>0</v>
      </c>
      <c r="BOD8" s="6">
        <f t="shared" si="28"/>
        <v>0</v>
      </c>
      <c r="BOE8" s="6">
        <f t="shared" si="28"/>
        <v>0</v>
      </c>
      <c r="BOF8" s="6">
        <f t="shared" si="28"/>
        <v>0</v>
      </c>
      <c r="BOG8" s="6">
        <f t="shared" si="28"/>
        <v>0</v>
      </c>
      <c r="BOH8" s="6">
        <f t="shared" ref="BOH8:BQS8" si="29">+BOH5+BOH6+BOH7</f>
        <v>0</v>
      </c>
      <c r="BOI8" s="6">
        <f t="shared" si="29"/>
        <v>0</v>
      </c>
      <c r="BOJ8" s="6">
        <f t="shared" si="29"/>
        <v>0</v>
      </c>
      <c r="BOK8" s="6">
        <f t="shared" si="29"/>
        <v>0</v>
      </c>
      <c r="BOL8" s="6">
        <f t="shared" si="29"/>
        <v>0</v>
      </c>
      <c r="BOM8" s="6">
        <f t="shared" si="29"/>
        <v>0</v>
      </c>
      <c r="BON8" s="6">
        <f t="shared" si="29"/>
        <v>0</v>
      </c>
      <c r="BOO8" s="6">
        <f t="shared" si="29"/>
        <v>0</v>
      </c>
      <c r="BOP8" s="6">
        <f t="shared" si="29"/>
        <v>0</v>
      </c>
      <c r="BOQ8" s="6">
        <f t="shared" si="29"/>
        <v>0</v>
      </c>
      <c r="BOR8" s="6">
        <f t="shared" si="29"/>
        <v>0</v>
      </c>
      <c r="BOS8" s="6">
        <f t="shared" si="29"/>
        <v>0</v>
      </c>
      <c r="BOT8" s="6">
        <f t="shared" si="29"/>
        <v>0</v>
      </c>
      <c r="BOU8" s="6">
        <f t="shared" si="29"/>
        <v>0</v>
      </c>
      <c r="BOV8" s="6">
        <f t="shared" si="29"/>
        <v>0</v>
      </c>
      <c r="BOW8" s="6">
        <f t="shared" si="29"/>
        <v>0</v>
      </c>
      <c r="BOX8" s="6">
        <f t="shared" si="29"/>
        <v>0</v>
      </c>
      <c r="BOY8" s="6">
        <f t="shared" si="29"/>
        <v>0</v>
      </c>
      <c r="BOZ8" s="6">
        <f t="shared" si="29"/>
        <v>0</v>
      </c>
      <c r="BPA8" s="6">
        <f t="shared" si="29"/>
        <v>0</v>
      </c>
      <c r="BPB8" s="6">
        <f t="shared" si="29"/>
        <v>0</v>
      </c>
      <c r="BPC8" s="6">
        <f t="shared" si="29"/>
        <v>0</v>
      </c>
      <c r="BPD8" s="6">
        <f t="shared" si="29"/>
        <v>0</v>
      </c>
      <c r="BPE8" s="6">
        <f t="shared" si="29"/>
        <v>0</v>
      </c>
      <c r="BPF8" s="6">
        <f t="shared" si="29"/>
        <v>0</v>
      </c>
      <c r="BPG8" s="6">
        <f t="shared" si="29"/>
        <v>0</v>
      </c>
      <c r="BPH8" s="6">
        <f t="shared" si="29"/>
        <v>0</v>
      </c>
      <c r="BPI8" s="6">
        <f t="shared" si="29"/>
        <v>0</v>
      </c>
      <c r="BPJ8" s="6">
        <f t="shared" si="29"/>
        <v>0</v>
      </c>
      <c r="BPK8" s="6">
        <f t="shared" si="29"/>
        <v>0</v>
      </c>
      <c r="BPL8" s="6">
        <f t="shared" si="29"/>
        <v>0</v>
      </c>
      <c r="BPM8" s="6">
        <f t="shared" si="29"/>
        <v>0</v>
      </c>
      <c r="BPN8" s="6">
        <f t="shared" si="29"/>
        <v>0</v>
      </c>
      <c r="BPO8" s="6">
        <f t="shared" si="29"/>
        <v>0</v>
      </c>
      <c r="BPP8" s="6">
        <f t="shared" si="29"/>
        <v>0</v>
      </c>
      <c r="BPQ8" s="6">
        <f t="shared" si="29"/>
        <v>0</v>
      </c>
      <c r="BPR8" s="6">
        <f t="shared" si="29"/>
        <v>0</v>
      </c>
      <c r="BPS8" s="6">
        <f t="shared" si="29"/>
        <v>0</v>
      </c>
      <c r="BPT8" s="6">
        <f t="shared" si="29"/>
        <v>0</v>
      </c>
      <c r="BPU8" s="6">
        <f t="shared" si="29"/>
        <v>0</v>
      </c>
      <c r="BPV8" s="6">
        <f t="shared" si="29"/>
        <v>0</v>
      </c>
      <c r="BPW8" s="6">
        <f t="shared" si="29"/>
        <v>0</v>
      </c>
      <c r="BPX8" s="6">
        <f t="shared" si="29"/>
        <v>0</v>
      </c>
      <c r="BPY8" s="6">
        <f t="shared" si="29"/>
        <v>0</v>
      </c>
      <c r="BPZ8" s="6">
        <f t="shared" si="29"/>
        <v>0</v>
      </c>
      <c r="BQA8" s="6">
        <f t="shared" si="29"/>
        <v>0</v>
      </c>
      <c r="BQB8" s="6">
        <f t="shared" si="29"/>
        <v>0</v>
      </c>
      <c r="BQC8" s="6">
        <f t="shared" si="29"/>
        <v>0</v>
      </c>
      <c r="BQD8" s="6">
        <f t="shared" si="29"/>
        <v>0</v>
      </c>
      <c r="BQE8" s="6">
        <f t="shared" si="29"/>
        <v>0</v>
      </c>
      <c r="BQF8" s="6">
        <f t="shared" si="29"/>
        <v>0</v>
      </c>
      <c r="BQG8" s="6">
        <f t="shared" si="29"/>
        <v>0</v>
      </c>
      <c r="BQH8" s="6">
        <f t="shared" si="29"/>
        <v>0</v>
      </c>
      <c r="BQI8" s="6">
        <f t="shared" si="29"/>
        <v>0</v>
      </c>
      <c r="BQJ8" s="6">
        <f t="shared" si="29"/>
        <v>0</v>
      </c>
      <c r="BQK8" s="6">
        <f t="shared" si="29"/>
        <v>0</v>
      </c>
      <c r="BQL8" s="6">
        <f t="shared" si="29"/>
        <v>0</v>
      </c>
      <c r="BQM8" s="6">
        <f t="shared" si="29"/>
        <v>0</v>
      </c>
      <c r="BQN8" s="6">
        <f t="shared" si="29"/>
        <v>0</v>
      </c>
      <c r="BQO8" s="6">
        <f t="shared" si="29"/>
        <v>0</v>
      </c>
      <c r="BQP8" s="6">
        <f t="shared" si="29"/>
        <v>0</v>
      </c>
      <c r="BQQ8" s="6">
        <f t="shared" si="29"/>
        <v>0</v>
      </c>
      <c r="BQR8" s="6">
        <f t="shared" si="29"/>
        <v>0</v>
      </c>
      <c r="BQS8" s="6">
        <f t="shared" si="29"/>
        <v>0</v>
      </c>
      <c r="BQT8" s="6">
        <f t="shared" ref="BQT8:BTE8" si="30">+BQT5+BQT6+BQT7</f>
        <v>0</v>
      </c>
      <c r="BQU8" s="6">
        <f t="shared" si="30"/>
        <v>0</v>
      </c>
      <c r="BQV8" s="6">
        <f t="shared" si="30"/>
        <v>0</v>
      </c>
      <c r="BQW8" s="6">
        <f t="shared" si="30"/>
        <v>0</v>
      </c>
      <c r="BQX8" s="6">
        <f t="shared" si="30"/>
        <v>0</v>
      </c>
      <c r="BQY8" s="6">
        <f t="shared" si="30"/>
        <v>0</v>
      </c>
      <c r="BQZ8" s="6">
        <f t="shared" si="30"/>
        <v>0</v>
      </c>
      <c r="BRA8" s="6">
        <f t="shared" si="30"/>
        <v>0</v>
      </c>
      <c r="BRB8" s="6">
        <f t="shared" si="30"/>
        <v>0</v>
      </c>
      <c r="BRC8" s="6">
        <f t="shared" si="30"/>
        <v>0</v>
      </c>
      <c r="BRD8" s="6">
        <f t="shared" si="30"/>
        <v>0</v>
      </c>
      <c r="BRE8" s="6">
        <f t="shared" si="30"/>
        <v>0</v>
      </c>
      <c r="BRF8" s="6">
        <f t="shared" si="30"/>
        <v>0</v>
      </c>
      <c r="BRG8" s="6">
        <f t="shared" si="30"/>
        <v>0</v>
      </c>
      <c r="BRH8" s="6">
        <f t="shared" si="30"/>
        <v>0</v>
      </c>
      <c r="BRI8" s="6">
        <f t="shared" si="30"/>
        <v>0</v>
      </c>
      <c r="BRJ8" s="6">
        <f t="shared" si="30"/>
        <v>0</v>
      </c>
      <c r="BRK8" s="6">
        <f t="shared" si="30"/>
        <v>0</v>
      </c>
      <c r="BRL8" s="6">
        <f t="shared" si="30"/>
        <v>0</v>
      </c>
      <c r="BRM8" s="6">
        <f t="shared" si="30"/>
        <v>0</v>
      </c>
      <c r="BRN8" s="6">
        <f t="shared" si="30"/>
        <v>0</v>
      </c>
      <c r="BRO8" s="6">
        <f t="shared" si="30"/>
        <v>0</v>
      </c>
      <c r="BRP8" s="6">
        <f t="shared" si="30"/>
        <v>0</v>
      </c>
      <c r="BRQ8" s="6">
        <f t="shared" si="30"/>
        <v>0</v>
      </c>
      <c r="BRR8" s="6">
        <f t="shared" si="30"/>
        <v>0</v>
      </c>
      <c r="BRS8" s="6">
        <f t="shared" si="30"/>
        <v>0</v>
      </c>
      <c r="BRT8" s="6">
        <f t="shared" si="30"/>
        <v>0</v>
      </c>
      <c r="BRU8" s="6">
        <f t="shared" si="30"/>
        <v>0</v>
      </c>
      <c r="BRV8" s="6">
        <f t="shared" si="30"/>
        <v>0</v>
      </c>
      <c r="BRW8" s="6">
        <f t="shared" si="30"/>
        <v>0</v>
      </c>
      <c r="BRX8" s="6">
        <f t="shared" si="30"/>
        <v>0</v>
      </c>
      <c r="BRY8" s="6">
        <f t="shared" si="30"/>
        <v>0</v>
      </c>
      <c r="BRZ8" s="6">
        <f t="shared" si="30"/>
        <v>0</v>
      </c>
      <c r="BSA8" s="6">
        <f t="shared" si="30"/>
        <v>0</v>
      </c>
      <c r="BSB8" s="6">
        <f t="shared" si="30"/>
        <v>0</v>
      </c>
      <c r="BSC8" s="6">
        <f t="shared" si="30"/>
        <v>0</v>
      </c>
      <c r="BSD8" s="6">
        <f t="shared" si="30"/>
        <v>0</v>
      </c>
      <c r="BSE8" s="6">
        <f t="shared" si="30"/>
        <v>0</v>
      </c>
      <c r="BSF8" s="6">
        <f t="shared" si="30"/>
        <v>0</v>
      </c>
      <c r="BSG8" s="6">
        <f t="shared" si="30"/>
        <v>0</v>
      </c>
      <c r="BSH8" s="6">
        <f t="shared" si="30"/>
        <v>0</v>
      </c>
      <c r="BSI8" s="6">
        <f t="shared" si="30"/>
        <v>0</v>
      </c>
      <c r="BSJ8" s="6">
        <f t="shared" si="30"/>
        <v>0</v>
      </c>
      <c r="BSK8" s="6">
        <f t="shared" si="30"/>
        <v>0</v>
      </c>
      <c r="BSL8" s="6">
        <f t="shared" si="30"/>
        <v>0</v>
      </c>
      <c r="BSM8" s="6">
        <f t="shared" si="30"/>
        <v>0</v>
      </c>
      <c r="BSN8" s="6">
        <f t="shared" si="30"/>
        <v>0</v>
      </c>
      <c r="BSO8" s="6">
        <f t="shared" si="30"/>
        <v>0</v>
      </c>
      <c r="BSP8" s="6">
        <f t="shared" si="30"/>
        <v>0</v>
      </c>
      <c r="BSQ8" s="6">
        <f t="shared" si="30"/>
        <v>0</v>
      </c>
      <c r="BSR8" s="6">
        <f t="shared" si="30"/>
        <v>0</v>
      </c>
      <c r="BSS8" s="6">
        <f t="shared" si="30"/>
        <v>0</v>
      </c>
      <c r="BST8" s="6">
        <f t="shared" si="30"/>
        <v>0</v>
      </c>
      <c r="BSU8" s="6">
        <f t="shared" si="30"/>
        <v>0</v>
      </c>
      <c r="BSV8" s="6">
        <f t="shared" si="30"/>
        <v>0</v>
      </c>
      <c r="BSW8" s="6">
        <f t="shared" si="30"/>
        <v>0</v>
      </c>
      <c r="BSX8" s="6">
        <f t="shared" si="30"/>
        <v>0</v>
      </c>
      <c r="BSY8" s="6">
        <f t="shared" si="30"/>
        <v>0</v>
      </c>
      <c r="BSZ8" s="6">
        <f t="shared" si="30"/>
        <v>0</v>
      </c>
      <c r="BTA8" s="6">
        <f t="shared" si="30"/>
        <v>0</v>
      </c>
      <c r="BTB8" s="6">
        <f t="shared" si="30"/>
        <v>0</v>
      </c>
      <c r="BTC8" s="6">
        <f t="shared" si="30"/>
        <v>0</v>
      </c>
      <c r="BTD8" s="6">
        <f t="shared" si="30"/>
        <v>0</v>
      </c>
      <c r="BTE8" s="6">
        <f t="shared" si="30"/>
        <v>0</v>
      </c>
      <c r="BTF8" s="6">
        <f t="shared" ref="BTF8:BVQ8" si="31">+BTF5+BTF6+BTF7</f>
        <v>0</v>
      </c>
      <c r="BTG8" s="6">
        <f t="shared" si="31"/>
        <v>0</v>
      </c>
      <c r="BTH8" s="6">
        <f t="shared" si="31"/>
        <v>0</v>
      </c>
      <c r="BTI8" s="6">
        <f t="shared" si="31"/>
        <v>0</v>
      </c>
      <c r="BTJ8" s="6">
        <f t="shared" si="31"/>
        <v>0</v>
      </c>
      <c r="BTK8" s="6">
        <f t="shared" si="31"/>
        <v>0</v>
      </c>
      <c r="BTL8" s="6">
        <f t="shared" si="31"/>
        <v>0</v>
      </c>
      <c r="BTM8" s="6">
        <f t="shared" si="31"/>
        <v>0</v>
      </c>
      <c r="BTN8" s="6">
        <f t="shared" si="31"/>
        <v>0</v>
      </c>
      <c r="BTO8" s="6">
        <f t="shared" si="31"/>
        <v>0</v>
      </c>
      <c r="BTP8" s="6">
        <f t="shared" si="31"/>
        <v>0</v>
      </c>
      <c r="BTQ8" s="6">
        <f t="shared" si="31"/>
        <v>0</v>
      </c>
      <c r="BTR8" s="6">
        <f t="shared" si="31"/>
        <v>0</v>
      </c>
      <c r="BTS8" s="6">
        <f t="shared" si="31"/>
        <v>0</v>
      </c>
      <c r="BTT8" s="6">
        <f t="shared" si="31"/>
        <v>0</v>
      </c>
      <c r="BTU8" s="6">
        <f t="shared" si="31"/>
        <v>0</v>
      </c>
      <c r="BTV8" s="6">
        <f t="shared" si="31"/>
        <v>0</v>
      </c>
      <c r="BTW8" s="6">
        <f t="shared" si="31"/>
        <v>0</v>
      </c>
      <c r="BTX8" s="6">
        <f t="shared" si="31"/>
        <v>0</v>
      </c>
      <c r="BTY8" s="6">
        <f t="shared" si="31"/>
        <v>0</v>
      </c>
      <c r="BTZ8" s="6">
        <f t="shared" si="31"/>
        <v>0</v>
      </c>
      <c r="BUA8" s="6">
        <f t="shared" si="31"/>
        <v>0</v>
      </c>
      <c r="BUB8" s="6">
        <f t="shared" si="31"/>
        <v>0</v>
      </c>
      <c r="BUC8" s="6">
        <f t="shared" si="31"/>
        <v>0</v>
      </c>
      <c r="BUD8" s="6">
        <f t="shared" si="31"/>
        <v>0</v>
      </c>
      <c r="BUE8" s="6">
        <f t="shared" si="31"/>
        <v>0</v>
      </c>
      <c r="BUF8" s="6">
        <f t="shared" si="31"/>
        <v>0</v>
      </c>
      <c r="BUG8" s="6">
        <f t="shared" si="31"/>
        <v>0</v>
      </c>
      <c r="BUH8" s="6">
        <f t="shared" si="31"/>
        <v>0</v>
      </c>
      <c r="BUI8" s="6">
        <f t="shared" si="31"/>
        <v>0</v>
      </c>
      <c r="BUJ8" s="6">
        <f t="shared" si="31"/>
        <v>0</v>
      </c>
      <c r="BUK8" s="6">
        <f t="shared" si="31"/>
        <v>0</v>
      </c>
      <c r="BUL8" s="6">
        <f t="shared" si="31"/>
        <v>0</v>
      </c>
      <c r="BUM8" s="6">
        <f t="shared" si="31"/>
        <v>0</v>
      </c>
      <c r="BUN8" s="6">
        <f t="shared" si="31"/>
        <v>0</v>
      </c>
      <c r="BUO8" s="6">
        <f t="shared" si="31"/>
        <v>0</v>
      </c>
      <c r="BUP8" s="6">
        <f t="shared" si="31"/>
        <v>0</v>
      </c>
      <c r="BUQ8" s="6">
        <f t="shared" si="31"/>
        <v>0</v>
      </c>
      <c r="BUR8" s="6">
        <f t="shared" si="31"/>
        <v>0</v>
      </c>
      <c r="BUS8" s="6">
        <f t="shared" si="31"/>
        <v>0</v>
      </c>
      <c r="BUT8" s="6">
        <f t="shared" si="31"/>
        <v>0</v>
      </c>
      <c r="BUU8" s="6">
        <f t="shared" si="31"/>
        <v>0</v>
      </c>
      <c r="BUV8" s="6">
        <f t="shared" si="31"/>
        <v>0</v>
      </c>
      <c r="BUW8" s="6">
        <f t="shared" si="31"/>
        <v>0</v>
      </c>
      <c r="BUX8" s="6">
        <f t="shared" si="31"/>
        <v>0</v>
      </c>
      <c r="BUY8" s="6">
        <f t="shared" si="31"/>
        <v>0</v>
      </c>
      <c r="BUZ8" s="6">
        <f t="shared" si="31"/>
        <v>0</v>
      </c>
      <c r="BVA8" s="6">
        <f t="shared" si="31"/>
        <v>0</v>
      </c>
      <c r="BVB8" s="6">
        <f t="shared" si="31"/>
        <v>0</v>
      </c>
      <c r="BVC8" s="6">
        <f t="shared" si="31"/>
        <v>0</v>
      </c>
      <c r="BVD8" s="6">
        <f t="shared" si="31"/>
        <v>0</v>
      </c>
      <c r="BVE8" s="6">
        <f t="shared" si="31"/>
        <v>0</v>
      </c>
      <c r="BVF8" s="6">
        <f t="shared" si="31"/>
        <v>0</v>
      </c>
      <c r="BVG8" s="6">
        <f t="shared" si="31"/>
        <v>0</v>
      </c>
      <c r="BVH8" s="6">
        <f t="shared" si="31"/>
        <v>0</v>
      </c>
      <c r="BVI8" s="6">
        <f t="shared" si="31"/>
        <v>0</v>
      </c>
      <c r="BVJ8" s="6">
        <f t="shared" si="31"/>
        <v>0</v>
      </c>
      <c r="BVK8" s="6">
        <f t="shared" si="31"/>
        <v>0</v>
      </c>
      <c r="BVL8" s="6">
        <f t="shared" si="31"/>
        <v>0</v>
      </c>
      <c r="BVM8" s="6">
        <f t="shared" si="31"/>
        <v>0</v>
      </c>
      <c r="BVN8" s="6">
        <f t="shared" si="31"/>
        <v>0</v>
      </c>
      <c r="BVO8" s="6">
        <f t="shared" si="31"/>
        <v>0</v>
      </c>
      <c r="BVP8" s="6">
        <f t="shared" si="31"/>
        <v>0</v>
      </c>
      <c r="BVQ8" s="6">
        <f t="shared" si="31"/>
        <v>0</v>
      </c>
      <c r="BVR8" s="6">
        <f t="shared" ref="BVR8:BYC8" si="32">+BVR5+BVR6+BVR7</f>
        <v>0</v>
      </c>
      <c r="BVS8" s="6">
        <f t="shared" si="32"/>
        <v>0</v>
      </c>
      <c r="BVT8" s="6">
        <f t="shared" si="32"/>
        <v>0</v>
      </c>
      <c r="BVU8" s="6">
        <f t="shared" si="32"/>
        <v>0</v>
      </c>
      <c r="BVV8" s="6">
        <f t="shared" si="32"/>
        <v>0</v>
      </c>
      <c r="BVW8" s="6">
        <f t="shared" si="32"/>
        <v>0</v>
      </c>
      <c r="BVX8" s="6">
        <f t="shared" si="32"/>
        <v>0</v>
      </c>
      <c r="BVY8" s="6">
        <f t="shared" si="32"/>
        <v>0</v>
      </c>
      <c r="BVZ8" s="6">
        <f t="shared" si="32"/>
        <v>0</v>
      </c>
      <c r="BWA8" s="6">
        <f t="shared" si="32"/>
        <v>0</v>
      </c>
      <c r="BWB8" s="6">
        <f t="shared" si="32"/>
        <v>0</v>
      </c>
      <c r="BWC8" s="6">
        <f t="shared" si="32"/>
        <v>0</v>
      </c>
      <c r="BWD8" s="6">
        <f t="shared" si="32"/>
        <v>0</v>
      </c>
      <c r="BWE8" s="6">
        <f t="shared" si="32"/>
        <v>0</v>
      </c>
      <c r="BWF8" s="6">
        <f t="shared" si="32"/>
        <v>0</v>
      </c>
      <c r="BWG8" s="6">
        <f t="shared" si="32"/>
        <v>0</v>
      </c>
      <c r="BWH8" s="6">
        <f t="shared" si="32"/>
        <v>0</v>
      </c>
      <c r="BWI8" s="6">
        <f t="shared" si="32"/>
        <v>0</v>
      </c>
      <c r="BWJ8" s="6">
        <f t="shared" si="32"/>
        <v>0</v>
      </c>
      <c r="BWK8" s="6">
        <f t="shared" si="32"/>
        <v>0</v>
      </c>
      <c r="BWL8" s="6">
        <f t="shared" si="32"/>
        <v>0</v>
      </c>
      <c r="BWM8" s="6">
        <f t="shared" si="32"/>
        <v>0</v>
      </c>
      <c r="BWN8" s="6">
        <f t="shared" si="32"/>
        <v>0</v>
      </c>
      <c r="BWO8" s="6">
        <f t="shared" si="32"/>
        <v>0</v>
      </c>
      <c r="BWP8" s="6">
        <f t="shared" si="32"/>
        <v>0</v>
      </c>
      <c r="BWQ8" s="6">
        <f t="shared" si="32"/>
        <v>0</v>
      </c>
      <c r="BWR8" s="6">
        <f t="shared" si="32"/>
        <v>0</v>
      </c>
      <c r="BWS8" s="6">
        <f t="shared" si="32"/>
        <v>0</v>
      </c>
      <c r="BWT8" s="6">
        <f t="shared" si="32"/>
        <v>0</v>
      </c>
      <c r="BWU8" s="6">
        <f t="shared" si="32"/>
        <v>0</v>
      </c>
      <c r="BWV8" s="6">
        <f t="shared" si="32"/>
        <v>0</v>
      </c>
      <c r="BWW8" s="6">
        <f t="shared" si="32"/>
        <v>0</v>
      </c>
      <c r="BWX8" s="6">
        <f t="shared" si="32"/>
        <v>0</v>
      </c>
      <c r="BWY8" s="6">
        <f t="shared" si="32"/>
        <v>0</v>
      </c>
      <c r="BWZ8" s="6">
        <f t="shared" si="32"/>
        <v>0</v>
      </c>
      <c r="BXA8" s="6">
        <f t="shared" si="32"/>
        <v>0</v>
      </c>
      <c r="BXB8" s="6">
        <f t="shared" si="32"/>
        <v>0</v>
      </c>
      <c r="BXC8" s="6">
        <f t="shared" si="32"/>
        <v>0</v>
      </c>
      <c r="BXD8" s="6">
        <f t="shared" si="32"/>
        <v>0</v>
      </c>
      <c r="BXE8" s="6">
        <f t="shared" si="32"/>
        <v>0</v>
      </c>
      <c r="BXF8" s="6">
        <f t="shared" si="32"/>
        <v>0</v>
      </c>
      <c r="BXG8" s="6">
        <f t="shared" si="32"/>
        <v>0</v>
      </c>
      <c r="BXH8" s="6">
        <f t="shared" si="32"/>
        <v>0</v>
      </c>
      <c r="BXI8" s="6">
        <f t="shared" si="32"/>
        <v>0</v>
      </c>
      <c r="BXJ8" s="6">
        <f t="shared" si="32"/>
        <v>0</v>
      </c>
      <c r="BXK8" s="6">
        <f t="shared" si="32"/>
        <v>0</v>
      </c>
      <c r="BXL8" s="6">
        <f t="shared" si="32"/>
        <v>0</v>
      </c>
      <c r="BXM8" s="6">
        <f t="shared" si="32"/>
        <v>0</v>
      </c>
      <c r="BXN8" s="6">
        <f t="shared" si="32"/>
        <v>0</v>
      </c>
      <c r="BXO8" s="6">
        <f t="shared" si="32"/>
        <v>0</v>
      </c>
      <c r="BXP8" s="6">
        <f t="shared" si="32"/>
        <v>0</v>
      </c>
      <c r="BXQ8" s="6">
        <f t="shared" si="32"/>
        <v>0</v>
      </c>
      <c r="BXR8" s="6">
        <f t="shared" si="32"/>
        <v>0</v>
      </c>
      <c r="BXS8" s="6">
        <f t="shared" si="32"/>
        <v>0</v>
      </c>
      <c r="BXT8" s="6">
        <f t="shared" si="32"/>
        <v>0</v>
      </c>
      <c r="BXU8" s="6">
        <f t="shared" si="32"/>
        <v>0</v>
      </c>
      <c r="BXV8" s="6">
        <f t="shared" si="32"/>
        <v>0</v>
      </c>
      <c r="BXW8" s="6">
        <f t="shared" si="32"/>
        <v>0</v>
      </c>
      <c r="BXX8" s="6">
        <f t="shared" si="32"/>
        <v>0</v>
      </c>
      <c r="BXY8" s="6">
        <f t="shared" si="32"/>
        <v>0</v>
      </c>
      <c r="BXZ8" s="6">
        <f t="shared" si="32"/>
        <v>0</v>
      </c>
      <c r="BYA8" s="6">
        <f t="shared" si="32"/>
        <v>0</v>
      </c>
      <c r="BYB8" s="6">
        <f t="shared" si="32"/>
        <v>0</v>
      </c>
      <c r="BYC8" s="6">
        <f t="shared" si="32"/>
        <v>0</v>
      </c>
      <c r="BYD8" s="6">
        <f t="shared" ref="BYD8:CAO8" si="33">+BYD5+BYD6+BYD7</f>
        <v>0</v>
      </c>
      <c r="BYE8" s="6">
        <f t="shared" si="33"/>
        <v>0</v>
      </c>
      <c r="BYF8" s="6">
        <f t="shared" si="33"/>
        <v>0</v>
      </c>
      <c r="BYG8" s="6">
        <f t="shared" si="33"/>
        <v>0</v>
      </c>
      <c r="BYH8" s="6">
        <f t="shared" si="33"/>
        <v>0</v>
      </c>
      <c r="BYI8" s="6">
        <f t="shared" si="33"/>
        <v>0</v>
      </c>
      <c r="BYJ8" s="6">
        <f t="shared" si="33"/>
        <v>0</v>
      </c>
      <c r="BYK8" s="6">
        <f t="shared" si="33"/>
        <v>0</v>
      </c>
      <c r="BYL8" s="6">
        <f t="shared" si="33"/>
        <v>0</v>
      </c>
      <c r="BYM8" s="6">
        <f t="shared" si="33"/>
        <v>0</v>
      </c>
      <c r="BYN8" s="6">
        <f t="shared" si="33"/>
        <v>0</v>
      </c>
      <c r="BYO8" s="6">
        <f t="shared" si="33"/>
        <v>0</v>
      </c>
      <c r="BYP8" s="6">
        <f t="shared" si="33"/>
        <v>0</v>
      </c>
      <c r="BYQ8" s="6">
        <f t="shared" si="33"/>
        <v>0</v>
      </c>
      <c r="BYR8" s="6">
        <f t="shared" si="33"/>
        <v>0</v>
      </c>
      <c r="BYS8" s="6">
        <f t="shared" si="33"/>
        <v>0</v>
      </c>
      <c r="BYT8" s="6">
        <f t="shared" si="33"/>
        <v>0</v>
      </c>
      <c r="BYU8" s="6">
        <f t="shared" si="33"/>
        <v>0</v>
      </c>
      <c r="BYV8" s="6">
        <f t="shared" si="33"/>
        <v>0</v>
      </c>
      <c r="BYW8" s="6">
        <f t="shared" si="33"/>
        <v>0</v>
      </c>
      <c r="BYX8" s="6">
        <f t="shared" si="33"/>
        <v>0</v>
      </c>
      <c r="BYY8" s="6">
        <f t="shared" si="33"/>
        <v>0</v>
      </c>
      <c r="BYZ8" s="6">
        <f t="shared" si="33"/>
        <v>0</v>
      </c>
      <c r="BZA8" s="6">
        <f t="shared" si="33"/>
        <v>0</v>
      </c>
      <c r="BZB8" s="6">
        <f t="shared" si="33"/>
        <v>0</v>
      </c>
      <c r="BZC8" s="6">
        <f t="shared" si="33"/>
        <v>0</v>
      </c>
      <c r="BZD8" s="6">
        <f t="shared" si="33"/>
        <v>0</v>
      </c>
      <c r="BZE8" s="6">
        <f t="shared" si="33"/>
        <v>0</v>
      </c>
      <c r="BZF8" s="6">
        <f t="shared" si="33"/>
        <v>0</v>
      </c>
      <c r="BZG8" s="6">
        <f t="shared" si="33"/>
        <v>0</v>
      </c>
      <c r="BZH8" s="6">
        <f t="shared" si="33"/>
        <v>0</v>
      </c>
      <c r="BZI8" s="6">
        <f t="shared" si="33"/>
        <v>0</v>
      </c>
      <c r="BZJ8" s="6">
        <f t="shared" si="33"/>
        <v>0</v>
      </c>
      <c r="BZK8" s="6">
        <f t="shared" si="33"/>
        <v>0</v>
      </c>
      <c r="BZL8" s="6">
        <f t="shared" si="33"/>
        <v>0</v>
      </c>
      <c r="BZM8" s="6">
        <f t="shared" si="33"/>
        <v>0</v>
      </c>
      <c r="BZN8" s="6">
        <f t="shared" si="33"/>
        <v>0</v>
      </c>
      <c r="BZO8" s="6">
        <f t="shared" si="33"/>
        <v>0</v>
      </c>
      <c r="BZP8" s="6">
        <f t="shared" si="33"/>
        <v>0</v>
      </c>
      <c r="BZQ8" s="6">
        <f t="shared" si="33"/>
        <v>0</v>
      </c>
      <c r="BZR8" s="6">
        <f t="shared" si="33"/>
        <v>0</v>
      </c>
      <c r="BZS8" s="6">
        <f t="shared" si="33"/>
        <v>0</v>
      </c>
      <c r="BZT8" s="6">
        <f t="shared" si="33"/>
        <v>0</v>
      </c>
      <c r="BZU8" s="6">
        <f t="shared" si="33"/>
        <v>0</v>
      </c>
      <c r="BZV8" s="6">
        <f t="shared" si="33"/>
        <v>0</v>
      </c>
      <c r="BZW8" s="6">
        <f t="shared" si="33"/>
        <v>0</v>
      </c>
      <c r="BZX8" s="6">
        <f t="shared" si="33"/>
        <v>0</v>
      </c>
      <c r="BZY8" s="6">
        <f t="shared" si="33"/>
        <v>0</v>
      </c>
      <c r="BZZ8" s="6">
        <f t="shared" si="33"/>
        <v>0</v>
      </c>
      <c r="CAA8" s="6">
        <f t="shared" si="33"/>
        <v>0</v>
      </c>
      <c r="CAB8" s="6">
        <f t="shared" si="33"/>
        <v>0</v>
      </c>
      <c r="CAC8" s="6">
        <f t="shared" si="33"/>
        <v>0</v>
      </c>
      <c r="CAD8" s="6">
        <f t="shared" si="33"/>
        <v>0</v>
      </c>
      <c r="CAE8" s="6">
        <f t="shared" si="33"/>
        <v>0</v>
      </c>
      <c r="CAF8" s="6">
        <f t="shared" si="33"/>
        <v>0</v>
      </c>
      <c r="CAG8" s="6">
        <f t="shared" si="33"/>
        <v>0</v>
      </c>
      <c r="CAH8" s="6">
        <f t="shared" si="33"/>
        <v>0</v>
      </c>
      <c r="CAI8" s="6">
        <f t="shared" si="33"/>
        <v>0</v>
      </c>
      <c r="CAJ8" s="6">
        <f t="shared" si="33"/>
        <v>0</v>
      </c>
      <c r="CAK8" s="6">
        <f t="shared" si="33"/>
        <v>0</v>
      </c>
      <c r="CAL8" s="6">
        <f t="shared" si="33"/>
        <v>0</v>
      </c>
      <c r="CAM8" s="6">
        <f t="shared" si="33"/>
        <v>0</v>
      </c>
      <c r="CAN8" s="6">
        <f t="shared" si="33"/>
        <v>0</v>
      </c>
      <c r="CAO8" s="6">
        <f t="shared" si="33"/>
        <v>0</v>
      </c>
      <c r="CAP8" s="6">
        <f t="shared" ref="CAP8:CDA8" si="34">+CAP5+CAP6+CAP7</f>
        <v>0</v>
      </c>
      <c r="CAQ8" s="6">
        <f t="shared" si="34"/>
        <v>0</v>
      </c>
      <c r="CAR8" s="6">
        <f t="shared" si="34"/>
        <v>0</v>
      </c>
      <c r="CAS8" s="6">
        <f t="shared" si="34"/>
        <v>0</v>
      </c>
      <c r="CAT8" s="6">
        <f t="shared" si="34"/>
        <v>0</v>
      </c>
      <c r="CAU8" s="6">
        <f t="shared" si="34"/>
        <v>0</v>
      </c>
      <c r="CAV8" s="6">
        <f t="shared" si="34"/>
        <v>0</v>
      </c>
      <c r="CAW8" s="6">
        <f t="shared" si="34"/>
        <v>0</v>
      </c>
      <c r="CAX8" s="6">
        <f t="shared" si="34"/>
        <v>0</v>
      </c>
      <c r="CAY8" s="6">
        <f t="shared" si="34"/>
        <v>0</v>
      </c>
      <c r="CAZ8" s="6">
        <f t="shared" si="34"/>
        <v>0</v>
      </c>
      <c r="CBA8" s="6">
        <f t="shared" si="34"/>
        <v>0</v>
      </c>
      <c r="CBB8" s="6">
        <f t="shared" si="34"/>
        <v>0</v>
      </c>
      <c r="CBC8" s="6">
        <f t="shared" si="34"/>
        <v>0</v>
      </c>
      <c r="CBD8" s="6">
        <f t="shared" si="34"/>
        <v>0</v>
      </c>
      <c r="CBE8" s="6">
        <f t="shared" si="34"/>
        <v>0</v>
      </c>
      <c r="CBF8" s="6">
        <f t="shared" si="34"/>
        <v>0</v>
      </c>
      <c r="CBG8" s="6">
        <f t="shared" si="34"/>
        <v>0</v>
      </c>
      <c r="CBH8" s="6">
        <f t="shared" si="34"/>
        <v>0</v>
      </c>
      <c r="CBI8" s="6">
        <f t="shared" si="34"/>
        <v>0</v>
      </c>
      <c r="CBJ8" s="6">
        <f t="shared" si="34"/>
        <v>0</v>
      </c>
      <c r="CBK8" s="6">
        <f t="shared" si="34"/>
        <v>0</v>
      </c>
      <c r="CBL8" s="6">
        <f t="shared" si="34"/>
        <v>0</v>
      </c>
      <c r="CBM8" s="6">
        <f t="shared" si="34"/>
        <v>0</v>
      </c>
      <c r="CBN8" s="6">
        <f t="shared" si="34"/>
        <v>0</v>
      </c>
      <c r="CBO8" s="6">
        <f t="shared" si="34"/>
        <v>0</v>
      </c>
      <c r="CBP8" s="6">
        <f t="shared" si="34"/>
        <v>0</v>
      </c>
      <c r="CBQ8" s="6">
        <f t="shared" si="34"/>
        <v>0</v>
      </c>
      <c r="CBR8" s="6">
        <f t="shared" si="34"/>
        <v>0</v>
      </c>
      <c r="CBS8" s="6">
        <f t="shared" si="34"/>
        <v>0</v>
      </c>
      <c r="CBT8" s="6">
        <f t="shared" si="34"/>
        <v>0</v>
      </c>
      <c r="CBU8" s="6">
        <f t="shared" si="34"/>
        <v>0</v>
      </c>
      <c r="CBV8" s="6">
        <f t="shared" si="34"/>
        <v>0</v>
      </c>
      <c r="CBW8" s="6">
        <f t="shared" si="34"/>
        <v>0</v>
      </c>
      <c r="CBX8" s="6">
        <f t="shared" si="34"/>
        <v>0</v>
      </c>
      <c r="CBY8" s="6">
        <f t="shared" si="34"/>
        <v>0</v>
      </c>
      <c r="CBZ8" s="6">
        <f t="shared" si="34"/>
        <v>0</v>
      </c>
      <c r="CCA8" s="6">
        <f t="shared" si="34"/>
        <v>0</v>
      </c>
      <c r="CCB8" s="6">
        <f t="shared" si="34"/>
        <v>0</v>
      </c>
      <c r="CCC8" s="6">
        <f t="shared" si="34"/>
        <v>0</v>
      </c>
      <c r="CCD8" s="6">
        <f t="shared" si="34"/>
        <v>0</v>
      </c>
      <c r="CCE8" s="6">
        <f t="shared" si="34"/>
        <v>0</v>
      </c>
      <c r="CCF8" s="6">
        <f t="shared" si="34"/>
        <v>0</v>
      </c>
      <c r="CCG8" s="6">
        <f t="shared" si="34"/>
        <v>0</v>
      </c>
      <c r="CCH8" s="6">
        <f t="shared" si="34"/>
        <v>0</v>
      </c>
      <c r="CCI8" s="6">
        <f t="shared" si="34"/>
        <v>0</v>
      </c>
      <c r="CCJ8" s="6">
        <f t="shared" si="34"/>
        <v>0</v>
      </c>
      <c r="CCK8" s="6">
        <f t="shared" si="34"/>
        <v>0</v>
      </c>
      <c r="CCL8" s="6">
        <f t="shared" si="34"/>
        <v>0</v>
      </c>
      <c r="CCM8" s="6">
        <f t="shared" si="34"/>
        <v>0</v>
      </c>
      <c r="CCN8" s="6">
        <f t="shared" si="34"/>
        <v>0</v>
      </c>
      <c r="CCO8" s="6">
        <f t="shared" si="34"/>
        <v>0</v>
      </c>
      <c r="CCP8" s="6">
        <f t="shared" si="34"/>
        <v>0</v>
      </c>
      <c r="CCQ8" s="6">
        <f t="shared" si="34"/>
        <v>0</v>
      </c>
      <c r="CCR8" s="6">
        <f t="shared" si="34"/>
        <v>0</v>
      </c>
      <c r="CCS8" s="6">
        <f t="shared" si="34"/>
        <v>0</v>
      </c>
      <c r="CCT8" s="6">
        <f t="shared" si="34"/>
        <v>0</v>
      </c>
      <c r="CCU8" s="6">
        <f t="shared" si="34"/>
        <v>0</v>
      </c>
      <c r="CCV8" s="6">
        <f t="shared" si="34"/>
        <v>0</v>
      </c>
      <c r="CCW8" s="6">
        <f t="shared" si="34"/>
        <v>0</v>
      </c>
      <c r="CCX8" s="6">
        <f t="shared" si="34"/>
        <v>0</v>
      </c>
      <c r="CCY8" s="6">
        <f t="shared" si="34"/>
        <v>0</v>
      </c>
      <c r="CCZ8" s="6">
        <f t="shared" si="34"/>
        <v>0</v>
      </c>
      <c r="CDA8" s="6">
        <f t="shared" si="34"/>
        <v>0</v>
      </c>
      <c r="CDB8" s="6">
        <f t="shared" ref="CDB8:CFM8" si="35">+CDB5+CDB6+CDB7</f>
        <v>0</v>
      </c>
      <c r="CDC8" s="6">
        <f t="shared" si="35"/>
        <v>0</v>
      </c>
      <c r="CDD8" s="6">
        <f t="shared" si="35"/>
        <v>0</v>
      </c>
      <c r="CDE8" s="6">
        <f t="shared" si="35"/>
        <v>0</v>
      </c>
      <c r="CDF8" s="6">
        <f t="shared" si="35"/>
        <v>0</v>
      </c>
      <c r="CDG8" s="6">
        <f t="shared" si="35"/>
        <v>0</v>
      </c>
      <c r="CDH8" s="6">
        <f t="shared" si="35"/>
        <v>0</v>
      </c>
      <c r="CDI8" s="6">
        <f t="shared" si="35"/>
        <v>0</v>
      </c>
      <c r="CDJ8" s="6">
        <f t="shared" si="35"/>
        <v>0</v>
      </c>
      <c r="CDK8" s="6">
        <f t="shared" si="35"/>
        <v>0</v>
      </c>
      <c r="CDL8" s="6">
        <f t="shared" si="35"/>
        <v>0</v>
      </c>
      <c r="CDM8" s="6">
        <f t="shared" si="35"/>
        <v>0</v>
      </c>
      <c r="CDN8" s="6">
        <f t="shared" si="35"/>
        <v>0</v>
      </c>
      <c r="CDO8" s="6">
        <f t="shared" si="35"/>
        <v>0</v>
      </c>
      <c r="CDP8" s="6">
        <f t="shared" si="35"/>
        <v>0</v>
      </c>
      <c r="CDQ8" s="6">
        <f t="shared" si="35"/>
        <v>0</v>
      </c>
      <c r="CDR8" s="6">
        <f t="shared" si="35"/>
        <v>0</v>
      </c>
      <c r="CDS8" s="6">
        <f t="shared" si="35"/>
        <v>0</v>
      </c>
      <c r="CDT8" s="6">
        <f t="shared" si="35"/>
        <v>0</v>
      </c>
      <c r="CDU8" s="6">
        <f t="shared" si="35"/>
        <v>0</v>
      </c>
      <c r="CDV8" s="6">
        <f t="shared" si="35"/>
        <v>0</v>
      </c>
      <c r="CDW8" s="6">
        <f t="shared" si="35"/>
        <v>0</v>
      </c>
      <c r="CDX8" s="6">
        <f t="shared" si="35"/>
        <v>0</v>
      </c>
      <c r="CDY8" s="6">
        <f t="shared" si="35"/>
        <v>0</v>
      </c>
      <c r="CDZ8" s="6">
        <f t="shared" si="35"/>
        <v>0</v>
      </c>
      <c r="CEA8" s="6">
        <f t="shared" si="35"/>
        <v>0</v>
      </c>
      <c r="CEB8" s="6">
        <f t="shared" si="35"/>
        <v>0</v>
      </c>
      <c r="CEC8" s="6">
        <f t="shared" si="35"/>
        <v>0</v>
      </c>
      <c r="CED8" s="6">
        <f t="shared" si="35"/>
        <v>0</v>
      </c>
      <c r="CEE8" s="6">
        <f t="shared" si="35"/>
        <v>0</v>
      </c>
      <c r="CEF8" s="6">
        <f t="shared" si="35"/>
        <v>0</v>
      </c>
      <c r="CEG8" s="6">
        <f t="shared" si="35"/>
        <v>0</v>
      </c>
      <c r="CEH8" s="6">
        <f t="shared" si="35"/>
        <v>0</v>
      </c>
      <c r="CEI8" s="6">
        <f t="shared" si="35"/>
        <v>0</v>
      </c>
      <c r="CEJ8" s="6">
        <f t="shared" si="35"/>
        <v>0</v>
      </c>
      <c r="CEK8" s="6">
        <f t="shared" si="35"/>
        <v>0</v>
      </c>
      <c r="CEL8" s="6">
        <f t="shared" si="35"/>
        <v>0</v>
      </c>
      <c r="CEM8" s="6">
        <f t="shared" si="35"/>
        <v>0</v>
      </c>
      <c r="CEN8" s="6">
        <f t="shared" si="35"/>
        <v>0</v>
      </c>
      <c r="CEO8" s="6">
        <f t="shared" si="35"/>
        <v>0</v>
      </c>
      <c r="CEP8" s="6">
        <f t="shared" si="35"/>
        <v>0</v>
      </c>
      <c r="CEQ8" s="6">
        <f t="shared" si="35"/>
        <v>0</v>
      </c>
      <c r="CER8" s="6">
        <f t="shared" si="35"/>
        <v>0</v>
      </c>
      <c r="CES8" s="6">
        <f t="shared" si="35"/>
        <v>0</v>
      </c>
      <c r="CET8" s="6">
        <f t="shared" si="35"/>
        <v>0</v>
      </c>
      <c r="CEU8" s="6">
        <f t="shared" si="35"/>
        <v>0</v>
      </c>
      <c r="CEV8" s="6">
        <f t="shared" si="35"/>
        <v>0</v>
      </c>
      <c r="CEW8" s="6">
        <f t="shared" si="35"/>
        <v>0</v>
      </c>
      <c r="CEX8" s="6">
        <f t="shared" si="35"/>
        <v>0</v>
      </c>
      <c r="CEY8" s="6">
        <f t="shared" si="35"/>
        <v>0</v>
      </c>
      <c r="CEZ8" s="6">
        <f t="shared" si="35"/>
        <v>0</v>
      </c>
      <c r="CFA8" s="6">
        <f t="shared" si="35"/>
        <v>0</v>
      </c>
      <c r="CFB8" s="6">
        <f t="shared" si="35"/>
        <v>0</v>
      </c>
      <c r="CFC8" s="6">
        <f t="shared" si="35"/>
        <v>0</v>
      </c>
      <c r="CFD8" s="6">
        <f t="shared" si="35"/>
        <v>0</v>
      </c>
      <c r="CFE8" s="6">
        <f t="shared" si="35"/>
        <v>0</v>
      </c>
      <c r="CFF8" s="6">
        <f t="shared" si="35"/>
        <v>0</v>
      </c>
      <c r="CFG8" s="6">
        <f t="shared" si="35"/>
        <v>0</v>
      </c>
      <c r="CFH8" s="6">
        <f t="shared" si="35"/>
        <v>0</v>
      </c>
      <c r="CFI8" s="6">
        <f t="shared" si="35"/>
        <v>0</v>
      </c>
      <c r="CFJ8" s="6">
        <f t="shared" si="35"/>
        <v>0</v>
      </c>
      <c r="CFK8" s="6">
        <f t="shared" si="35"/>
        <v>0</v>
      </c>
      <c r="CFL8" s="6">
        <f t="shared" si="35"/>
        <v>0</v>
      </c>
      <c r="CFM8" s="6">
        <f t="shared" si="35"/>
        <v>0</v>
      </c>
      <c r="CFN8" s="6">
        <f t="shared" ref="CFN8:CHY8" si="36">+CFN5+CFN6+CFN7</f>
        <v>0</v>
      </c>
      <c r="CFO8" s="6">
        <f t="shared" si="36"/>
        <v>0</v>
      </c>
      <c r="CFP8" s="6">
        <f t="shared" si="36"/>
        <v>0</v>
      </c>
      <c r="CFQ8" s="6">
        <f t="shared" si="36"/>
        <v>0</v>
      </c>
      <c r="CFR8" s="6">
        <f t="shared" si="36"/>
        <v>0</v>
      </c>
      <c r="CFS8" s="6">
        <f t="shared" si="36"/>
        <v>0</v>
      </c>
      <c r="CFT8" s="6">
        <f t="shared" si="36"/>
        <v>0</v>
      </c>
      <c r="CFU8" s="6">
        <f t="shared" si="36"/>
        <v>0</v>
      </c>
      <c r="CFV8" s="6">
        <f t="shared" si="36"/>
        <v>0</v>
      </c>
      <c r="CFW8" s="6">
        <f t="shared" si="36"/>
        <v>0</v>
      </c>
      <c r="CFX8" s="6">
        <f t="shared" si="36"/>
        <v>0</v>
      </c>
      <c r="CFY8" s="6">
        <f t="shared" si="36"/>
        <v>0</v>
      </c>
      <c r="CFZ8" s="6">
        <f t="shared" si="36"/>
        <v>0</v>
      </c>
      <c r="CGA8" s="6">
        <f t="shared" si="36"/>
        <v>0</v>
      </c>
      <c r="CGB8" s="6">
        <f t="shared" si="36"/>
        <v>0</v>
      </c>
      <c r="CGC8" s="6">
        <f t="shared" si="36"/>
        <v>0</v>
      </c>
      <c r="CGD8" s="6">
        <f t="shared" si="36"/>
        <v>0</v>
      </c>
      <c r="CGE8" s="6">
        <f t="shared" si="36"/>
        <v>0</v>
      </c>
      <c r="CGF8" s="6">
        <f t="shared" si="36"/>
        <v>0</v>
      </c>
      <c r="CGG8" s="6">
        <f t="shared" si="36"/>
        <v>0</v>
      </c>
      <c r="CGH8" s="6">
        <f t="shared" si="36"/>
        <v>0</v>
      </c>
      <c r="CGI8" s="6">
        <f t="shared" si="36"/>
        <v>0</v>
      </c>
      <c r="CGJ8" s="6">
        <f t="shared" si="36"/>
        <v>0</v>
      </c>
      <c r="CGK8" s="6">
        <f t="shared" si="36"/>
        <v>0</v>
      </c>
      <c r="CGL8" s="6">
        <f t="shared" si="36"/>
        <v>0</v>
      </c>
      <c r="CGM8" s="6">
        <f t="shared" si="36"/>
        <v>0</v>
      </c>
      <c r="CGN8" s="6">
        <f t="shared" si="36"/>
        <v>0</v>
      </c>
      <c r="CGO8" s="6">
        <f t="shared" si="36"/>
        <v>0</v>
      </c>
      <c r="CGP8" s="6">
        <f t="shared" si="36"/>
        <v>0</v>
      </c>
      <c r="CGQ8" s="6">
        <f t="shared" si="36"/>
        <v>0</v>
      </c>
      <c r="CGR8" s="6">
        <f t="shared" si="36"/>
        <v>0</v>
      </c>
      <c r="CGS8" s="6">
        <f t="shared" si="36"/>
        <v>0</v>
      </c>
      <c r="CGT8" s="6">
        <f t="shared" si="36"/>
        <v>0</v>
      </c>
      <c r="CGU8" s="6">
        <f t="shared" si="36"/>
        <v>0</v>
      </c>
      <c r="CGV8" s="6">
        <f t="shared" si="36"/>
        <v>0</v>
      </c>
      <c r="CGW8" s="6">
        <f t="shared" si="36"/>
        <v>0</v>
      </c>
      <c r="CGX8" s="6">
        <f t="shared" si="36"/>
        <v>0</v>
      </c>
      <c r="CGY8" s="6">
        <f t="shared" si="36"/>
        <v>0</v>
      </c>
      <c r="CGZ8" s="6">
        <f t="shared" si="36"/>
        <v>0</v>
      </c>
      <c r="CHA8" s="6">
        <f t="shared" si="36"/>
        <v>0</v>
      </c>
      <c r="CHB8" s="6">
        <f t="shared" si="36"/>
        <v>0</v>
      </c>
      <c r="CHC8" s="6">
        <f t="shared" si="36"/>
        <v>0</v>
      </c>
      <c r="CHD8" s="6">
        <f t="shared" si="36"/>
        <v>0</v>
      </c>
      <c r="CHE8" s="6">
        <f t="shared" si="36"/>
        <v>0</v>
      </c>
      <c r="CHF8" s="6">
        <f t="shared" si="36"/>
        <v>0</v>
      </c>
      <c r="CHG8" s="6">
        <f t="shared" si="36"/>
        <v>0</v>
      </c>
      <c r="CHH8" s="6">
        <f t="shared" si="36"/>
        <v>0</v>
      </c>
      <c r="CHI8" s="6">
        <f t="shared" si="36"/>
        <v>0</v>
      </c>
      <c r="CHJ8" s="6">
        <f t="shared" si="36"/>
        <v>0</v>
      </c>
      <c r="CHK8" s="6">
        <f t="shared" si="36"/>
        <v>0</v>
      </c>
      <c r="CHL8" s="6">
        <f t="shared" si="36"/>
        <v>0</v>
      </c>
      <c r="CHM8" s="6">
        <f t="shared" si="36"/>
        <v>0</v>
      </c>
      <c r="CHN8" s="6">
        <f t="shared" si="36"/>
        <v>0</v>
      </c>
      <c r="CHO8" s="6">
        <f t="shared" si="36"/>
        <v>0</v>
      </c>
      <c r="CHP8" s="6">
        <f t="shared" si="36"/>
        <v>0</v>
      </c>
      <c r="CHQ8" s="6">
        <f t="shared" si="36"/>
        <v>0</v>
      </c>
      <c r="CHR8" s="6">
        <f t="shared" si="36"/>
        <v>0</v>
      </c>
      <c r="CHS8" s="6">
        <f t="shared" si="36"/>
        <v>0</v>
      </c>
      <c r="CHT8" s="6">
        <f t="shared" si="36"/>
        <v>0</v>
      </c>
      <c r="CHU8" s="6">
        <f t="shared" si="36"/>
        <v>0</v>
      </c>
      <c r="CHV8" s="6">
        <f t="shared" si="36"/>
        <v>0</v>
      </c>
      <c r="CHW8" s="6">
        <f t="shared" si="36"/>
        <v>0</v>
      </c>
      <c r="CHX8" s="6">
        <f t="shared" si="36"/>
        <v>0</v>
      </c>
      <c r="CHY8" s="6">
        <f t="shared" si="36"/>
        <v>0</v>
      </c>
      <c r="CHZ8" s="6">
        <f t="shared" ref="CHZ8:CKK8" si="37">+CHZ5+CHZ6+CHZ7</f>
        <v>0</v>
      </c>
      <c r="CIA8" s="6">
        <f t="shared" si="37"/>
        <v>0</v>
      </c>
      <c r="CIB8" s="6">
        <f t="shared" si="37"/>
        <v>0</v>
      </c>
      <c r="CIC8" s="6">
        <f t="shared" si="37"/>
        <v>0</v>
      </c>
      <c r="CID8" s="6">
        <f t="shared" si="37"/>
        <v>0</v>
      </c>
      <c r="CIE8" s="6">
        <f t="shared" si="37"/>
        <v>0</v>
      </c>
      <c r="CIF8" s="6">
        <f t="shared" si="37"/>
        <v>0</v>
      </c>
      <c r="CIG8" s="6">
        <f t="shared" si="37"/>
        <v>0</v>
      </c>
      <c r="CIH8" s="6">
        <f t="shared" si="37"/>
        <v>0</v>
      </c>
      <c r="CII8" s="6">
        <f t="shared" si="37"/>
        <v>0</v>
      </c>
      <c r="CIJ8" s="6">
        <f t="shared" si="37"/>
        <v>0</v>
      </c>
      <c r="CIK8" s="6">
        <f t="shared" si="37"/>
        <v>0</v>
      </c>
      <c r="CIL8" s="6">
        <f t="shared" si="37"/>
        <v>0</v>
      </c>
      <c r="CIM8" s="6">
        <f t="shared" si="37"/>
        <v>0</v>
      </c>
      <c r="CIN8" s="6">
        <f t="shared" si="37"/>
        <v>0</v>
      </c>
      <c r="CIO8" s="6">
        <f t="shared" si="37"/>
        <v>0</v>
      </c>
      <c r="CIP8" s="6">
        <f t="shared" si="37"/>
        <v>0</v>
      </c>
      <c r="CIQ8" s="6">
        <f t="shared" si="37"/>
        <v>0</v>
      </c>
      <c r="CIR8" s="6">
        <f t="shared" si="37"/>
        <v>0</v>
      </c>
      <c r="CIS8" s="6">
        <f t="shared" si="37"/>
        <v>0</v>
      </c>
      <c r="CIT8" s="6">
        <f t="shared" si="37"/>
        <v>0</v>
      </c>
      <c r="CIU8" s="6">
        <f t="shared" si="37"/>
        <v>0</v>
      </c>
      <c r="CIV8" s="6">
        <f t="shared" si="37"/>
        <v>0</v>
      </c>
      <c r="CIW8" s="6">
        <f t="shared" si="37"/>
        <v>0</v>
      </c>
      <c r="CIX8" s="6">
        <f t="shared" si="37"/>
        <v>0</v>
      </c>
      <c r="CIY8" s="6">
        <f t="shared" si="37"/>
        <v>0</v>
      </c>
      <c r="CIZ8" s="6">
        <f t="shared" si="37"/>
        <v>0</v>
      </c>
      <c r="CJA8" s="6">
        <f t="shared" si="37"/>
        <v>0</v>
      </c>
      <c r="CJB8" s="6">
        <f t="shared" si="37"/>
        <v>0</v>
      </c>
      <c r="CJC8" s="6">
        <f t="shared" si="37"/>
        <v>0</v>
      </c>
      <c r="CJD8" s="6">
        <f t="shared" si="37"/>
        <v>0</v>
      </c>
      <c r="CJE8" s="6">
        <f t="shared" si="37"/>
        <v>0</v>
      </c>
      <c r="CJF8" s="6">
        <f t="shared" si="37"/>
        <v>0</v>
      </c>
      <c r="CJG8" s="6">
        <f t="shared" si="37"/>
        <v>0</v>
      </c>
      <c r="CJH8" s="6">
        <f t="shared" si="37"/>
        <v>0</v>
      </c>
      <c r="CJI8" s="6">
        <f t="shared" si="37"/>
        <v>0</v>
      </c>
      <c r="CJJ8" s="6">
        <f t="shared" si="37"/>
        <v>0</v>
      </c>
      <c r="CJK8" s="6">
        <f t="shared" si="37"/>
        <v>0</v>
      </c>
      <c r="CJL8" s="6">
        <f t="shared" si="37"/>
        <v>0</v>
      </c>
      <c r="CJM8" s="6">
        <f t="shared" si="37"/>
        <v>0</v>
      </c>
      <c r="CJN8" s="6">
        <f t="shared" si="37"/>
        <v>0</v>
      </c>
      <c r="CJO8" s="6">
        <f t="shared" si="37"/>
        <v>0</v>
      </c>
      <c r="CJP8" s="6">
        <f t="shared" si="37"/>
        <v>0</v>
      </c>
      <c r="CJQ8" s="6">
        <f t="shared" si="37"/>
        <v>0</v>
      </c>
      <c r="CJR8" s="6">
        <f t="shared" si="37"/>
        <v>0</v>
      </c>
      <c r="CJS8" s="6">
        <f t="shared" si="37"/>
        <v>0</v>
      </c>
      <c r="CJT8" s="6">
        <f t="shared" si="37"/>
        <v>0</v>
      </c>
      <c r="CJU8" s="6">
        <f t="shared" si="37"/>
        <v>0</v>
      </c>
      <c r="CJV8" s="6">
        <f t="shared" si="37"/>
        <v>0</v>
      </c>
      <c r="CJW8" s="6">
        <f t="shared" si="37"/>
        <v>0</v>
      </c>
      <c r="CJX8" s="6">
        <f t="shared" si="37"/>
        <v>0</v>
      </c>
      <c r="CJY8" s="6">
        <f t="shared" si="37"/>
        <v>0</v>
      </c>
      <c r="CJZ8" s="6">
        <f t="shared" si="37"/>
        <v>0</v>
      </c>
      <c r="CKA8" s="6">
        <f t="shared" si="37"/>
        <v>0</v>
      </c>
      <c r="CKB8" s="6">
        <f t="shared" si="37"/>
        <v>0</v>
      </c>
      <c r="CKC8" s="6">
        <f t="shared" si="37"/>
        <v>0</v>
      </c>
      <c r="CKD8" s="6">
        <f t="shared" si="37"/>
        <v>0</v>
      </c>
      <c r="CKE8" s="6">
        <f t="shared" si="37"/>
        <v>0</v>
      </c>
      <c r="CKF8" s="6">
        <f t="shared" si="37"/>
        <v>0</v>
      </c>
      <c r="CKG8" s="6">
        <f t="shared" si="37"/>
        <v>0</v>
      </c>
      <c r="CKH8" s="6">
        <f t="shared" si="37"/>
        <v>0</v>
      </c>
      <c r="CKI8" s="6">
        <f t="shared" si="37"/>
        <v>0</v>
      </c>
      <c r="CKJ8" s="6">
        <f t="shared" si="37"/>
        <v>0</v>
      </c>
      <c r="CKK8" s="6">
        <f t="shared" si="37"/>
        <v>0</v>
      </c>
      <c r="CKL8" s="6">
        <f t="shared" ref="CKL8:CMW8" si="38">+CKL5+CKL6+CKL7</f>
        <v>0</v>
      </c>
      <c r="CKM8" s="6">
        <f t="shared" si="38"/>
        <v>0</v>
      </c>
      <c r="CKN8" s="6">
        <f t="shared" si="38"/>
        <v>0</v>
      </c>
      <c r="CKO8" s="6">
        <f t="shared" si="38"/>
        <v>0</v>
      </c>
      <c r="CKP8" s="6">
        <f t="shared" si="38"/>
        <v>0</v>
      </c>
      <c r="CKQ8" s="6">
        <f t="shared" si="38"/>
        <v>0</v>
      </c>
      <c r="CKR8" s="6">
        <f t="shared" si="38"/>
        <v>0</v>
      </c>
      <c r="CKS8" s="6">
        <f t="shared" si="38"/>
        <v>0</v>
      </c>
      <c r="CKT8" s="6">
        <f t="shared" si="38"/>
        <v>0</v>
      </c>
      <c r="CKU8" s="6">
        <f t="shared" si="38"/>
        <v>0</v>
      </c>
      <c r="CKV8" s="6">
        <f t="shared" si="38"/>
        <v>0</v>
      </c>
      <c r="CKW8" s="6">
        <f t="shared" si="38"/>
        <v>0</v>
      </c>
      <c r="CKX8" s="6">
        <f t="shared" si="38"/>
        <v>0</v>
      </c>
      <c r="CKY8" s="6">
        <f t="shared" si="38"/>
        <v>0</v>
      </c>
      <c r="CKZ8" s="6">
        <f t="shared" si="38"/>
        <v>0</v>
      </c>
      <c r="CLA8" s="6">
        <f t="shared" si="38"/>
        <v>0</v>
      </c>
      <c r="CLB8" s="6">
        <f t="shared" si="38"/>
        <v>0</v>
      </c>
      <c r="CLC8" s="6">
        <f t="shared" si="38"/>
        <v>0</v>
      </c>
      <c r="CLD8" s="6">
        <f t="shared" si="38"/>
        <v>0</v>
      </c>
      <c r="CLE8" s="6">
        <f t="shared" si="38"/>
        <v>0</v>
      </c>
      <c r="CLF8" s="6">
        <f t="shared" si="38"/>
        <v>0</v>
      </c>
      <c r="CLG8" s="6">
        <f t="shared" si="38"/>
        <v>0</v>
      </c>
      <c r="CLH8" s="6">
        <f t="shared" si="38"/>
        <v>0</v>
      </c>
      <c r="CLI8" s="6">
        <f t="shared" si="38"/>
        <v>0</v>
      </c>
      <c r="CLJ8" s="6">
        <f t="shared" si="38"/>
        <v>0</v>
      </c>
      <c r="CLK8" s="6">
        <f t="shared" si="38"/>
        <v>0</v>
      </c>
      <c r="CLL8" s="6">
        <f t="shared" si="38"/>
        <v>0</v>
      </c>
      <c r="CLM8" s="6">
        <f t="shared" si="38"/>
        <v>0</v>
      </c>
      <c r="CLN8" s="6">
        <f t="shared" si="38"/>
        <v>0</v>
      </c>
      <c r="CLO8" s="6">
        <f t="shared" si="38"/>
        <v>0</v>
      </c>
      <c r="CLP8" s="6">
        <f t="shared" si="38"/>
        <v>0</v>
      </c>
      <c r="CLQ8" s="6">
        <f t="shared" si="38"/>
        <v>0</v>
      </c>
      <c r="CLR8" s="6">
        <f t="shared" si="38"/>
        <v>0</v>
      </c>
      <c r="CLS8" s="6">
        <f t="shared" si="38"/>
        <v>0</v>
      </c>
      <c r="CLT8" s="6">
        <f t="shared" si="38"/>
        <v>0</v>
      </c>
      <c r="CLU8" s="6">
        <f t="shared" si="38"/>
        <v>0</v>
      </c>
      <c r="CLV8" s="6">
        <f t="shared" si="38"/>
        <v>0</v>
      </c>
      <c r="CLW8" s="6">
        <f t="shared" si="38"/>
        <v>0</v>
      </c>
      <c r="CLX8" s="6">
        <f t="shared" si="38"/>
        <v>0</v>
      </c>
      <c r="CLY8" s="6">
        <f t="shared" si="38"/>
        <v>0</v>
      </c>
      <c r="CLZ8" s="6">
        <f t="shared" si="38"/>
        <v>0</v>
      </c>
      <c r="CMA8" s="6">
        <f t="shared" si="38"/>
        <v>0</v>
      </c>
      <c r="CMB8" s="6">
        <f t="shared" si="38"/>
        <v>0</v>
      </c>
      <c r="CMC8" s="6">
        <f t="shared" si="38"/>
        <v>0</v>
      </c>
      <c r="CMD8" s="6">
        <f t="shared" si="38"/>
        <v>0</v>
      </c>
      <c r="CME8" s="6">
        <f t="shared" si="38"/>
        <v>0</v>
      </c>
      <c r="CMF8" s="6">
        <f t="shared" si="38"/>
        <v>0</v>
      </c>
      <c r="CMG8" s="6">
        <f t="shared" si="38"/>
        <v>0</v>
      </c>
      <c r="CMH8" s="6">
        <f t="shared" si="38"/>
        <v>0</v>
      </c>
      <c r="CMI8" s="6">
        <f t="shared" si="38"/>
        <v>0</v>
      </c>
      <c r="CMJ8" s="6">
        <f t="shared" si="38"/>
        <v>0</v>
      </c>
      <c r="CMK8" s="6">
        <f t="shared" si="38"/>
        <v>0</v>
      </c>
      <c r="CML8" s="6">
        <f t="shared" si="38"/>
        <v>0</v>
      </c>
      <c r="CMM8" s="6">
        <f t="shared" si="38"/>
        <v>0</v>
      </c>
      <c r="CMN8" s="6">
        <f t="shared" si="38"/>
        <v>0</v>
      </c>
      <c r="CMO8" s="6">
        <f t="shared" si="38"/>
        <v>0</v>
      </c>
      <c r="CMP8" s="6">
        <f t="shared" si="38"/>
        <v>0</v>
      </c>
      <c r="CMQ8" s="6">
        <f t="shared" si="38"/>
        <v>0</v>
      </c>
      <c r="CMR8" s="6">
        <f t="shared" si="38"/>
        <v>0</v>
      </c>
      <c r="CMS8" s="6">
        <f t="shared" si="38"/>
        <v>0</v>
      </c>
      <c r="CMT8" s="6">
        <f t="shared" si="38"/>
        <v>0</v>
      </c>
      <c r="CMU8" s="6">
        <f t="shared" si="38"/>
        <v>0</v>
      </c>
      <c r="CMV8" s="6">
        <f t="shared" si="38"/>
        <v>0</v>
      </c>
      <c r="CMW8" s="6">
        <f t="shared" si="38"/>
        <v>0</v>
      </c>
      <c r="CMX8" s="6">
        <f t="shared" ref="CMX8:CPI8" si="39">+CMX5+CMX6+CMX7</f>
        <v>0</v>
      </c>
      <c r="CMY8" s="6">
        <f t="shared" si="39"/>
        <v>0</v>
      </c>
      <c r="CMZ8" s="6">
        <f t="shared" si="39"/>
        <v>0</v>
      </c>
      <c r="CNA8" s="6">
        <f t="shared" si="39"/>
        <v>0</v>
      </c>
      <c r="CNB8" s="6">
        <f t="shared" si="39"/>
        <v>0</v>
      </c>
      <c r="CNC8" s="6">
        <f t="shared" si="39"/>
        <v>0</v>
      </c>
      <c r="CND8" s="6">
        <f t="shared" si="39"/>
        <v>0</v>
      </c>
      <c r="CNE8" s="6">
        <f t="shared" si="39"/>
        <v>0</v>
      </c>
      <c r="CNF8" s="6">
        <f t="shared" si="39"/>
        <v>0</v>
      </c>
      <c r="CNG8" s="6">
        <f t="shared" si="39"/>
        <v>0</v>
      </c>
      <c r="CNH8" s="6">
        <f t="shared" si="39"/>
        <v>0</v>
      </c>
      <c r="CNI8" s="6">
        <f t="shared" si="39"/>
        <v>0</v>
      </c>
      <c r="CNJ8" s="6">
        <f t="shared" si="39"/>
        <v>0</v>
      </c>
      <c r="CNK8" s="6">
        <f t="shared" si="39"/>
        <v>0</v>
      </c>
      <c r="CNL8" s="6">
        <f t="shared" si="39"/>
        <v>0</v>
      </c>
      <c r="CNM8" s="6">
        <f t="shared" si="39"/>
        <v>0</v>
      </c>
      <c r="CNN8" s="6">
        <f t="shared" si="39"/>
        <v>0</v>
      </c>
      <c r="CNO8" s="6">
        <f t="shared" si="39"/>
        <v>0</v>
      </c>
      <c r="CNP8" s="6">
        <f t="shared" si="39"/>
        <v>0</v>
      </c>
      <c r="CNQ8" s="6">
        <f t="shared" si="39"/>
        <v>0</v>
      </c>
      <c r="CNR8" s="6">
        <f t="shared" si="39"/>
        <v>0</v>
      </c>
      <c r="CNS8" s="6">
        <f t="shared" si="39"/>
        <v>0</v>
      </c>
      <c r="CNT8" s="6">
        <f t="shared" si="39"/>
        <v>0</v>
      </c>
      <c r="CNU8" s="6">
        <f t="shared" si="39"/>
        <v>0</v>
      </c>
      <c r="CNV8" s="6">
        <f t="shared" si="39"/>
        <v>0</v>
      </c>
      <c r="CNW8" s="6">
        <f t="shared" si="39"/>
        <v>0</v>
      </c>
      <c r="CNX8" s="6">
        <f t="shared" si="39"/>
        <v>0</v>
      </c>
      <c r="CNY8" s="6">
        <f t="shared" si="39"/>
        <v>0</v>
      </c>
      <c r="CNZ8" s="6">
        <f t="shared" si="39"/>
        <v>0</v>
      </c>
      <c r="COA8" s="6">
        <f t="shared" si="39"/>
        <v>0</v>
      </c>
      <c r="COB8" s="6">
        <f t="shared" si="39"/>
        <v>0</v>
      </c>
      <c r="COC8" s="6">
        <f t="shared" si="39"/>
        <v>0</v>
      </c>
      <c r="COD8" s="6">
        <f t="shared" si="39"/>
        <v>0</v>
      </c>
      <c r="COE8" s="6">
        <f t="shared" si="39"/>
        <v>0</v>
      </c>
      <c r="COF8" s="6">
        <f t="shared" si="39"/>
        <v>0</v>
      </c>
      <c r="COG8" s="6">
        <f t="shared" si="39"/>
        <v>0</v>
      </c>
      <c r="COH8" s="6">
        <f t="shared" si="39"/>
        <v>0</v>
      </c>
      <c r="COI8" s="6">
        <f t="shared" si="39"/>
        <v>0</v>
      </c>
      <c r="COJ8" s="6">
        <f t="shared" si="39"/>
        <v>0</v>
      </c>
      <c r="COK8" s="6">
        <f t="shared" si="39"/>
        <v>0</v>
      </c>
      <c r="COL8" s="6">
        <f t="shared" si="39"/>
        <v>0</v>
      </c>
      <c r="COM8" s="6">
        <f t="shared" si="39"/>
        <v>0</v>
      </c>
      <c r="CON8" s="6">
        <f t="shared" si="39"/>
        <v>0</v>
      </c>
      <c r="COO8" s="6">
        <f t="shared" si="39"/>
        <v>0</v>
      </c>
      <c r="COP8" s="6">
        <f t="shared" si="39"/>
        <v>0</v>
      </c>
      <c r="COQ8" s="6">
        <f t="shared" si="39"/>
        <v>0</v>
      </c>
      <c r="COR8" s="6">
        <f t="shared" si="39"/>
        <v>0</v>
      </c>
      <c r="COS8" s="6">
        <f t="shared" si="39"/>
        <v>0</v>
      </c>
      <c r="COT8" s="6">
        <f t="shared" si="39"/>
        <v>0</v>
      </c>
      <c r="COU8" s="6">
        <f t="shared" si="39"/>
        <v>0</v>
      </c>
      <c r="COV8" s="6">
        <f t="shared" si="39"/>
        <v>0</v>
      </c>
      <c r="COW8" s="6">
        <f t="shared" si="39"/>
        <v>0</v>
      </c>
      <c r="COX8" s="6">
        <f t="shared" si="39"/>
        <v>0</v>
      </c>
      <c r="COY8" s="6">
        <f t="shared" si="39"/>
        <v>0</v>
      </c>
      <c r="COZ8" s="6">
        <f t="shared" si="39"/>
        <v>0</v>
      </c>
      <c r="CPA8" s="6">
        <f t="shared" si="39"/>
        <v>0</v>
      </c>
      <c r="CPB8" s="6">
        <f t="shared" si="39"/>
        <v>0</v>
      </c>
      <c r="CPC8" s="6">
        <f t="shared" si="39"/>
        <v>0</v>
      </c>
      <c r="CPD8" s="6">
        <f t="shared" si="39"/>
        <v>0</v>
      </c>
      <c r="CPE8" s="6">
        <f t="shared" si="39"/>
        <v>0</v>
      </c>
      <c r="CPF8" s="6">
        <f t="shared" si="39"/>
        <v>0</v>
      </c>
      <c r="CPG8" s="6">
        <f t="shared" si="39"/>
        <v>0</v>
      </c>
      <c r="CPH8" s="6">
        <f t="shared" si="39"/>
        <v>0</v>
      </c>
      <c r="CPI8" s="6">
        <f t="shared" si="39"/>
        <v>0</v>
      </c>
      <c r="CPJ8" s="6">
        <f t="shared" ref="CPJ8:CRU8" si="40">+CPJ5+CPJ6+CPJ7</f>
        <v>0</v>
      </c>
      <c r="CPK8" s="6">
        <f t="shared" si="40"/>
        <v>0</v>
      </c>
      <c r="CPL8" s="6">
        <f t="shared" si="40"/>
        <v>0</v>
      </c>
      <c r="CPM8" s="6">
        <f t="shared" si="40"/>
        <v>0</v>
      </c>
      <c r="CPN8" s="6">
        <f t="shared" si="40"/>
        <v>0</v>
      </c>
      <c r="CPO8" s="6">
        <f t="shared" si="40"/>
        <v>0</v>
      </c>
      <c r="CPP8" s="6">
        <f t="shared" si="40"/>
        <v>0</v>
      </c>
      <c r="CPQ8" s="6">
        <f t="shared" si="40"/>
        <v>0</v>
      </c>
      <c r="CPR8" s="6">
        <f t="shared" si="40"/>
        <v>0</v>
      </c>
      <c r="CPS8" s="6">
        <f t="shared" si="40"/>
        <v>0</v>
      </c>
      <c r="CPT8" s="6">
        <f t="shared" si="40"/>
        <v>0</v>
      </c>
      <c r="CPU8" s="6">
        <f t="shared" si="40"/>
        <v>0</v>
      </c>
      <c r="CPV8" s="6">
        <f t="shared" si="40"/>
        <v>0</v>
      </c>
      <c r="CPW8" s="6">
        <f t="shared" si="40"/>
        <v>0</v>
      </c>
      <c r="CPX8" s="6">
        <f t="shared" si="40"/>
        <v>0</v>
      </c>
      <c r="CPY8" s="6">
        <f t="shared" si="40"/>
        <v>0</v>
      </c>
      <c r="CPZ8" s="6">
        <f t="shared" si="40"/>
        <v>0</v>
      </c>
      <c r="CQA8" s="6">
        <f t="shared" si="40"/>
        <v>0</v>
      </c>
      <c r="CQB8" s="6">
        <f t="shared" si="40"/>
        <v>0</v>
      </c>
      <c r="CQC8" s="6">
        <f t="shared" si="40"/>
        <v>0</v>
      </c>
      <c r="CQD8" s="6">
        <f t="shared" si="40"/>
        <v>0</v>
      </c>
      <c r="CQE8" s="6">
        <f t="shared" si="40"/>
        <v>0</v>
      </c>
      <c r="CQF8" s="6">
        <f t="shared" si="40"/>
        <v>0</v>
      </c>
      <c r="CQG8" s="6">
        <f t="shared" si="40"/>
        <v>0</v>
      </c>
      <c r="CQH8" s="6">
        <f t="shared" si="40"/>
        <v>0</v>
      </c>
      <c r="CQI8" s="6">
        <f t="shared" si="40"/>
        <v>0</v>
      </c>
      <c r="CQJ8" s="6">
        <f t="shared" si="40"/>
        <v>0</v>
      </c>
      <c r="CQK8" s="6">
        <f t="shared" si="40"/>
        <v>0</v>
      </c>
      <c r="CQL8" s="6">
        <f t="shared" si="40"/>
        <v>0</v>
      </c>
      <c r="CQM8" s="6">
        <f t="shared" si="40"/>
        <v>0</v>
      </c>
      <c r="CQN8" s="6">
        <f t="shared" si="40"/>
        <v>0</v>
      </c>
      <c r="CQO8" s="6">
        <f t="shared" si="40"/>
        <v>0</v>
      </c>
      <c r="CQP8" s="6">
        <f t="shared" si="40"/>
        <v>0</v>
      </c>
      <c r="CQQ8" s="6">
        <f t="shared" si="40"/>
        <v>0</v>
      </c>
      <c r="CQR8" s="6">
        <f t="shared" si="40"/>
        <v>0</v>
      </c>
      <c r="CQS8" s="6">
        <f t="shared" si="40"/>
        <v>0</v>
      </c>
      <c r="CQT8" s="6">
        <f t="shared" si="40"/>
        <v>0</v>
      </c>
      <c r="CQU8" s="6">
        <f t="shared" si="40"/>
        <v>0</v>
      </c>
      <c r="CQV8" s="6">
        <f t="shared" si="40"/>
        <v>0</v>
      </c>
      <c r="CQW8" s="6">
        <f t="shared" si="40"/>
        <v>0</v>
      </c>
      <c r="CQX8" s="6">
        <f t="shared" si="40"/>
        <v>0</v>
      </c>
      <c r="CQY8" s="6">
        <f t="shared" si="40"/>
        <v>0</v>
      </c>
      <c r="CQZ8" s="6">
        <f t="shared" si="40"/>
        <v>0</v>
      </c>
      <c r="CRA8" s="6">
        <f t="shared" si="40"/>
        <v>0</v>
      </c>
      <c r="CRB8" s="6">
        <f t="shared" si="40"/>
        <v>0</v>
      </c>
      <c r="CRC8" s="6">
        <f t="shared" si="40"/>
        <v>0</v>
      </c>
      <c r="CRD8" s="6">
        <f t="shared" si="40"/>
        <v>0</v>
      </c>
      <c r="CRE8" s="6">
        <f t="shared" si="40"/>
        <v>0</v>
      </c>
      <c r="CRF8" s="6">
        <f t="shared" si="40"/>
        <v>0</v>
      </c>
      <c r="CRG8" s="6">
        <f t="shared" si="40"/>
        <v>0</v>
      </c>
      <c r="CRH8" s="6">
        <f t="shared" si="40"/>
        <v>0</v>
      </c>
      <c r="CRI8" s="6">
        <f t="shared" si="40"/>
        <v>0</v>
      </c>
      <c r="CRJ8" s="6">
        <f t="shared" si="40"/>
        <v>0</v>
      </c>
      <c r="CRK8" s="6">
        <f t="shared" si="40"/>
        <v>0</v>
      </c>
      <c r="CRL8" s="6">
        <f t="shared" si="40"/>
        <v>0</v>
      </c>
      <c r="CRM8" s="6">
        <f t="shared" si="40"/>
        <v>0</v>
      </c>
      <c r="CRN8" s="6">
        <f t="shared" si="40"/>
        <v>0</v>
      </c>
      <c r="CRO8" s="6">
        <f t="shared" si="40"/>
        <v>0</v>
      </c>
      <c r="CRP8" s="6">
        <f t="shared" si="40"/>
        <v>0</v>
      </c>
      <c r="CRQ8" s="6">
        <f t="shared" si="40"/>
        <v>0</v>
      </c>
      <c r="CRR8" s="6">
        <f t="shared" si="40"/>
        <v>0</v>
      </c>
      <c r="CRS8" s="6">
        <f t="shared" si="40"/>
        <v>0</v>
      </c>
      <c r="CRT8" s="6">
        <f t="shared" si="40"/>
        <v>0</v>
      </c>
      <c r="CRU8" s="6">
        <f t="shared" si="40"/>
        <v>0</v>
      </c>
      <c r="CRV8" s="6">
        <f t="shared" ref="CRV8:CUG8" si="41">+CRV5+CRV6+CRV7</f>
        <v>0</v>
      </c>
      <c r="CRW8" s="6">
        <f t="shared" si="41"/>
        <v>0</v>
      </c>
      <c r="CRX8" s="6">
        <f t="shared" si="41"/>
        <v>0</v>
      </c>
      <c r="CRY8" s="6">
        <f t="shared" si="41"/>
        <v>0</v>
      </c>
      <c r="CRZ8" s="6">
        <f t="shared" si="41"/>
        <v>0</v>
      </c>
      <c r="CSA8" s="6">
        <f t="shared" si="41"/>
        <v>0</v>
      </c>
      <c r="CSB8" s="6">
        <f t="shared" si="41"/>
        <v>0</v>
      </c>
      <c r="CSC8" s="6">
        <f t="shared" si="41"/>
        <v>0</v>
      </c>
      <c r="CSD8" s="6">
        <f t="shared" si="41"/>
        <v>0</v>
      </c>
      <c r="CSE8" s="6">
        <f t="shared" si="41"/>
        <v>0</v>
      </c>
      <c r="CSF8" s="6">
        <f t="shared" si="41"/>
        <v>0</v>
      </c>
      <c r="CSG8" s="6">
        <f t="shared" si="41"/>
        <v>0</v>
      </c>
      <c r="CSH8" s="6">
        <f t="shared" si="41"/>
        <v>0</v>
      </c>
      <c r="CSI8" s="6">
        <f t="shared" si="41"/>
        <v>0</v>
      </c>
      <c r="CSJ8" s="6">
        <f t="shared" si="41"/>
        <v>0</v>
      </c>
      <c r="CSK8" s="6">
        <f t="shared" si="41"/>
        <v>0</v>
      </c>
      <c r="CSL8" s="6">
        <f t="shared" si="41"/>
        <v>0</v>
      </c>
      <c r="CSM8" s="6">
        <f t="shared" si="41"/>
        <v>0</v>
      </c>
      <c r="CSN8" s="6">
        <f t="shared" si="41"/>
        <v>0</v>
      </c>
      <c r="CSO8" s="6">
        <f t="shared" si="41"/>
        <v>0</v>
      </c>
      <c r="CSP8" s="6">
        <f t="shared" si="41"/>
        <v>0</v>
      </c>
      <c r="CSQ8" s="6">
        <f t="shared" si="41"/>
        <v>0</v>
      </c>
      <c r="CSR8" s="6">
        <f t="shared" si="41"/>
        <v>0</v>
      </c>
      <c r="CSS8" s="6">
        <f t="shared" si="41"/>
        <v>0</v>
      </c>
      <c r="CST8" s="6">
        <f t="shared" si="41"/>
        <v>0</v>
      </c>
      <c r="CSU8" s="6">
        <f t="shared" si="41"/>
        <v>0</v>
      </c>
      <c r="CSV8" s="6">
        <f t="shared" si="41"/>
        <v>0</v>
      </c>
      <c r="CSW8" s="6">
        <f t="shared" si="41"/>
        <v>0</v>
      </c>
      <c r="CSX8" s="6">
        <f t="shared" si="41"/>
        <v>0</v>
      </c>
      <c r="CSY8" s="6">
        <f t="shared" si="41"/>
        <v>0</v>
      </c>
      <c r="CSZ8" s="6">
        <f t="shared" si="41"/>
        <v>0</v>
      </c>
      <c r="CTA8" s="6">
        <f t="shared" si="41"/>
        <v>0</v>
      </c>
      <c r="CTB8" s="6">
        <f t="shared" si="41"/>
        <v>0</v>
      </c>
      <c r="CTC8" s="6">
        <f t="shared" si="41"/>
        <v>0</v>
      </c>
      <c r="CTD8" s="6">
        <f t="shared" si="41"/>
        <v>0</v>
      </c>
      <c r="CTE8" s="6">
        <f t="shared" si="41"/>
        <v>0</v>
      </c>
      <c r="CTF8" s="6">
        <f t="shared" si="41"/>
        <v>0</v>
      </c>
      <c r="CTG8" s="6">
        <f t="shared" si="41"/>
        <v>0</v>
      </c>
      <c r="CTH8" s="6">
        <f t="shared" si="41"/>
        <v>0</v>
      </c>
      <c r="CTI8" s="6">
        <f t="shared" si="41"/>
        <v>0</v>
      </c>
      <c r="CTJ8" s="6">
        <f t="shared" si="41"/>
        <v>0</v>
      </c>
      <c r="CTK8" s="6">
        <f t="shared" si="41"/>
        <v>0</v>
      </c>
      <c r="CTL8" s="6">
        <f t="shared" si="41"/>
        <v>0</v>
      </c>
      <c r="CTM8" s="6">
        <f t="shared" si="41"/>
        <v>0</v>
      </c>
      <c r="CTN8" s="6">
        <f t="shared" si="41"/>
        <v>0</v>
      </c>
      <c r="CTO8" s="6">
        <f t="shared" si="41"/>
        <v>0</v>
      </c>
      <c r="CTP8" s="6">
        <f t="shared" si="41"/>
        <v>0</v>
      </c>
      <c r="CTQ8" s="6">
        <f t="shared" si="41"/>
        <v>0</v>
      </c>
      <c r="CTR8" s="6">
        <f t="shared" si="41"/>
        <v>0</v>
      </c>
      <c r="CTS8" s="6">
        <f t="shared" si="41"/>
        <v>0</v>
      </c>
      <c r="CTT8" s="6">
        <f t="shared" si="41"/>
        <v>0</v>
      </c>
      <c r="CTU8" s="6">
        <f t="shared" si="41"/>
        <v>0</v>
      </c>
      <c r="CTV8" s="6">
        <f t="shared" si="41"/>
        <v>0</v>
      </c>
      <c r="CTW8" s="6">
        <f t="shared" si="41"/>
        <v>0</v>
      </c>
      <c r="CTX8" s="6">
        <f t="shared" si="41"/>
        <v>0</v>
      </c>
      <c r="CTY8" s="6">
        <f t="shared" si="41"/>
        <v>0</v>
      </c>
      <c r="CTZ8" s="6">
        <f t="shared" si="41"/>
        <v>0</v>
      </c>
      <c r="CUA8" s="6">
        <f t="shared" si="41"/>
        <v>0</v>
      </c>
      <c r="CUB8" s="6">
        <f t="shared" si="41"/>
        <v>0</v>
      </c>
      <c r="CUC8" s="6">
        <f t="shared" si="41"/>
        <v>0</v>
      </c>
      <c r="CUD8" s="6">
        <f t="shared" si="41"/>
        <v>0</v>
      </c>
      <c r="CUE8" s="6">
        <f t="shared" si="41"/>
        <v>0</v>
      </c>
      <c r="CUF8" s="6">
        <f t="shared" si="41"/>
        <v>0</v>
      </c>
      <c r="CUG8" s="6">
        <f t="shared" si="41"/>
        <v>0</v>
      </c>
      <c r="CUH8" s="6">
        <f t="shared" ref="CUH8:CWS8" si="42">+CUH5+CUH6+CUH7</f>
        <v>0</v>
      </c>
      <c r="CUI8" s="6">
        <f t="shared" si="42"/>
        <v>0</v>
      </c>
      <c r="CUJ8" s="6">
        <f t="shared" si="42"/>
        <v>0</v>
      </c>
      <c r="CUK8" s="6">
        <f t="shared" si="42"/>
        <v>0</v>
      </c>
      <c r="CUL8" s="6">
        <f t="shared" si="42"/>
        <v>0</v>
      </c>
      <c r="CUM8" s="6">
        <f t="shared" si="42"/>
        <v>0</v>
      </c>
      <c r="CUN8" s="6">
        <f t="shared" si="42"/>
        <v>0</v>
      </c>
      <c r="CUO8" s="6">
        <f t="shared" si="42"/>
        <v>0</v>
      </c>
      <c r="CUP8" s="6">
        <f t="shared" si="42"/>
        <v>0</v>
      </c>
      <c r="CUQ8" s="6">
        <f t="shared" si="42"/>
        <v>0</v>
      </c>
      <c r="CUR8" s="6">
        <f t="shared" si="42"/>
        <v>0</v>
      </c>
      <c r="CUS8" s="6">
        <f t="shared" si="42"/>
        <v>0</v>
      </c>
      <c r="CUT8" s="6">
        <f t="shared" si="42"/>
        <v>0</v>
      </c>
      <c r="CUU8" s="6">
        <f t="shared" si="42"/>
        <v>0</v>
      </c>
      <c r="CUV8" s="6">
        <f t="shared" si="42"/>
        <v>0</v>
      </c>
      <c r="CUW8" s="6">
        <f t="shared" si="42"/>
        <v>0</v>
      </c>
      <c r="CUX8" s="6">
        <f t="shared" si="42"/>
        <v>0</v>
      </c>
      <c r="CUY8" s="6">
        <f t="shared" si="42"/>
        <v>0</v>
      </c>
      <c r="CUZ8" s="6">
        <f t="shared" si="42"/>
        <v>0</v>
      </c>
      <c r="CVA8" s="6">
        <f t="shared" si="42"/>
        <v>0</v>
      </c>
      <c r="CVB8" s="6">
        <f t="shared" si="42"/>
        <v>0</v>
      </c>
      <c r="CVC8" s="6">
        <f t="shared" si="42"/>
        <v>0</v>
      </c>
      <c r="CVD8" s="6">
        <f t="shared" si="42"/>
        <v>0</v>
      </c>
      <c r="CVE8" s="6">
        <f t="shared" si="42"/>
        <v>0</v>
      </c>
      <c r="CVF8" s="6">
        <f t="shared" si="42"/>
        <v>0</v>
      </c>
      <c r="CVG8" s="6">
        <f t="shared" si="42"/>
        <v>0</v>
      </c>
      <c r="CVH8" s="6">
        <f t="shared" si="42"/>
        <v>0</v>
      </c>
      <c r="CVI8" s="6">
        <f t="shared" si="42"/>
        <v>0</v>
      </c>
      <c r="CVJ8" s="6">
        <f t="shared" si="42"/>
        <v>0</v>
      </c>
      <c r="CVK8" s="6">
        <f t="shared" si="42"/>
        <v>0</v>
      </c>
      <c r="CVL8" s="6">
        <f t="shared" si="42"/>
        <v>0</v>
      </c>
      <c r="CVM8" s="6">
        <f t="shared" si="42"/>
        <v>0</v>
      </c>
      <c r="CVN8" s="6">
        <f t="shared" si="42"/>
        <v>0</v>
      </c>
      <c r="CVO8" s="6">
        <f t="shared" si="42"/>
        <v>0</v>
      </c>
      <c r="CVP8" s="6">
        <f t="shared" si="42"/>
        <v>0</v>
      </c>
      <c r="CVQ8" s="6">
        <f t="shared" si="42"/>
        <v>0</v>
      </c>
      <c r="CVR8" s="6">
        <f t="shared" si="42"/>
        <v>0</v>
      </c>
      <c r="CVS8" s="6">
        <f t="shared" si="42"/>
        <v>0</v>
      </c>
      <c r="CVT8" s="6">
        <f t="shared" si="42"/>
        <v>0</v>
      </c>
      <c r="CVU8" s="6">
        <f t="shared" si="42"/>
        <v>0</v>
      </c>
      <c r="CVV8" s="6">
        <f t="shared" si="42"/>
        <v>0</v>
      </c>
      <c r="CVW8" s="6">
        <f t="shared" si="42"/>
        <v>0</v>
      </c>
      <c r="CVX8" s="6">
        <f t="shared" si="42"/>
        <v>0</v>
      </c>
      <c r="CVY8" s="6">
        <f t="shared" si="42"/>
        <v>0</v>
      </c>
      <c r="CVZ8" s="6">
        <f t="shared" si="42"/>
        <v>0</v>
      </c>
      <c r="CWA8" s="6">
        <f t="shared" si="42"/>
        <v>0</v>
      </c>
      <c r="CWB8" s="6">
        <f t="shared" si="42"/>
        <v>0</v>
      </c>
      <c r="CWC8" s="6">
        <f t="shared" si="42"/>
        <v>0</v>
      </c>
      <c r="CWD8" s="6">
        <f t="shared" si="42"/>
        <v>0</v>
      </c>
      <c r="CWE8" s="6">
        <f t="shared" si="42"/>
        <v>0</v>
      </c>
      <c r="CWF8" s="6">
        <f t="shared" si="42"/>
        <v>0</v>
      </c>
      <c r="CWG8" s="6">
        <f t="shared" si="42"/>
        <v>0</v>
      </c>
      <c r="CWH8" s="6">
        <f t="shared" si="42"/>
        <v>0</v>
      </c>
      <c r="CWI8" s="6">
        <f t="shared" si="42"/>
        <v>0</v>
      </c>
      <c r="CWJ8" s="6">
        <f t="shared" si="42"/>
        <v>0</v>
      </c>
      <c r="CWK8" s="6">
        <f t="shared" si="42"/>
        <v>0</v>
      </c>
      <c r="CWL8" s="6">
        <f t="shared" si="42"/>
        <v>0</v>
      </c>
      <c r="CWM8" s="6">
        <f t="shared" si="42"/>
        <v>0</v>
      </c>
      <c r="CWN8" s="6">
        <f t="shared" si="42"/>
        <v>0</v>
      </c>
      <c r="CWO8" s="6">
        <f t="shared" si="42"/>
        <v>0</v>
      </c>
      <c r="CWP8" s="6">
        <f t="shared" si="42"/>
        <v>0</v>
      </c>
      <c r="CWQ8" s="6">
        <f t="shared" si="42"/>
        <v>0</v>
      </c>
      <c r="CWR8" s="6">
        <f t="shared" si="42"/>
        <v>0</v>
      </c>
      <c r="CWS8" s="6">
        <f t="shared" si="42"/>
        <v>0</v>
      </c>
      <c r="CWT8" s="6">
        <f t="shared" ref="CWT8:CZE8" si="43">+CWT5+CWT6+CWT7</f>
        <v>0</v>
      </c>
      <c r="CWU8" s="6">
        <f t="shared" si="43"/>
        <v>0</v>
      </c>
      <c r="CWV8" s="6">
        <f t="shared" si="43"/>
        <v>0</v>
      </c>
      <c r="CWW8" s="6">
        <f t="shared" si="43"/>
        <v>0</v>
      </c>
      <c r="CWX8" s="6">
        <f t="shared" si="43"/>
        <v>0</v>
      </c>
      <c r="CWY8" s="6">
        <f t="shared" si="43"/>
        <v>0</v>
      </c>
      <c r="CWZ8" s="6">
        <f t="shared" si="43"/>
        <v>0</v>
      </c>
      <c r="CXA8" s="6">
        <f t="shared" si="43"/>
        <v>0</v>
      </c>
      <c r="CXB8" s="6">
        <f t="shared" si="43"/>
        <v>0</v>
      </c>
      <c r="CXC8" s="6">
        <f t="shared" si="43"/>
        <v>0</v>
      </c>
      <c r="CXD8" s="6">
        <f t="shared" si="43"/>
        <v>0</v>
      </c>
      <c r="CXE8" s="6">
        <f t="shared" si="43"/>
        <v>0</v>
      </c>
      <c r="CXF8" s="6">
        <f t="shared" si="43"/>
        <v>0</v>
      </c>
      <c r="CXG8" s="6">
        <f t="shared" si="43"/>
        <v>0</v>
      </c>
      <c r="CXH8" s="6">
        <f t="shared" si="43"/>
        <v>0</v>
      </c>
      <c r="CXI8" s="6">
        <f t="shared" si="43"/>
        <v>0</v>
      </c>
      <c r="CXJ8" s="6">
        <f t="shared" si="43"/>
        <v>0</v>
      </c>
      <c r="CXK8" s="6">
        <f t="shared" si="43"/>
        <v>0</v>
      </c>
      <c r="CXL8" s="6">
        <f t="shared" si="43"/>
        <v>0</v>
      </c>
      <c r="CXM8" s="6">
        <f t="shared" si="43"/>
        <v>0</v>
      </c>
      <c r="CXN8" s="6">
        <f t="shared" si="43"/>
        <v>0</v>
      </c>
      <c r="CXO8" s="6">
        <f t="shared" si="43"/>
        <v>0</v>
      </c>
      <c r="CXP8" s="6">
        <f t="shared" si="43"/>
        <v>0</v>
      </c>
      <c r="CXQ8" s="6">
        <f t="shared" si="43"/>
        <v>0</v>
      </c>
      <c r="CXR8" s="6">
        <f t="shared" si="43"/>
        <v>0</v>
      </c>
      <c r="CXS8" s="6">
        <f t="shared" si="43"/>
        <v>0</v>
      </c>
      <c r="CXT8" s="6">
        <f t="shared" si="43"/>
        <v>0</v>
      </c>
      <c r="CXU8" s="6">
        <f t="shared" si="43"/>
        <v>0</v>
      </c>
      <c r="CXV8" s="6">
        <f t="shared" si="43"/>
        <v>0</v>
      </c>
      <c r="CXW8" s="6">
        <f t="shared" si="43"/>
        <v>0</v>
      </c>
      <c r="CXX8" s="6">
        <f t="shared" si="43"/>
        <v>0</v>
      </c>
      <c r="CXY8" s="6">
        <f t="shared" si="43"/>
        <v>0</v>
      </c>
      <c r="CXZ8" s="6">
        <f t="shared" si="43"/>
        <v>0</v>
      </c>
      <c r="CYA8" s="6">
        <f t="shared" si="43"/>
        <v>0</v>
      </c>
      <c r="CYB8" s="6">
        <f t="shared" si="43"/>
        <v>0</v>
      </c>
      <c r="CYC8" s="6">
        <f t="shared" si="43"/>
        <v>0</v>
      </c>
      <c r="CYD8" s="6">
        <f t="shared" si="43"/>
        <v>0</v>
      </c>
      <c r="CYE8" s="6">
        <f t="shared" si="43"/>
        <v>0</v>
      </c>
      <c r="CYF8" s="6">
        <f t="shared" si="43"/>
        <v>0</v>
      </c>
      <c r="CYG8" s="6">
        <f t="shared" si="43"/>
        <v>0</v>
      </c>
      <c r="CYH8" s="6">
        <f t="shared" si="43"/>
        <v>0</v>
      </c>
      <c r="CYI8" s="6">
        <f t="shared" si="43"/>
        <v>0</v>
      </c>
      <c r="CYJ8" s="6">
        <f t="shared" si="43"/>
        <v>0</v>
      </c>
      <c r="CYK8" s="6">
        <f t="shared" si="43"/>
        <v>0</v>
      </c>
      <c r="CYL8" s="6">
        <f t="shared" si="43"/>
        <v>0</v>
      </c>
      <c r="CYM8" s="6">
        <f t="shared" si="43"/>
        <v>0</v>
      </c>
      <c r="CYN8" s="6">
        <f t="shared" si="43"/>
        <v>0</v>
      </c>
      <c r="CYO8" s="6">
        <f t="shared" si="43"/>
        <v>0</v>
      </c>
      <c r="CYP8" s="6">
        <f t="shared" si="43"/>
        <v>0</v>
      </c>
      <c r="CYQ8" s="6">
        <f t="shared" si="43"/>
        <v>0</v>
      </c>
      <c r="CYR8" s="6">
        <f t="shared" si="43"/>
        <v>0</v>
      </c>
      <c r="CYS8" s="6">
        <f t="shared" si="43"/>
        <v>0</v>
      </c>
      <c r="CYT8" s="6">
        <f t="shared" si="43"/>
        <v>0</v>
      </c>
      <c r="CYU8" s="6">
        <f t="shared" si="43"/>
        <v>0</v>
      </c>
      <c r="CYV8" s="6">
        <f t="shared" si="43"/>
        <v>0</v>
      </c>
      <c r="CYW8" s="6">
        <f t="shared" si="43"/>
        <v>0</v>
      </c>
      <c r="CYX8" s="6">
        <f t="shared" si="43"/>
        <v>0</v>
      </c>
      <c r="CYY8" s="6">
        <f t="shared" si="43"/>
        <v>0</v>
      </c>
      <c r="CYZ8" s="6">
        <f t="shared" si="43"/>
        <v>0</v>
      </c>
      <c r="CZA8" s="6">
        <f t="shared" si="43"/>
        <v>0</v>
      </c>
      <c r="CZB8" s="6">
        <f t="shared" si="43"/>
        <v>0</v>
      </c>
      <c r="CZC8" s="6">
        <f t="shared" si="43"/>
        <v>0</v>
      </c>
      <c r="CZD8" s="6">
        <f t="shared" si="43"/>
        <v>0</v>
      </c>
      <c r="CZE8" s="6">
        <f t="shared" si="43"/>
        <v>0</v>
      </c>
      <c r="CZF8" s="6">
        <f t="shared" ref="CZF8:DBQ8" si="44">+CZF5+CZF6+CZF7</f>
        <v>0</v>
      </c>
      <c r="CZG8" s="6">
        <f t="shared" si="44"/>
        <v>0</v>
      </c>
      <c r="CZH8" s="6">
        <f t="shared" si="44"/>
        <v>0</v>
      </c>
      <c r="CZI8" s="6">
        <f t="shared" si="44"/>
        <v>0</v>
      </c>
      <c r="CZJ8" s="6">
        <f t="shared" si="44"/>
        <v>0</v>
      </c>
      <c r="CZK8" s="6">
        <f t="shared" si="44"/>
        <v>0</v>
      </c>
      <c r="CZL8" s="6">
        <f t="shared" si="44"/>
        <v>0</v>
      </c>
      <c r="CZM8" s="6">
        <f t="shared" si="44"/>
        <v>0</v>
      </c>
      <c r="CZN8" s="6">
        <f t="shared" si="44"/>
        <v>0</v>
      </c>
      <c r="CZO8" s="6">
        <f t="shared" si="44"/>
        <v>0</v>
      </c>
      <c r="CZP8" s="6">
        <f t="shared" si="44"/>
        <v>0</v>
      </c>
      <c r="CZQ8" s="6">
        <f t="shared" si="44"/>
        <v>0</v>
      </c>
      <c r="CZR8" s="6">
        <f t="shared" si="44"/>
        <v>0</v>
      </c>
      <c r="CZS8" s="6">
        <f t="shared" si="44"/>
        <v>0</v>
      </c>
      <c r="CZT8" s="6">
        <f t="shared" si="44"/>
        <v>0</v>
      </c>
      <c r="CZU8" s="6">
        <f t="shared" si="44"/>
        <v>0</v>
      </c>
      <c r="CZV8" s="6">
        <f t="shared" si="44"/>
        <v>0</v>
      </c>
      <c r="CZW8" s="6">
        <f t="shared" si="44"/>
        <v>0</v>
      </c>
      <c r="CZX8" s="6">
        <f t="shared" si="44"/>
        <v>0</v>
      </c>
      <c r="CZY8" s="6">
        <f t="shared" si="44"/>
        <v>0</v>
      </c>
      <c r="CZZ8" s="6">
        <f t="shared" si="44"/>
        <v>0</v>
      </c>
      <c r="DAA8" s="6">
        <f t="shared" si="44"/>
        <v>0</v>
      </c>
      <c r="DAB8" s="6">
        <f t="shared" si="44"/>
        <v>0</v>
      </c>
      <c r="DAC8" s="6">
        <f t="shared" si="44"/>
        <v>0</v>
      </c>
      <c r="DAD8" s="6">
        <f t="shared" si="44"/>
        <v>0</v>
      </c>
      <c r="DAE8" s="6">
        <f t="shared" si="44"/>
        <v>0</v>
      </c>
      <c r="DAF8" s="6">
        <f t="shared" si="44"/>
        <v>0</v>
      </c>
      <c r="DAG8" s="6">
        <f t="shared" si="44"/>
        <v>0</v>
      </c>
      <c r="DAH8" s="6">
        <f t="shared" si="44"/>
        <v>0</v>
      </c>
      <c r="DAI8" s="6">
        <f t="shared" si="44"/>
        <v>0</v>
      </c>
      <c r="DAJ8" s="6">
        <f t="shared" si="44"/>
        <v>0</v>
      </c>
      <c r="DAK8" s="6">
        <f t="shared" si="44"/>
        <v>0</v>
      </c>
      <c r="DAL8" s="6">
        <f t="shared" si="44"/>
        <v>0</v>
      </c>
      <c r="DAM8" s="6">
        <f t="shared" si="44"/>
        <v>0</v>
      </c>
      <c r="DAN8" s="6">
        <f t="shared" si="44"/>
        <v>0</v>
      </c>
      <c r="DAO8" s="6">
        <f t="shared" si="44"/>
        <v>0</v>
      </c>
      <c r="DAP8" s="6">
        <f t="shared" si="44"/>
        <v>0</v>
      </c>
      <c r="DAQ8" s="6">
        <f t="shared" si="44"/>
        <v>0</v>
      </c>
      <c r="DAR8" s="6">
        <f t="shared" si="44"/>
        <v>0</v>
      </c>
      <c r="DAS8" s="6">
        <f t="shared" si="44"/>
        <v>0</v>
      </c>
      <c r="DAT8" s="6">
        <f t="shared" si="44"/>
        <v>0</v>
      </c>
      <c r="DAU8" s="6">
        <f t="shared" si="44"/>
        <v>0</v>
      </c>
      <c r="DAV8" s="6">
        <f t="shared" si="44"/>
        <v>0</v>
      </c>
      <c r="DAW8" s="6">
        <f t="shared" si="44"/>
        <v>0</v>
      </c>
      <c r="DAX8" s="6">
        <f t="shared" si="44"/>
        <v>0</v>
      </c>
      <c r="DAY8" s="6">
        <f t="shared" si="44"/>
        <v>0</v>
      </c>
      <c r="DAZ8" s="6">
        <f t="shared" si="44"/>
        <v>0</v>
      </c>
      <c r="DBA8" s="6">
        <f t="shared" si="44"/>
        <v>0</v>
      </c>
      <c r="DBB8" s="6">
        <f t="shared" si="44"/>
        <v>0</v>
      </c>
      <c r="DBC8" s="6">
        <f t="shared" si="44"/>
        <v>0</v>
      </c>
      <c r="DBD8" s="6">
        <f t="shared" si="44"/>
        <v>0</v>
      </c>
      <c r="DBE8" s="6">
        <f t="shared" si="44"/>
        <v>0</v>
      </c>
      <c r="DBF8" s="6">
        <f t="shared" si="44"/>
        <v>0</v>
      </c>
      <c r="DBG8" s="6">
        <f t="shared" si="44"/>
        <v>0</v>
      </c>
      <c r="DBH8" s="6">
        <f t="shared" si="44"/>
        <v>0</v>
      </c>
      <c r="DBI8" s="6">
        <f t="shared" si="44"/>
        <v>0</v>
      </c>
      <c r="DBJ8" s="6">
        <f t="shared" si="44"/>
        <v>0</v>
      </c>
      <c r="DBK8" s="6">
        <f t="shared" si="44"/>
        <v>0</v>
      </c>
      <c r="DBL8" s="6">
        <f t="shared" si="44"/>
        <v>0</v>
      </c>
      <c r="DBM8" s="6">
        <f t="shared" si="44"/>
        <v>0</v>
      </c>
      <c r="DBN8" s="6">
        <f t="shared" si="44"/>
        <v>0</v>
      </c>
      <c r="DBO8" s="6">
        <f t="shared" si="44"/>
        <v>0</v>
      </c>
      <c r="DBP8" s="6">
        <f t="shared" si="44"/>
        <v>0</v>
      </c>
      <c r="DBQ8" s="6">
        <f t="shared" si="44"/>
        <v>0</v>
      </c>
      <c r="DBR8" s="6">
        <f t="shared" ref="DBR8:DEC8" si="45">+DBR5+DBR6+DBR7</f>
        <v>0</v>
      </c>
      <c r="DBS8" s="6">
        <f t="shared" si="45"/>
        <v>0</v>
      </c>
      <c r="DBT8" s="6">
        <f t="shared" si="45"/>
        <v>0</v>
      </c>
      <c r="DBU8" s="6">
        <f t="shared" si="45"/>
        <v>0</v>
      </c>
      <c r="DBV8" s="6">
        <f t="shared" si="45"/>
        <v>0</v>
      </c>
      <c r="DBW8" s="6">
        <f t="shared" si="45"/>
        <v>0</v>
      </c>
      <c r="DBX8" s="6">
        <f t="shared" si="45"/>
        <v>0</v>
      </c>
      <c r="DBY8" s="6">
        <f t="shared" si="45"/>
        <v>0</v>
      </c>
      <c r="DBZ8" s="6">
        <f t="shared" si="45"/>
        <v>0</v>
      </c>
      <c r="DCA8" s="6">
        <f t="shared" si="45"/>
        <v>0</v>
      </c>
      <c r="DCB8" s="6">
        <f t="shared" si="45"/>
        <v>0</v>
      </c>
      <c r="DCC8" s="6">
        <f t="shared" si="45"/>
        <v>0</v>
      </c>
      <c r="DCD8" s="6">
        <f t="shared" si="45"/>
        <v>0</v>
      </c>
      <c r="DCE8" s="6">
        <f t="shared" si="45"/>
        <v>0</v>
      </c>
      <c r="DCF8" s="6">
        <f t="shared" si="45"/>
        <v>0</v>
      </c>
      <c r="DCG8" s="6">
        <f t="shared" si="45"/>
        <v>0</v>
      </c>
      <c r="DCH8" s="6">
        <f t="shared" si="45"/>
        <v>0</v>
      </c>
      <c r="DCI8" s="6">
        <f t="shared" si="45"/>
        <v>0</v>
      </c>
      <c r="DCJ8" s="6">
        <f t="shared" si="45"/>
        <v>0</v>
      </c>
      <c r="DCK8" s="6">
        <f t="shared" si="45"/>
        <v>0</v>
      </c>
      <c r="DCL8" s="6">
        <f t="shared" si="45"/>
        <v>0</v>
      </c>
      <c r="DCM8" s="6">
        <f t="shared" si="45"/>
        <v>0</v>
      </c>
      <c r="DCN8" s="6">
        <f t="shared" si="45"/>
        <v>0</v>
      </c>
      <c r="DCO8" s="6">
        <f t="shared" si="45"/>
        <v>0</v>
      </c>
      <c r="DCP8" s="6">
        <f t="shared" si="45"/>
        <v>0</v>
      </c>
      <c r="DCQ8" s="6">
        <f t="shared" si="45"/>
        <v>0</v>
      </c>
      <c r="DCR8" s="6">
        <f t="shared" si="45"/>
        <v>0</v>
      </c>
      <c r="DCS8" s="6">
        <f t="shared" si="45"/>
        <v>0</v>
      </c>
      <c r="DCT8" s="6">
        <f t="shared" si="45"/>
        <v>0</v>
      </c>
      <c r="DCU8" s="6">
        <f t="shared" si="45"/>
        <v>0</v>
      </c>
      <c r="DCV8" s="6">
        <f t="shared" si="45"/>
        <v>0</v>
      </c>
      <c r="DCW8" s="6">
        <f t="shared" si="45"/>
        <v>0</v>
      </c>
      <c r="DCX8" s="6">
        <f t="shared" si="45"/>
        <v>0</v>
      </c>
      <c r="DCY8" s="6">
        <f t="shared" si="45"/>
        <v>0</v>
      </c>
      <c r="DCZ8" s="6">
        <f t="shared" si="45"/>
        <v>0</v>
      </c>
      <c r="DDA8" s="6">
        <f t="shared" si="45"/>
        <v>0</v>
      </c>
      <c r="DDB8" s="6">
        <f t="shared" si="45"/>
        <v>0</v>
      </c>
      <c r="DDC8" s="6">
        <f t="shared" si="45"/>
        <v>0</v>
      </c>
      <c r="DDD8" s="6">
        <f t="shared" si="45"/>
        <v>0</v>
      </c>
      <c r="DDE8" s="6">
        <f t="shared" si="45"/>
        <v>0</v>
      </c>
      <c r="DDF8" s="6">
        <f t="shared" si="45"/>
        <v>0</v>
      </c>
      <c r="DDG8" s="6">
        <f t="shared" si="45"/>
        <v>0</v>
      </c>
      <c r="DDH8" s="6">
        <f t="shared" si="45"/>
        <v>0</v>
      </c>
      <c r="DDI8" s="6">
        <f t="shared" si="45"/>
        <v>0</v>
      </c>
      <c r="DDJ8" s="6">
        <f t="shared" si="45"/>
        <v>0</v>
      </c>
      <c r="DDK8" s="6">
        <f t="shared" si="45"/>
        <v>0</v>
      </c>
      <c r="DDL8" s="6">
        <f t="shared" si="45"/>
        <v>0</v>
      </c>
      <c r="DDM8" s="6">
        <f t="shared" si="45"/>
        <v>0</v>
      </c>
      <c r="DDN8" s="6">
        <f t="shared" si="45"/>
        <v>0</v>
      </c>
      <c r="DDO8" s="6">
        <f t="shared" si="45"/>
        <v>0</v>
      </c>
      <c r="DDP8" s="6">
        <f t="shared" si="45"/>
        <v>0</v>
      </c>
      <c r="DDQ8" s="6">
        <f t="shared" si="45"/>
        <v>0</v>
      </c>
      <c r="DDR8" s="6">
        <f t="shared" si="45"/>
        <v>0</v>
      </c>
      <c r="DDS8" s="6">
        <f t="shared" si="45"/>
        <v>0</v>
      </c>
      <c r="DDT8" s="6">
        <f t="shared" si="45"/>
        <v>0</v>
      </c>
      <c r="DDU8" s="6">
        <f t="shared" si="45"/>
        <v>0</v>
      </c>
      <c r="DDV8" s="6">
        <f t="shared" si="45"/>
        <v>0</v>
      </c>
      <c r="DDW8" s="6">
        <f t="shared" si="45"/>
        <v>0</v>
      </c>
      <c r="DDX8" s="6">
        <f t="shared" si="45"/>
        <v>0</v>
      </c>
      <c r="DDY8" s="6">
        <f t="shared" si="45"/>
        <v>0</v>
      </c>
      <c r="DDZ8" s="6">
        <f t="shared" si="45"/>
        <v>0</v>
      </c>
      <c r="DEA8" s="6">
        <f t="shared" si="45"/>
        <v>0</v>
      </c>
      <c r="DEB8" s="6">
        <f t="shared" si="45"/>
        <v>0</v>
      </c>
      <c r="DEC8" s="6">
        <f t="shared" si="45"/>
        <v>0</v>
      </c>
      <c r="DED8" s="6">
        <f t="shared" ref="DED8:DGO8" si="46">+DED5+DED6+DED7</f>
        <v>0</v>
      </c>
      <c r="DEE8" s="6">
        <f t="shared" si="46"/>
        <v>0</v>
      </c>
      <c r="DEF8" s="6">
        <f t="shared" si="46"/>
        <v>0</v>
      </c>
      <c r="DEG8" s="6">
        <f t="shared" si="46"/>
        <v>0</v>
      </c>
      <c r="DEH8" s="6">
        <f t="shared" si="46"/>
        <v>0</v>
      </c>
      <c r="DEI8" s="6">
        <f t="shared" si="46"/>
        <v>0</v>
      </c>
      <c r="DEJ8" s="6">
        <f t="shared" si="46"/>
        <v>0</v>
      </c>
      <c r="DEK8" s="6">
        <f t="shared" si="46"/>
        <v>0</v>
      </c>
      <c r="DEL8" s="6">
        <f t="shared" si="46"/>
        <v>0</v>
      </c>
      <c r="DEM8" s="6">
        <f t="shared" si="46"/>
        <v>0</v>
      </c>
      <c r="DEN8" s="6">
        <f t="shared" si="46"/>
        <v>0</v>
      </c>
      <c r="DEO8" s="6">
        <f t="shared" si="46"/>
        <v>0</v>
      </c>
      <c r="DEP8" s="6">
        <f t="shared" si="46"/>
        <v>0</v>
      </c>
      <c r="DEQ8" s="6">
        <f t="shared" si="46"/>
        <v>0</v>
      </c>
      <c r="DER8" s="6">
        <f t="shared" si="46"/>
        <v>0</v>
      </c>
      <c r="DES8" s="6">
        <f t="shared" si="46"/>
        <v>0</v>
      </c>
      <c r="DET8" s="6">
        <f t="shared" si="46"/>
        <v>0</v>
      </c>
      <c r="DEU8" s="6">
        <f t="shared" si="46"/>
        <v>0</v>
      </c>
      <c r="DEV8" s="6">
        <f t="shared" si="46"/>
        <v>0</v>
      </c>
      <c r="DEW8" s="6">
        <f t="shared" si="46"/>
        <v>0</v>
      </c>
      <c r="DEX8" s="6">
        <f t="shared" si="46"/>
        <v>0</v>
      </c>
      <c r="DEY8" s="6">
        <f t="shared" si="46"/>
        <v>0</v>
      </c>
      <c r="DEZ8" s="6">
        <f t="shared" si="46"/>
        <v>0</v>
      </c>
      <c r="DFA8" s="6">
        <f t="shared" si="46"/>
        <v>0</v>
      </c>
      <c r="DFB8" s="6">
        <f t="shared" si="46"/>
        <v>0</v>
      </c>
      <c r="DFC8" s="6">
        <f t="shared" si="46"/>
        <v>0</v>
      </c>
      <c r="DFD8" s="6">
        <f t="shared" si="46"/>
        <v>0</v>
      </c>
      <c r="DFE8" s="6">
        <f t="shared" si="46"/>
        <v>0</v>
      </c>
      <c r="DFF8" s="6">
        <f t="shared" si="46"/>
        <v>0</v>
      </c>
      <c r="DFG8" s="6">
        <f t="shared" si="46"/>
        <v>0</v>
      </c>
      <c r="DFH8" s="6">
        <f t="shared" si="46"/>
        <v>0</v>
      </c>
      <c r="DFI8" s="6">
        <f t="shared" si="46"/>
        <v>0</v>
      </c>
      <c r="DFJ8" s="6">
        <f t="shared" si="46"/>
        <v>0</v>
      </c>
      <c r="DFK8" s="6">
        <f t="shared" si="46"/>
        <v>0</v>
      </c>
      <c r="DFL8" s="6">
        <f t="shared" si="46"/>
        <v>0</v>
      </c>
      <c r="DFM8" s="6">
        <f t="shared" si="46"/>
        <v>0</v>
      </c>
      <c r="DFN8" s="6">
        <f t="shared" si="46"/>
        <v>0</v>
      </c>
      <c r="DFO8" s="6">
        <f t="shared" si="46"/>
        <v>0</v>
      </c>
      <c r="DFP8" s="6">
        <f t="shared" si="46"/>
        <v>0</v>
      </c>
      <c r="DFQ8" s="6">
        <f t="shared" si="46"/>
        <v>0</v>
      </c>
      <c r="DFR8" s="6">
        <f t="shared" si="46"/>
        <v>0</v>
      </c>
      <c r="DFS8" s="6">
        <f t="shared" si="46"/>
        <v>0</v>
      </c>
      <c r="DFT8" s="6">
        <f t="shared" si="46"/>
        <v>0</v>
      </c>
      <c r="DFU8" s="6">
        <f t="shared" si="46"/>
        <v>0</v>
      </c>
      <c r="DFV8" s="6">
        <f t="shared" si="46"/>
        <v>0</v>
      </c>
      <c r="DFW8" s="6">
        <f t="shared" si="46"/>
        <v>0</v>
      </c>
      <c r="DFX8" s="6">
        <f t="shared" si="46"/>
        <v>0</v>
      </c>
      <c r="DFY8" s="6">
        <f t="shared" si="46"/>
        <v>0</v>
      </c>
      <c r="DFZ8" s="6">
        <f t="shared" si="46"/>
        <v>0</v>
      </c>
      <c r="DGA8" s="6">
        <f t="shared" si="46"/>
        <v>0</v>
      </c>
      <c r="DGB8" s="6">
        <f t="shared" si="46"/>
        <v>0</v>
      </c>
      <c r="DGC8" s="6">
        <f t="shared" si="46"/>
        <v>0</v>
      </c>
      <c r="DGD8" s="6">
        <f t="shared" si="46"/>
        <v>0</v>
      </c>
      <c r="DGE8" s="6">
        <f t="shared" si="46"/>
        <v>0</v>
      </c>
      <c r="DGF8" s="6">
        <f t="shared" si="46"/>
        <v>0</v>
      </c>
      <c r="DGG8" s="6">
        <f t="shared" si="46"/>
        <v>0</v>
      </c>
      <c r="DGH8" s="6">
        <f t="shared" si="46"/>
        <v>0</v>
      </c>
      <c r="DGI8" s="6">
        <f t="shared" si="46"/>
        <v>0</v>
      </c>
      <c r="DGJ8" s="6">
        <f t="shared" si="46"/>
        <v>0</v>
      </c>
      <c r="DGK8" s="6">
        <f t="shared" si="46"/>
        <v>0</v>
      </c>
      <c r="DGL8" s="6">
        <f t="shared" si="46"/>
        <v>0</v>
      </c>
      <c r="DGM8" s="6">
        <f t="shared" si="46"/>
        <v>0</v>
      </c>
      <c r="DGN8" s="6">
        <f t="shared" si="46"/>
        <v>0</v>
      </c>
      <c r="DGO8" s="6">
        <f t="shared" si="46"/>
        <v>0</v>
      </c>
      <c r="DGP8" s="6">
        <f t="shared" ref="DGP8:DJA8" si="47">+DGP5+DGP6+DGP7</f>
        <v>0</v>
      </c>
      <c r="DGQ8" s="6">
        <f t="shared" si="47"/>
        <v>0</v>
      </c>
      <c r="DGR8" s="6">
        <f t="shared" si="47"/>
        <v>0</v>
      </c>
      <c r="DGS8" s="6">
        <f t="shared" si="47"/>
        <v>0</v>
      </c>
      <c r="DGT8" s="6">
        <f t="shared" si="47"/>
        <v>0</v>
      </c>
      <c r="DGU8" s="6">
        <f t="shared" si="47"/>
        <v>0</v>
      </c>
      <c r="DGV8" s="6">
        <f t="shared" si="47"/>
        <v>0</v>
      </c>
      <c r="DGW8" s="6">
        <f t="shared" si="47"/>
        <v>0</v>
      </c>
      <c r="DGX8" s="6">
        <f t="shared" si="47"/>
        <v>0</v>
      </c>
      <c r="DGY8" s="6">
        <f t="shared" si="47"/>
        <v>0</v>
      </c>
      <c r="DGZ8" s="6">
        <f t="shared" si="47"/>
        <v>0</v>
      </c>
      <c r="DHA8" s="6">
        <f t="shared" si="47"/>
        <v>0</v>
      </c>
      <c r="DHB8" s="6">
        <f t="shared" si="47"/>
        <v>0</v>
      </c>
      <c r="DHC8" s="6">
        <f t="shared" si="47"/>
        <v>0</v>
      </c>
      <c r="DHD8" s="6">
        <f t="shared" si="47"/>
        <v>0</v>
      </c>
      <c r="DHE8" s="6">
        <f t="shared" si="47"/>
        <v>0</v>
      </c>
      <c r="DHF8" s="6">
        <f t="shared" si="47"/>
        <v>0</v>
      </c>
      <c r="DHG8" s="6">
        <f t="shared" si="47"/>
        <v>0</v>
      </c>
      <c r="DHH8" s="6">
        <f t="shared" si="47"/>
        <v>0</v>
      </c>
      <c r="DHI8" s="6">
        <f t="shared" si="47"/>
        <v>0</v>
      </c>
      <c r="DHJ8" s="6">
        <f t="shared" si="47"/>
        <v>0</v>
      </c>
      <c r="DHK8" s="6">
        <f t="shared" si="47"/>
        <v>0</v>
      </c>
      <c r="DHL8" s="6">
        <f t="shared" si="47"/>
        <v>0</v>
      </c>
      <c r="DHM8" s="6">
        <f t="shared" si="47"/>
        <v>0</v>
      </c>
      <c r="DHN8" s="6">
        <f t="shared" si="47"/>
        <v>0</v>
      </c>
      <c r="DHO8" s="6">
        <f t="shared" si="47"/>
        <v>0</v>
      </c>
      <c r="DHP8" s="6">
        <f t="shared" si="47"/>
        <v>0</v>
      </c>
      <c r="DHQ8" s="6">
        <f t="shared" si="47"/>
        <v>0</v>
      </c>
      <c r="DHR8" s="6">
        <f t="shared" si="47"/>
        <v>0</v>
      </c>
      <c r="DHS8" s="6">
        <f t="shared" si="47"/>
        <v>0</v>
      </c>
      <c r="DHT8" s="6">
        <f t="shared" si="47"/>
        <v>0</v>
      </c>
      <c r="DHU8" s="6">
        <f t="shared" si="47"/>
        <v>0</v>
      </c>
      <c r="DHV8" s="6">
        <f t="shared" si="47"/>
        <v>0</v>
      </c>
      <c r="DHW8" s="6">
        <f t="shared" si="47"/>
        <v>0</v>
      </c>
      <c r="DHX8" s="6">
        <f t="shared" si="47"/>
        <v>0</v>
      </c>
      <c r="DHY8" s="6">
        <f t="shared" si="47"/>
        <v>0</v>
      </c>
      <c r="DHZ8" s="6">
        <f t="shared" si="47"/>
        <v>0</v>
      </c>
      <c r="DIA8" s="6">
        <f t="shared" si="47"/>
        <v>0</v>
      </c>
      <c r="DIB8" s="6">
        <f t="shared" si="47"/>
        <v>0</v>
      </c>
      <c r="DIC8" s="6">
        <f t="shared" si="47"/>
        <v>0</v>
      </c>
      <c r="DID8" s="6">
        <f t="shared" si="47"/>
        <v>0</v>
      </c>
      <c r="DIE8" s="6">
        <f t="shared" si="47"/>
        <v>0</v>
      </c>
      <c r="DIF8" s="6">
        <f t="shared" si="47"/>
        <v>0</v>
      </c>
      <c r="DIG8" s="6">
        <f t="shared" si="47"/>
        <v>0</v>
      </c>
      <c r="DIH8" s="6">
        <f t="shared" si="47"/>
        <v>0</v>
      </c>
      <c r="DII8" s="6">
        <f t="shared" si="47"/>
        <v>0</v>
      </c>
      <c r="DIJ8" s="6">
        <f t="shared" si="47"/>
        <v>0</v>
      </c>
      <c r="DIK8" s="6">
        <f t="shared" si="47"/>
        <v>0</v>
      </c>
      <c r="DIL8" s="6">
        <f t="shared" si="47"/>
        <v>0</v>
      </c>
      <c r="DIM8" s="6">
        <f t="shared" si="47"/>
        <v>0</v>
      </c>
      <c r="DIN8" s="6">
        <f t="shared" si="47"/>
        <v>0</v>
      </c>
      <c r="DIO8" s="6">
        <f t="shared" si="47"/>
        <v>0</v>
      </c>
      <c r="DIP8" s="6">
        <f t="shared" si="47"/>
        <v>0</v>
      </c>
      <c r="DIQ8" s="6">
        <f t="shared" si="47"/>
        <v>0</v>
      </c>
      <c r="DIR8" s="6">
        <f t="shared" si="47"/>
        <v>0</v>
      </c>
      <c r="DIS8" s="6">
        <f t="shared" si="47"/>
        <v>0</v>
      </c>
      <c r="DIT8" s="6">
        <f t="shared" si="47"/>
        <v>0</v>
      </c>
      <c r="DIU8" s="6">
        <f t="shared" si="47"/>
        <v>0</v>
      </c>
      <c r="DIV8" s="6">
        <f t="shared" si="47"/>
        <v>0</v>
      </c>
      <c r="DIW8" s="6">
        <f t="shared" si="47"/>
        <v>0</v>
      </c>
      <c r="DIX8" s="6">
        <f t="shared" si="47"/>
        <v>0</v>
      </c>
      <c r="DIY8" s="6">
        <f t="shared" si="47"/>
        <v>0</v>
      </c>
      <c r="DIZ8" s="6">
        <f t="shared" si="47"/>
        <v>0</v>
      </c>
      <c r="DJA8" s="6">
        <f t="shared" si="47"/>
        <v>0</v>
      </c>
      <c r="DJB8" s="6">
        <f t="shared" ref="DJB8:DLM8" si="48">+DJB5+DJB6+DJB7</f>
        <v>0</v>
      </c>
      <c r="DJC8" s="6">
        <f t="shared" si="48"/>
        <v>0</v>
      </c>
      <c r="DJD8" s="6">
        <f t="shared" si="48"/>
        <v>0</v>
      </c>
      <c r="DJE8" s="6">
        <f t="shared" si="48"/>
        <v>0</v>
      </c>
      <c r="DJF8" s="6">
        <f t="shared" si="48"/>
        <v>0</v>
      </c>
      <c r="DJG8" s="6">
        <f t="shared" si="48"/>
        <v>0</v>
      </c>
      <c r="DJH8" s="6">
        <f t="shared" si="48"/>
        <v>0</v>
      </c>
      <c r="DJI8" s="6">
        <f t="shared" si="48"/>
        <v>0</v>
      </c>
      <c r="DJJ8" s="6">
        <f t="shared" si="48"/>
        <v>0</v>
      </c>
      <c r="DJK8" s="6">
        <f t="shared" si="48"/>
        <v>0</v>
      </c>
      <c r="DJL8" s="6">
        <f t="shared" si="48"/>
        <v>0</v>
      </c>
      <c r="DJM8" s="6">
        <f t="shared" si="48"/>
        <v>0</v>
      </c>
      <c r="DJN8" s="6">
        <f t="shared" si="48"/>
        <v>0</v>
      </c>
      <c r="DJO8" s="6">
        <f t="shared" si="48"/>
        <v>0</v>
      </c>
      <c r="DJP8" s="6">
        <f t="shared" si="48"/>
        <v>0</v>
      </c>
      <c r="DJQ8" s="6">
        <f t="shared" si="48"/>
        <v>0</v>
      </c>
      <c r="DJR8" s="6">
        <f t="shared" si="48"/>
        <v>0</v>
      </c>
      <c r="DJS8" s="6">
        <f t="shared" si="48"/>
        <v>0</v>
      </c>
      <c r="DJT8" s="6">
        <f t="shared" si="48"/>
        <v>0</v>
      </c>
      <c r="DJU8" s="6">
        <f t="shared" si="48"/>
        <v>0</v>
      </c>
      <c r="DJV8" s="6">
        <f t="shared" si="48"/>
        <v>0</v>
      </c>
      <c r="DJW8" s="6">
        <f t="shared" si="48"/>
        <v>0</v>
      </c>
      <c r="DJX8" s="6">
        <f t="shared" si="48"/>
        <v>0</v>
      </c>
      <c r="DJY8" s="6">
        <f t="shared" si="48"/>
        <v>0</v>
      </c>
      <c r="DJZ8" s="6">
        <f t="shared" si="48"/>
        <v>0</v>
      </c>
      <c r="DKA8" s="6">
        <f t="shared" si="48"/>
        <v>0</v>
      </c>
      <c r="DKB8" s="6">
        <f t="shared" si="48"/>
        <v>0</v>
      </c>
      <c r="DKC8" s="6">
        <f t="shared" si="48"/>
        <v>0</v>
      </c>
      <c r="DKD8" s="6">
        <f t="shared" si="48"/>
        <v>0</v>
      </c>
      <c r="DKE8" s="6">
        <f t="shared" si="48"/>
        <v>0</v>
      </c>
      <c r="DKF8" s="6">
        <f t="shared" si="48"/>
        <v>0</v>
      </c>
      <c r="DKG8" s="6">
        <f t="shared" si="48"/>
        <v>0</v>
      </c>
      <c r="DKH8" s="6">
        <f t="shared" si="48"/>
        <v>0</v>
      </c>
      <c r="DKI8" s="6">
        <f t="shared" si="48"/>
        <v>0</v>
      </c>
      <c r="DKJ8" s="6">
        <f t="shared" si="48"/>
        <v>0</v>
      </c>
      <c r="DKK8" s="6">
        <f t="shared" si="48"/>
        <v>0</v>
      </c>
      <c r="DKL8" s="6">
        <f t="shared" si="48"/>
        <v>0</v>
      </c>
      <c r="DKM8" s="6">
        <f t="shared" si="48"/>
        <v>0</v>
      </c>
      <c r="DKN8" s="6">
        <f t="shared" si="48"/>
        <v>0</v>
      </c>
      <c r="DKO8" s="6">
        <f t="shared" si="48"/>
        <v>0</v>
      </c>
      <c r="DKP8" s="6">
        <f t="shared" si="48"/>
        <v>0</v>
      </c>
      <c r="DKQ8" s="6">
        <f t="shared" si="48"/>
        <v>0</v>
      </c>
      <c r="DKR8" s="6">
        <f t="shared" si="48"/>
        <v>0</v>
      </c>
      <c r="DKS8" s="6">
        <f t="shared" si="48"/>
        <v>0</v>
      </c>
      <c r="DKT8" s="6">
        <f t="shared" si="48"/>
        <v>0</v>
      </c>
      <c r="DKU8" s="6">
        <f t="shared" si="48"/>
        <v>0</v>
      </c>
      <c r="DKV8" s="6">
        <f t="shared" si="48"/>
        <v>0</v>
      </c>
      <c r="DKW8" s="6">
        <f t="shared" si="48"/>
        <v>0</v>
      </c>
      <c r="DKX8" s="6">
        <f t="shared" si="48"/>
        <v>0</v>
      </c>
      <c r="DKY8" s="6">
        <f t="shared" si="48"/>
        <v>0</v>
      </c>
      <c r="DKZ8" s="6">
        <f t="shared" si="48"/>
        <v>0</v>
      </c>
      <c r="DLA8" s="6">
        <f t="shared" si="48"/>
        <v>0</v>
      </c>
      <c r="DLB8" s="6">
        <f t="shared" si="48"/>
        <v>0</v>
      </c>
      <c r="DLC8" s="6">
        <f t="shared" si="48"/>
        <v>0</v>
      </c>
      <c r="DLD8" s="6">
        <f t="shared" si="48"/>
        <v>0</v>
      </c>
      <c r="DLE8" s="6">
        <f t="shared" si="48"/>
        <v>0</v>
      </c>
      <c r="DLF8" s="6">
        <f t="shared" si="48"/>
        <v>0</v>
      </c>
      <c r="DLG8" s="6">
        <f t="shared" si="48"/>
        <v>0</v>
      </c>
      <c r="DLH8" s="6">
        <f t="shared" si="48"/>
        <v>0</v>
      </c>
      <c r="DLI8" s="6">
        <f t="shared" si="48"/>
        <v>0</v>
      </c>
      <c r="DLJ8" s="6">
        <f t="shared" si="48"/>
        <v>0</v>
      </c>
      <c r="DLK8" s="6">
        <f t="shared" si="48"/>
        <v>0</v>
      </c>
      <c r="DLL8" s="6">
        <f t="shared" si="48"/>
        <v>0</v>
      </c>
      <c r="DLM8" s="6">
        <f t="shared" si="48"/>
        <v>0</v>
      </c>
      <c r="DLN8" s="6">
        <f t="shared" ref="DLN8:DNY8" si="49">+DLN5+DLN6+DLN7</f>
        <v>0</v>
      </c>
      <c r="DLO8" s="6">
        <f t="shared" si="49"/>
        <v>0</v>
      </c>
      <c r="DLP8" s="6">
        <f t="shared" si="49"/>
        <v>0</v>
      </c>
      <c r="DLQ8" s="6">
        <f t="shared" si="49"/>
        <v>0</v>
      </c>
      <c r="DLR8" s="6">
        <f t="shared" si="49"/>
        <v>0</v>
      </c>
      <c r="DLS8" s="6">
        <f t="shared" si="49"/>
        <v>0</v>
      </c>
      <c r="DLT8" s="6">
        <f t="shared" si="49"/>
        <v>0</v>
      </c>
      <c r="DLU8" s="6">
        <f t="shared" si="49"/>
        <v>0</v>
      </c>
      <c r="DLV8" s="6">
        <f t="shared" si="49"/>
        <v>0</v>
      </c>
      <c r="DLW8" s="6">
        <f t="shared" si="49"/>
        <v>0</v>
      </c>
      <c r="DLX8" s="6">
        <f t="shared" si="49"/>
        <v>0</v>
      </c>
      <c r="DLY8" s="6">
        <f t="shared" si="49"/>
        <v>0</v>
      </c>
      <c r="DLZ8" s="6">
        <f t="shared" si="49"/>
        <v>0</v>
      </c>
      <c r="DMA8" s="6">
        <f t="shared" si="49"/>
        <v>0</v>
      </c>
      <c r="DMB8" s="6">
        <f t="shared" si="49"/>
        <v>0</v>
      </c>
      <c r="DMC8" s="6">
        <f t="shared" si="49"/>
        <v>0</v>
      </c>
      <c r="DMD8" s="6">
        <f t="shared" si="49"/>
        <v>0</v>
      </c>
      <c r="DME8" s="6">
        <f t="shared" si="49"/>
        <v>0</v>
      </c>
      <c r="DMF8" s="6">
        <f t="shared" si="49"/>
        <v>0</v>
      </c>
      <c r="DMG8" s="6">
        <f t="shared" si="49"/>
        <v>0</v>
      </c>
      <c r="DMH8" s="6">
        <f t="shared" si="49"/>
        <v>0</v>
      </c>
      <c r="DMI8" s="6">
        <f t="shared" si="49"/>
        <v>0</v>
      </c>
      <c r="DMJ8" s="6">
        <f t="shared" si="49"/>
        <v>0</v>
      </c>
      <c r="DMK8" s="6">
        <f t="shared" si="49"/>
        <v>0</v>
      </c>
      <c r="DML8" s="6">
        <f t="shared" si="49"/>
        <v>0</v>
      </c>
      <c r="DMM8" s="6">
        <f t="shared" si="49"/>
        <v>0</v>
      </c>
      <c r="DMN8" s="6">
        <f t="shared" si="49"/>
        <v>0</v>
      </c>
      <c r="DMO8" s="6">
        <f t="shared" si="49"/>
        <v>0</v>
      </c>
      <c r="DMP8" s="6">
        <f t="shared" si="49"/>
        <v>0</v>
      </c>
      <c r="DMQ8" s="6">
        <f t="shared" si="49"/>
        <v>0</v>
      </c>
      <c r="DMR8" s="6">
        <f t="shared" si="49"/>
        <v>0</v>
      </c>
      <c r="DMS8" s="6">
        <f t="shared" si="49"/>
        <v>0</v>
      </c>
      <c r="DMT8" s="6">
        <f t="shared" si="49"/>
        <v>0</v>
      </c>
      <c r="DMU8" s="6">
        <f t="shared" si="49"/>
        <v>0</v>
      </c>
      <c r="DMV8" s="6">
        <f t="shared" si="49"/>
        <v>0</v>
      </c>
      <c r="DMW8" s="6">
        <f t="shared" si="49"/>
        <v>0</v>
      </c>
      <c r="DMX8" s="6">
        <f t="shared" si="49"/>
        <v>0</v>
      </c>
      <c r="DMY8" s="6">
        <f t="shared" si="49"/>
        <v>0</v>
      </c>
      <c r="DMZ8" s="6">
        <f t="shared" si="49"/>
        <v>0</v>
      </c>
      <c r="DNA8" s="6">
        <f t="shared" si="49"/>
        <v>0</v>
      </c>
      <c r="DNB8" s="6">
        <f t="shared" si="49"/>
        <v>0</v>
      </c>
      <c r="DNC8" s="6">
        <f t="shared" si="49"/>
        <v>0</v>
      </c>
      <c r="DND8" s="6">
        <f t="shared" si="49"/>
        <v>0</v>
      </c>
      <c r="DNE8" s="6">
        <f t="shared" si="49"/>
        <v>0</v>
      </c>
      <c r="DNF8" s="6">
        <f t="shared" si="49"/>
        <v>0</v>
      </c>
      <c r="DNG8" s="6">
        <f t="shared" si="49"/>
        <v>0</v>
      </c>
      <c r="DNH8" s="6">
        <f t="shared" si="49"/>
        <v>0</v>
      </c>
      <c r="DNI8" s="6">
        <f t="shared" si="49"/>
        <v>0</v>
      </c>
      <c r="DNJ8" s="6">
        <f t="shared" si="49"/>
        <v>0</v>
      </c>
      <c r="DNK8" s="6">
        <f t="shared" si="49"/>
        <v>0</v>
      </c>
      <c r="DNL8" s="6">
        <f t="shared" si="49"/>
        <v>0</v>
      </c>
      <c r="DNM8" s="6">
        <f t="shared" si="49"/>
        <v>0</v>
      </c>
      <c r="DNN8" s="6">
        <f t="shared" si="49"/>
        <v>0</v>
      </c>
      <c r="DNO8" s="6">
        <f t="shared" si="49"/>
        <v>0</v>
      </c>
      <c r="DNP8" s="6">
        <f t="shared" si="49"/>
        <v>0</v>
      </c>
      <c r="DNQ8" s="6">
        <f t="shared" si="49"/>
        <v>0</v>
      </c>
      <c r="DNR8" s="6">
        <f t="shared" si="49"/>
        <v>0</v>
      </c>
      <c r="DNS8" s="6">
        <f t="shared" si="49"/>
        <v>0</v>
      </c>
      <c r="DNT8" s="6">
        <f t="shared" si="49"/>
        <v>0</v>
      </c>
      <c r="DNU8" s="6">
        <f t="shared" si="49"/>
        <v>0</v>
      </c>
      <c r="DNV8" s="6">
        <f t="shared" si="49"/>
        <v>0</v>
      </c>
      <c r="DNW8" s="6">
        <f t="shared" si="49"/>
        <v>0</v>
      </c>
      <c r="DNX8" s="6">
        <f t="shared" si="49"/>
        <v>0</v>
      </c>
      <c r="DNY8" s="6">
        <f t="shared" si="49"/>
        <v>0</v>
      </c>
      <c r="DNZ8" s="6">
        <f t="shared" ref="DNZ8:DQK8" si="50">+DNZ5+DNZ6+DNZ7</f>
        <v>0</v>
      </c>
      <c r="DOA8" s="6">
        <f t="shared" si="50"/>
        <v>0</v>
      </c>
      <c r="DOB8" s="6">
        <f t="shared" si="50"/>
        <v>0</v>
      </c>
      <c r="DOC8" s="6">
        <f t="shared" si="50"/>
        <v>0</v>
      </c>
      <c r="DOD8" s="6">
        <f t="shared" si="50"/>
        <v>0</v>
      </c>
      <c r="DOE8" s="6">
        <f t="shared" si="50"/>
        <v>0</v>
      </c>
      <c r="DOF8" s="6">
        <f t="shared" si="50"/>
        <v>0</v>
      </c>
      <c r="DOG8" s="6">
        <f t="shared" si="50"/>
        <v>0</v>
      </c>
      <c r="DOH8" s="6">
        <f t="shared" si="50"/>
        <v>0</v>
      </c>
      <c r="DOI8" s="6">
        <f t="shared" si="50"/>
        <v>0</v>
      </c>
      <c r="DOJ8" s="6">
        <f t="shared" si="50"/>
        <v>0</v>
      </c>
      <c r="DOK8" s="6">
        <f t="shared" si="50"/>
        <v>0</v>
      </c>
      <c r="DOL8" s="6">
        <f t="shared" si="50"/>
        <v>0</v>
      </c>
      <c r="DOM8" s="6">
        <f t="shared" si="50"/>
        <v>0</v>
      </c>
      <c r="DON8" s="6">
        <f t="shared" si="50"/>
        <v>0</v>
      </c>
      <c r="DOO8" s="6">
        <f t="shared" si="50"/>
        <v>0</v>
      </c>
      <c r="DOP8" s="6">
        <f t="shared" si="50"/>
        <v>0</v>
      </c>
      <c r="DOQ8" s="6">
        <f t="shared" si="50"/>
        <v>0</v>
      </c>
      <c r="DOR8" s="6">
        <f t="shared" si="50"/>
        <v>0</v>
      </c>
      <c r="DOS8" s="6">
        <f t="shared" si="50"/>
        <v>0</v>
      </c>
      <c r="DOT8" s="6">
        <f t="shared" si="50"/>
        <v>0</v>
      </c>
      <c r="DOU8" s="6">
        <f t="shared" si="50"/>
        <v>0</v>
      </c>
      <c r="DOV8" s="6">
        <f t="shared" si="50"/>
        <v>0</v>
      </c>
      <c r="DOW8" s="6">
        <f t="shared" si="50"/>
        <v>0</v>
      </c>
      <c r="DOX8" s="6">
        <f t="shared" si="50"/>
        <v>0</v>
      </c>
      <c r="DOY8" s="6">
        <f t="shared" si="50"/>
        <v>0</v>
      </c>
      <c r="DOZ8" s="6">
        <f t="shared" si="50"/>
        <v>0</v>
      </c>
      <c r="DPA8" s="6">
        <f t="shared" si="50"/>
        <v>0</v>
      </c>
      <c r="DPB8" s="6">
        <f t="shared" si="50"/>
        <v>0</v>
      </c>
      <c r="DPC8" s="6">
        <f t="shared" si="50"/>
        <v>0</v>
      </c>
      <c r="DPD8" s="6">
        <f t="shared" si="50"/>
        <v>0</v>
      </c>
      <c r="DPE8" s="6">
        <f t="shared" si="50"/>
        <v>0</v>
      </c>
      <c r="DPF8" s="6">
        <f t="shared" si="50"/>
        <v>0</v>
      </c>
      <c r="DPG8" s="6">
        <f t="shared" si="50"/>
        <v>0</v>
      </c>
      <c r="DPH8" s="6">
        <f t="shared" si="50"/>
        <v>0</v>
      </c>
      <c r="DPI8" s="6">
        <f t="shared" si="50"/>
        <v>0</v>
      </c>
      <c r="DPJ8" s="6">
        <f t="shared" si="50"/>
        <v>0</v>
      </c>
      <c r="DPK8" s="6">
        <f t="shared" si="50"/>
        <v>0</v>
      </c>
      <c r="DPL8" s="6">
        <f t="shared" si="50"/>
        <v>0</v>
      </c>
      <c r="DPM8" s="6">
        <f t="shared" si="50"/>
        <v>0</v>
      </c>
      <c r="DPN8" s="6">
        <f t="shared" si="50"/>
        <v>0</v>
      </c>
      <c r="DPO8" s="6">
        <f t="shared" si="50"/>
        <v>0</v>
      </c>
      <c r="DPP8" s="6">
        <f t="shared" si="50"/>
        <v>0</v>
      </c>
      <c r="DPQ8" s="6">
        <f t="shared" si="50"/>
        <v>0</v>
      </c>
      <c r="DPR8" s="6">
        <f t="shared" si="50"/>
        <v>0</v>
      </c>
      <c r="DPS8" s="6">
        <f t="shared" si="50"/>
        <v>0</v>
      </c>
      <c r="DPT8" s="6">
        <f t="shared" si="50"/>
        <v>0</v>
      </c>
      <c r="DPU8" s="6">
        <f t="shared" si="50"/>
        <v>0</v>
      </c>
      <c r="DPV8" s="6">
        <f t="shared" si="50"/>
        <v>0</v>
      </c>
      <c r="DPW8" s="6">
        <f t="shared" si="50"/>
        <v>0</v>
      </c>
      <c r="DPX8" s="6">
        <f t="shared" si="50"/>
        <v>0</v>
      </c>
      <c r="DPY8" s="6">
        <f t="shared" si="50"/>
        <v>0</v>
      </c>
      <c r="DPZ8" s="6">
        <f t="shared" si="50"/>
        <v>0</v>
      </c>
      <c r="DQA8" s="6">
        <f t="shared" si="50"/>
        <v>0</v>
      </c>
      <c r="DQB8" s="6">
        <f t="shared" si="50"/>
        <v>0</v>
      </c>
      <c r="DQC8" s="6">
        <f t="shared" si="50"/>
        <v>0</v>
      </c>
      <c r="DQD8" s="6">
        <f t="shared" si="50"/>
        <v>0</v>
      </c>
      <c r="DQE8" s="6">
        <f t="shared" si="50"/>
        <v>0</v>
      </c>
      <c r="DQF8" s="6">
        <f t="shared" si="50"/>
        <v>0</v>
      </c>
      <c r="DQG8" s="6">
        <f t="shared" si="50"/>
        <v>0</v>
      </c>
      <c r="DQH8" s="6">
        <f t="shared" si="50"/>
        <v>0</v>
      </c>
      <c r="DQI8" s="6">
        <f t="shared" si="50"/>
        <v>0</v>
      </c>
      <c r="DQJ8" s="6">
        <f t="shared" si="50"/>
        <v>0</v>
      </c>
      <c r="DQK8" s="6">
        <f t="shared" si="50"/>
        <v>0</v>
      </c>
      <c r="DQL8" s="6">
        <f t="shared" ref="DQL8:DSW8" si="51">+DQL5+DQL6+DQL7</f>
        <v>0</v>
      </c>
      <c r="DQM8" s="6">
        <f t="shared" si="51"/>
        <v>0</v>
      </c>
      <c r="DQN8" s="6">
        <f t="shared" si="51"/>
        <v>0</v>
      </c>
      <c r="DQO8" s="6">
        <f t="shared" si="51"/>
        <v>0</v>
      </c>
      <c r="DQP8" s="6">
        <f t="shared" si="51"/>
        <v>0</v>
      </c>
      <c r="DQQ8" s="6">
        <f t="shared" si="51"/>
        <v>0</v>
      </c>
      <c r="DQR8" s="6">
        <f t="shared" si="51"/>
        <v>0</v>
      </c>
      <c r="DQS8" s="6">
        <f t="shared" si="51"/>
        <v>0</v>
      </c>
      <c r="DQT8" s="6">
        <f t="shared" si="51"/>
        <v>0</v>
      </c>
      <c r="DQU8" s="6">
        <f t="shared" si="51"/>
        <v>0</v>
      </c>
      <c r="DQV8" s="6">
        <f t="shared" si="51"/>
        <v>0</v>
      </c>
      <c r="DQW8" s="6">
        <f t="shared" si="51"/>
        <v>0</v>
      </c>
      <c r="DQX8" s="6">
        <f t="shared" si="51"/>
        <v>0</v>
      </c>
      <c r="DQY8" s="6">
        <f t="shared" si="51"/>
        <v>0</v>
      </c>
      <c r="DQZ8" s="6">
        <f t="shared" si="51"/>
        <v>0</v>
      </c>
      <c r="DRA8" s="6">
        <f t="shared" si="51"/>
        <v>0</v>
      </c>
      <c r="DRB8" s="6">
        <f t="shared" si="51"/>
        <v>0</v>
      </c>
      <c r="DRC8" s="6">
        <f t="shared" si="51"/>
        <v>0</v>
      </c>
      <c r="DRD8" s="6">
        <f t="shared" si="51"/>
        <v>0</v>
      </c>
      <c r="DRE8" s="6">
        <f t="shared" si="51"/>
        <v>0</v>
      </c>
      <c r="DRF8" s="6">
        <f t="shared" si="51"/>
        <v>0</v>
      </c>
      <c r="DRG8" s="6">
        <f t="shared" si="51"/>
        <v>0</v>
      </c>
      <c r="DRH8" s="6">
        <f t="shared" si="51"/>
        <v>0</v>
      </c>
      <c r="DRI8" s="6">
        <f t="shared" si="51"/>
        <v>0</v>
      </c>
      <c r="DRJ8" s="6">
        <f t="shared" si="51"/>
        <v>0</v>
      </c>
      <c r="DRK8" s="6">
        <f t="shared" si="51"/>
        <v>0</v>
      </c>
      <c r="DRL8" s="6">
        <f t="shared" si="51"/>
        <v>0</v>
      </c>
      <c r="DRM8" s="6">
        <f t="shared" si="51"/>
        <v>0</v>
      </c>
      <c r="DRN8" s="6">
        <f t="shared" si="51"/>
        <v>0</v>
      </c>
      <c r="DRO8" s="6">
        <f t="shared" si="51"/>
        <v>0</v>
      </c>
      <c r="DRP8" s="6">
        <f t="shared" si="51"/>
        <v>0</v>
      </c>
      <c r="DRQ8" s="6">
        <f t="shared" si="51"/>
        <v>0</v>
      </c>
      <c r="DRR8" s="6">
        <f t="shared" si="51"/>
        <v>0</v>
      </c>
      <c r="DRS8" s="6">
        <f t="shared" si="51"/>
        <v>0</v>
      </c>
      <c r="DRT8" s="6">
        <f t="shared" si="51"/>
        <v>0</v>
      </c>
      <c r="DRU8" s="6">
        <f t="shared" si="51"/>
        <v>0</v>
      </c>
      <c r="DRV8" s="6">
        <f t="shared" si="51"/>
        <v>0</v>
      </c>
      <c r="DRW8" s="6">
        <f t="shared" si="51"/>
        <v>0</v>
      </c>
      <c r="DRX8" s="6">
        <f t="shared" si="51"/>
        <v>0</v>
      </c>
      <c r="DRY8" s="6">
        <f t="shared" si="51"/>
        <v>0</v>
      </c>
      <c r="DRZ8" s="6">
        <f t="shared" si="51"/>
        <v>0</v>
      </c>
      <c r="DSA8" s="6">
        <f t="shared" si="51"/>
        <v>0</v>
      </c>
      <c r="DSB8" s="6">
        <f t="shared" si="51"/>
        <v>0</v>
      </c>
      <c r="DSC8" s="6">
        <f t="shared" si="51"/>
        <v>0</v>
      </c>
      <c r="DSD8" s="6">
        <f t="shared" si="51"/>
        <v>0</v>
      </c>
      <c r="DSE8" s="6">
        <f t="shared" si="51"/>
        <v>0</v>
      </c>
      <c r="DSF8" s="6">
        <f t="shared" si="51"/>
        <v>0</v>
      </c>
      <c r="DSG8" s="6">
        <f t="shared" si="51"/>
        <v>0</v>
      </c>
      <c r="DSH8" s="6">
        <f t="shared" si="51"/>
        <v>0</v>
      </c>
      <c r="DSI8" s="6">
        <f t="shared" si="51"/>
        <v>0</v>
      </c>
      <c r="DSJ8" s="6">
        <f t="shared" si="51"/>
        <v>0</v>
      </c>
      <c r="DSK8" s="6">
        <f t="shared" si="51"/>
        <v>0</v>
      </c>
      <c r="DSL8" s="6">
        <f t="shared" si="51"/>
        <v>0</v>
      </c>
      <c r="DSM8" s="6">
        <f t="shared" si="51"/>
        <v>0</v>
      </c>
      <c r="DSN8" s="6">
        <f t="shared" si="51"/>
        <v>0</v>
      </c>
      <c r="DSO8" s="6">
        <f t="shared" si="51"/>
        <v>0</v>
      </c>
      <c r="DSP8" s="6">
        <f t="shared" si="51"/>
        <v>0</v>
      </c>
      <c r="DSQ8" s="6">
        <f t="shared" si="51"/>
        <v>0</v>
      </c>
      <c r="DSR8" s="6">
        <f t="shared" si="51"/>
        <v>0</v>
      </c>
      <c r="DSS8" s="6">
        <f t="shared" si="51"/>
        <v>0</v>
      </c>
      <c r="DST8" s="6">
        <f t="shared" si="51"/>
        <v>0</v>
      </c>
      <c r="DSU8" s="6">
        <f t="shared" si="51"/>
        <v>0</v>
      </c>
      <c r="DSV8" s="6">
        <f t="shared" si="51"/>
        <v>0</v>
      </c>
      <c r="DSW8" s="6">
        <f t="shared" si="51"/>
        <v>0</v>
      </c>
      <c r="DSX8" s="6">
        <f t="shared" ref="DSX8:DVI8" si="52">+DSX5+DSX6+DSX7</f>
        <v>0</v>
      </c>
      <c r="DSY8" s="6">
        <f t="shared" si="52"/>
        <v>0</v>
      </c>
      <c r="DSZ8" s="6">
        <f t="shared" si="52"/>
        <v>0</v>
      </c>
      <c r="DTA8" s="6">
        <f t="shared" si="52"/>
        <v>0</v>
      </c>
      <c r="DTB8" s="6">
        <f t="shared" si="52"/>
        <v>0</v>
      </c>
      <c r="DTC8" s="6">
        <f t="shared" si="52"/>
        <v>0</v>
      </c>
      <c r="DTD8" s="6">
        <f t="shared" si="52"/>
        <v>0</v>
      </c>
      <c r="DTE8" s="6">
        <f t="shared" si="52"/>
        <v>0</v>
      </c>
      <c r="DTF8" s="6">
        <f t="shared" si="52"/>
        <v>0</v>
      </c>
      <c r="DTG8" s="6">
        <f t="shared" si="52"/>
        <v>0</v>
      </c>
      <c r="DTH8" s="6">
        <f t="shared" si="52"/>
        <v>0</v>
      </c>
      <c r="DTI8" s="6">
        <f t="shared" si="52"/>
        <v>0</v>
      </c>
      <c r="DTJ8" s="6">
        <f t="shared" si="52"/>
        <v>0</v>
      </c>
      <c r="DTK8" s="6">
        <f t="shared" si="52"/>
        <v>0</v>
      </c>
      <c r="DTL8" s="6">
        <f t="shared" si="52"/>
        <v>0</v>
      </c>
      <c r="DTM8" s="6">
        <f t="shared" si="52"/>
        <v>0</v>
      </c>
      <c r="DTN8" s="6">
        <f t="shared" si="52"/>
        <v>0</v>
      </c>
      <c r="DTO8" s="6">
        <f t="shared" si="52"/>
        <v>0</v>
      </c>
      <c r="DTP8" s="6">
        <f t="shared" si="52"/>
        <v>0</v>
      </c>
      <c r="DTQ8" s="6">
        <f t="shared" si="52"/>
        <v>0</v>
      </c>
      <c r="DTR8" s="6">
        <f t="shared" si="52"/>
        <v>0</v>
      </c>
      <c r="DTS8" s="6">
        <f t="shared" si="52"/>
        <v>0</v>
      </c>
      <c r="DTT8" s="6">
        <f t="shared" si="52"/>
        <v>0</v>
      </c>
      <c r="DTU8" s="6">
        <f t="shared" si="52"/>
        <v>0</v>
      </c>
      <c r="DTV8" s="6">
        <f t="shared" si="52"/>
        <v>0</v>
      </c>
      <c r="DTW8" s="6">
        <f t="shared" si="52"/>
        <v>0</v>
      </c>
      <c r="DTX8" s="6">
        <f t="shared" si="52"/>
        <v>0</v>
      </c>
      <c r="DTY8" s="6">
        <f t="shared" si="52"/>
        <v>0</v>
      </c>
      <c r="DTZ8" s="6">
        <f t="shared" si="52"/>
        <v>0</v>
      </c>
      <c r="DUA8" s="6">
        <f t="shared" si="52"/>
        <v>0</v>
      </c>
      <c r="DUB8" s="6">
        <f t="shared" si="52"/>
        <v>0</v>
      </c>
      <c r="DUC8" s="6">
        <f t="shared" si="52"/>
        <v>0</v>
      </c>
      <c r="DUD8" s="6">
        <f t="shared" si="52"/>
        <v>0</v>
      </c>
      <c r="DUE8" s="6">
        <f t="shared" si="52"/>
        <v>0</v>
      </c>
      <c r="DUF8" s="6">
        <f t="shared" si="52"/>
        <v>0</v>
      </c>
      <c r="DUG8" s="6">
        <f t="shared" si="52"/>
        <v>0</v>
      </c>
      <c r="DUH8" s="6">
        <f t="shared" si="52"/>
        <v>0</v>
      </c>
      <c r="DUI8" s="6">
        <f t="shared" si="52"/>
        <v>0</v>
      </c>
      <c r="DUJ8" s="6">
        <f t="shared" si="52"/>
        <v>0</v>
      </c>
      <c r="DUK8" s="6">
        <f t="shared" si="52"/>
        <v>0</v>
      </c>
      <c r="DUL8" s="6">
        <f t="shared" si="52"/>
        <v>0</v>
      </c>
      <c r="DUM8" s="6">
        <f t="shared" si="52"/>
        <v>0</v>
      </c>
      <c r="DUN8" s="6">
        <f t="shared" si="52"/>
        <v>0</v>
      </c>
      <c r="DUO8" s="6">
        <f t="shared" si="52"/>
        <v>0</v>
      </c>
      <c r="DUP8" s="6">
        <f t="shared" si="52"/>
        <v>0</v>
      </c>
      <c r="DUQ8" s="6">
        <f t="shared" si="52"/>
        <v>0</v>
      </c>
      <c r="DUR8" s="6">
        <f t="shared" si="52"/>
        <v>0</v>
      </c>
      <c r="DUS8" s="6">
        <f t="shared" si="52"/>
        <v>0</v>
      </c>
      <c r="DUT8" s="6">
        <f t="shared" si="52"/>
        <v>0</v>
      </c>
      <c r="DUU8" s="6">
        <f t="shared" si="52"/>
        <v>0</v>
      </c>
      <c r="DUV8" s="6">
        <f t="shared" si="52"/>
        <v>0</v>
      </c>
      <c r="DUW8" s="6">
        <f t="shared" si="52"/>
        <v>0</v>
      </c>
      <c r="DUX8" s="6">
        <f t="shared" si="52"/>
        <v>0</v>
      </c>
      <c r="DUY8" s="6">
        <f t="shared" si="52"/>
        <v>0</v>
      </c>
      <c r="DUZ8" s="6">
        <f t="shared" si="52"/>
        <v>0</v>
      </c>
      <c r="DVA8" s="6">
        <f t="shared" si="52"/>
        <v>0</v>
      </c>
      <c r="DVB8" s="6">
        <f t="shared" si="52"/>
        <v>0</v>
      </c>
      <c r="DVC8" s="6">
        <f t="shared" si="52"/>
        <v>0</v>
      </c>
      <c r="DVD8" s="6">
        <f t="shared" si="52"/>
        <v>0</v>
      </c>
      <c r="DVE8" s="6">
        <f t="shared" si="52"/>
        <v>0</v>
      </c>
      <c r="DVF8" s="6">
        <f t="shared" si="52"/>
        <v>0</v>
      </c>
      <c r="DVG8" s="6">
        <f t="shared" si="52"/>
        <v>0</v>
      </c>
      <c r="DVH8" s="6">
        <f t="shared" si="52"/>
        <v>0</v>
      </c>
      <c r="DVI8" s="6">
        <f t="shared" si="52"/>
        <v>0</v>
      </c>
      <c r="DVJ8" s="6">
        <f t="shared" ref="DVJ8:DXU8" si="53">+DVJ5+DVJ6+DVJ7</f>
        <v>0</v>
      </c>
      <c r="DVK8" s="6">
        <f t="shared" si="53"/>
        <v>0</v>
      </c>
      <c r="DVL8" s="6">
        <f t="shared" si="53"/>
        <v>0</v>
      </c>
      <c r="DVM8" s="6">
        <f t="shared" si="53"/>
        <v>0</v>
      </c>
      <c r="DVN8" s="6">
        <f t="shared" si="53"/>
        <v>0</v>
      </c>
      <c r="DVO8" s="6">
        <f t="shared" si="53"/>
        <v>0</v>
      </c>
      <c r="DVP8" s="6">
        <f t="shared" si="53"/>
        <v>0</v>
      </c>
      <c r="DVQ8" s="6">
        <f t="shared" si="53"/>
        <v>0</v>
      </c>
      <c r="DVR8" s="6">
        <f t="shared" si="53"/>
        <v>0</v>
      </c>
      <c r="DVS8" s="6">
        <f t="shared" si="53"/>
        <v>0</v>
      </c>
      <c r="DVT8" s="6">
        <f t="shared" si="53"/>
        <v>0</v>
      </c>
      <c r="DVU8" s="6">
        <f t="shared" si="53"/>
        <v>0</v>
      </c>
      <c r="DVV8" s="6">
        <f t="shared" si="53"/>
        <v>0</v>
      </c>
      <c r="DVW8" s="6">
        <f t="shared" si="53"/>
        <v>0</v>
      </c>
      <c r="DVX8" s="6">
        <f t="shared" si="53"/>
        <v>0</v>
      </c>
      <c r="DVY8" s="6">
        <f t="shared" si="53"/>
        <v>0</v>
      </c>
      <c r="DVZ8" s="6">
        <f t="shared" si="53"/>
        <v>0</v>
      </c>
      <c r="DWA8" s="6">
        <f t="shared" si="53"/>
        <v>0</v>
      </c>
      <c r="DWB8" s="6">
        <f t="shared" si="53"/>
        <v>0</v>
      </c>
      <c r="DWC8" s="6">
        <f t="shared" si="53"/>
        <v>0</v>
      </c>
      <c r="DWD8" s="6">
        <f t="shared" si="53"/>
        <v>0</v>
      </c>
      <c r="DWE8" s="6">
        <f t="shared" si="53"/>
        <v>0</v>
      </c>
      <c r="DWF8" s="6">
        <f t="shared" si="53"/>
        <v>0</v>
      </c>
      <c r="DWG8" s="6">
        <f t="shared" si="53"/>
        <v>0</v>
      </c>
      <c r="DWH8" s="6">
        <f t="shared" si="53"/>
        <v>0</v>
      </c>
      <c r="DWI8" s="6">
        <f t="shared" si="53"/>
        <v>0</v>
      </c>
      <c r="DWJ8" s="6">
        <f t="shared" si="53"/>
        <v>0</v>
      </c>
      <c r="DWK8" s="6">
        <f t="shared" si="53"/>
        <v>0</v>
      </c>
      <c r="DWL8" s="6">
        <f t="shared" si="53"/>
        <v>0</v>
      </c>
      <c r="DWM8" s="6">
        <f t="shared" si="53"/>
        <v>0</v>
      </c>
      <c r="DWN8" s="6">
        <f t="shared" si="53"/>
        <v>0</v>
      </c>
      <c r="DWO8" s="6">
        <f t="shared" si="53"/>
        <v>0</v>
      </c>
      <c r="DWP8" s="6">
        <f t="shared" si="53"/>
        <v>0</v>
      </c>
      <c r="DWQ8" s="6">
        <f t="shared" si="53"/>
        <v>0</v>
      </c>
      <c r="DWR8" s="6">
        <f t="shared" si="53"/>
        <v>0</v>
      </c>
      <c r="DWS8" s="6">
        <f t="shared" si="53"/>
        <v>0</v>
      </c>
      <c r="DWT8" s="6">
        <f t="shared" si="53"/>
        <v>0</v>
      </c>
      <c r="DWU8" s="6">
        <f t="shared" si="53"/>
        <v>0</v>
      </c>
      <c r="DWV8" s="6">
        <f t="shared" si="53"/>
        <v>0</v>
      </c>
      <c r="DWW8" s="6">
        <f t="shared" si="53"/>
        <v>0</v>
      </c>
      <c r="DWX8" s="6">
        <f t="shared" si="53"/>
        <v>0</v>
      </c>
      <c r="DWY8" s="6">
        <f t="shared" si="53"/>
        <v>0</v>
      </c>
      <c r="DWZ8" s="6">
        <f t="shared" si="53"/>
        <v>0</v>
      </c>
      <c r="DXA8" s="6">
        <f t="shared" si="53"/>
        <v>0</v>
      </c>
      <c r="DXB8" s="6">
        <f t="shared" si="53"/>
        <v>0</v>
      </c>
      <c r="DXC8" s="6">
        <f t="shared" si="53"/>
        <v>0</v>
      </c>
      <c r="DXD8" s="6">
        <f t="shared" si="53"/>
        <v>0</v>
      </c>
      <c r="DXE8" s="6">
        <f t="shared" si="53"/>
        <v>0</v>
      </c>
      <c r="DXF8" s="6">
        <f t="shared" si="53"/>
        <v>0</v>
      </c>
      <c r="DXG8" s="6">
        <f t="shared" si="53"/>
        <v>0</v>
      </c>
      <c r="DXH8" s="6">
        <f t="shared" si="53"/>
        <v>0</v>
      </c>
      <c r="DXI8" s="6">
        <f t="shared" si="53"/>
        <v>0</v>
      </c>
      <c r="DXJ8" s="6">
        <f t="shared" si="53"/>
        <v>0</v>
      </c>
      <c r="DXK8" s="6">
        <f t="shared" si="53"/>
        <v>0</v>
      </c>
      <c r="DXL8" s="6">
        <f t="shared" si="53"/>
        <v>0</v>
      </c>
      <c r="DXM8" s="6">
        <f t="shared" si="53"/>
        <v>0</v>
      </c>
      <c r="DXN8" s="6">
        <f t="shared" si="53"/>
        <v>0</v>
      </c>
      <c r="DXO8" s="6">
        <f t="shared" si="53"/>
        <v>0</v>
      </c>
      <c r="DXP8" s="6">
        <f t="shared" si="53"/>
        <v>0</v>
      </c>
      <c r="DXQ8" s="6">
        <f t="shared" si="53"/>
        <v>0</v>
      </c>
      <c r="DXR8" s="6">
        <f t="shared" si="53"/>
        <v>0</v>
      </c>
      <c r="DXS8" s="6">
        <f t="shared" si="53"/>
        <v>0</v>
      </c>
      <c r="DXT8" s="6">
        <f t="shared" si="53"/>
        <v>0</v>
      </c>
      <c r="DXU8" s="6">
        <f t="shared" si="53"/>
        <v>0</v>
      </c>
      <c r="DXV8" s="6">
        <f t="shared" ref="DXV8:EAG8" si="54">+DXV5+DXV6+DXV7</f>
        <v>0</v>
      </c>
      <c r="DXW8" s="6">
        <f t="shared" si="54"/>
        <v>0</v>
      </c>
      <c r="DXX8" s="6">
        <f t="shared" si="54"/>
        <v>0</v>
      </c>
      <c r="DXY8" s="6">
        <f t="shared" si="54"/>
        <v>0</v>
      </c>
      <c r="DXZ8" s="6">
        <f t="shared" si="54"/>
        <v>0</v>
      </c>
      <c r="DYA8" s="6">
        <f t="shared" si="54"/>
        <v>0</v>
      </c>
      <c r="DYB8" s="6">
        <f t="shared" si="54"/>
        <v>0</v>
      </c>
      <c r="DYC8" s="6">
        <f t="shared" si="54"/>
        <v>0</v>
      </c>
      <c r="DYD8" s="6">
        <f t="shared" si="54"/>
        <v>0</v>
      </c>
      <c r="DYE8" s="6">
        <f t="shared" si="54"/>
        <v>0</v>
      </c>
      <c r="DYF8" s="6">
        <f t="shared" si="54"/>
        <v>0</v>
      </c>
      <c r="DYG8" s="6">
        <f t="shared" si="54"/>
        <v>0</v>
      </c>
      <c r="DYH8" s="6">
        <f t="shared" si="54"/>
        <v>0</v>
      </c>
      <c r="DYI8" s="6">
        <f t="shared" si="54"/>
        <v>0</v>
      </c>
      <c r="DYJ8" s="6">
        <f t="shared" si="54"/>
        <v>0</v>
      </c>
      <c r="DYK8" s="6">
        <f t="shared" si="54"/>
        <v>0</v>
      </c>
      <c r="DYL8" s="6">
        <f t="shared" si="54"/>
        <v>0</v>
      </c>
      <c r="DYM8" s="6">
        <f t="shared" si="54"/>
        <v>0</v>
      </c>
      <c r="DYN8" s="6">
        <f t="shared" si="54"/>
        <v>0</v>
      </c>
      <c r="DYO8" s="6">
        <f t="shared" si="54"/>
        <v>0</v>
      </c>
      <c r="DYP8" s="6">
        <f t="shared" si="54"/>
        <v>0</v>
      </c>
      <c r="DYQ8" s="6">
        <f t="shared" si="54"/>
        <v>0</v>
      </c>
      <c r="DYR8" s="6">
        <f t="shared" si="54"/>
        <v>0</v>
      </c>
      <c r="DYS8" s="6">
        <f t="shared" si="54"/>
        <v>0</v>
      </c>
      <c r="DYT8" s="6">
        <f t="shared" si="54"/>
        <v>0</v>
      </c>
      <c r="DYU8" s="6">
        <f t="shared" si="54"/>
        <v>0</v>
      </c>
      <c r="DYV8" s="6">
        <f t="shared" si="54"/>
        <v>0</v>
      </c>
      <c r="DYW8" s="6">
        <f t="shared" si="54"/>
        <v>0</v>
      </c>
      <c r="DYX8" s="6">
        <f t="shared" si="54"/>
        <v>0</v>
      </c>
      <c r="DYY8" s="6">
        <f t="shared" si="54"/>
        <v>0</v>
      </c>
      <c r="DYZ8" s="6">
        <f t="shared" si="54"/>
        <v>0</v>
      </c>
      <c r="DZA8" s="6">
        <f t="shared" si="54"/>
        <v>0</v>
      </c>
      <c r="DZB8" s="6">
        <f t="shared" si="54"/>
        <v>0</v>
      </c>
      <c r="DZC8" s="6">
        <f t="shared" si="54"/>
        <v>0</v>
      </c>
      <c r="DZD8" s="6">
        <f t="shared" si="54"/>
        <v>0</v>
      </c>
      <c r="DZE8" s="6">
        <f t="shared" si="54"/>
        <v>0</v>
      </c>
      <c r="DZF8" s="6">
        <f t="shared" si="54"/>
        <v>0</v>
      </c>
      <c r="DZG8" s="6">
        <f t="shared" si="54"/>
        <v>0</v>
      </c>
      <c r="DZH8" s="6">
        <f t="shared" si="54"/>
        <v>0</v>
      </c>
      <c r="DZI8" s="6">
        <f t="shared" si="54"/>
        <v>0</v>
      </c>
      <c r="DZJ8" s="6">
        <f t="shared" si="54"/>
        <v>0</v>
      </c>
      <c r="DZK8" s="6">
        <f t="shared" si="54"/>
        <v>0</v>
      </c>
      <c r="DZL8" s="6">
        <f t="shared" si="54"/>
        <v>0</v>
      </c>
      <c r="DZM8" s="6">
        <f t="shared" si="54"/>
        <v>0</v>
      </c>
      <c r="DZN8" s="6">
        <f t="shared" si="54"/>
        <v>0</v>
      </c>
      <c r="DZO8" s="6">
        <f t="shared" si="54"/>
        <v>0</v>
      </c>
      <c r="DZP8" s="6">
        <f t="shared" si="54"/>
        <v>0</v>
      </c>
      <c r="DZQ8" s="6">
        <f t="shared" si="54"/>
        <v>0</v>
      </c>
      <c r="DZR8" s="6">
        <f t="shared" si="54"/>
        <v>0</v>
      </c>
      <c r="DZS8" s="6">
        <f t="shared" si="54"/>
        <v>0</v>
      </c>
      <c r="DZT8" s="6">
        <f t="shared" si="54"/>
        <v>0</v>
      </c>
      <c r="DZU8" s="6">
        <f t="shared" si="54"/>
        <v>0</v>
      </c>
      <c r="DZV8" s="6">
        <f t="shared" si="54"/>
        <v>0</v>
      </c>
      <c r="DZW8" s="6">
        <f t="shared" si="54"/>
        <v>0</v>
      </c>
      <c r="DZX8" s="6">
        <f t="shared" si="54"/>
        <v>0</v>
      </c>
      <c r="DZY8" s="6">
        <f t="shared" si="54"/>
        <v>0</v>
      </c>
      <c r="DZZ8" s="6">
        <f t="shared" si="54"/>
        <v>0</v>
      </c>
      <c r="EAA8" s="6">
        <f t="shared" si="54"/>
        <v>0</v>
      </c>
      <c r="EAB8" s="6">
        <f t="shared" si="54"/>
        <v>0</v>
      </c>
      <c r="EAC8" s="6">
        <f t="shared" si="54"/>
        <v>0</v>
      </c>
      <c r="EAD8" s="6">
        <f t="shared" si="54"/>
        <v>0</v>
      </c>
      <c r="EAE8" s="6">
        <f t="shared" si="54"/>
        <v>0</v>
      </c>
      <c r="EAF8" s="6">
        <f t="shared" si="54"/>
        <v>0</v>
      </c>
      <c r="EAG8" s="6">
        <f t="shared" si="54"/>
        <v>0</v>
      </c>
      <c r="EAH8" s="6">
        <f t="shared" ref="EAH8:ECS8" si="55">+EAH5+EAH6+EAH7</f>
        <v>0</v>
      </c>
      <c r="EAI8" s="6">
        <f t="shared" si="55"/>
        <v>0</v>
      </c>
      <c r="EAJ8" s="6">
        <f t="shared" si="55"/>
        <v>0</v>
      </c>
      <c r="EAK8" s="6">
        <f t="shared" si="55"/>
        <v>0</v>
      </c>
      <c r="EAL8" s="6">
        <f t="shared" si="55"/>
        <v>0</v>
      </c>
      <c r="EAM8" s="6">
        <f t="shared" si="55"/>
        <v>0</v>
      </c>
      <c r="EAN8" s="6">
        <f t="shared" si="55"/>
        <v>0</v>
      </c>
      <c r="EAO8" s="6">
        <f t="shared" si="55"/>
        <v>0</v>
      </c>
      <c r="EAP8" s="6">
        <f t="shared" si="55"/>
        <v>0</v>
      </c>
      <c r="EAQ8" s="6">
        <f t="shared" si="55"/>
        <v>0</v>
      </c>
      <c r="EAR8" s="6">
        <f t="shared" si="55"/>
        <v>0</v>
      </c>
      <c r="EAS8" s="6">
        <f t="shared" si="55"/>
        <v>0</v>
      </c>
      <c r="EAT8" s="6">
        <f t="shared" si="55"/>
        <v>0</v>
      </c>
      <c r="EAU8" s="6">
        <f t="shared" si="55"/>
        <v>0</v>
      </c>
      <c r="EAV8" s="6">
        <f t="shared" si="55"/>
        <v>0</v>
      </c>
      <c r="EAW8" s="6">
        <f t="shared" si="55"/>
        <v>0</v>
      </c>
      <c r="EAX8" s="6">
        <f t="shared" si="55"/>
        <v>0</v>
      </c>
      <c r="EAY8" s="6">
        <f t="shared" si="55"/>
        <v>0</v>
      </c>
      <c r="EAZ8" s="6">
        <f t="shared" si="55"/>
        <v>0</v>
      </c>
      <c r="EBA8" s="6">
        <f t="shared" si="55"/>
        <v>0</v>
      </c>
      <c r="EBB8" s="6">
        <f t="shared" si="55"/>
        <v>0</v>
      </c>
      <c r="EBC8" s="6">
        <f t="shared" si="55"/>
        <v>0</v>
      </c>
      <c r="EBD8" s="6">
        <f t="shared" si="55"/>
        <v>0</v>
      </c>
      <c r="EBE8" s="6">
        <f t="shared" si="55"/>
        <v>0</v>
      </c>
      <c r="EBF8" s="6">
        <f t="shared" si="55"/>
        <v>0</v>
      </c>
      <c r="EBG8" s="6">
        <f t="shared" si="55"/>
        <v>0</v>
      </c>
      <c r="EBH8" s="6">
        <f t="shared" si="55"/>
        <v>0</v>
      </c>
      <c r="EBI8" s="6">
        <f t="shared" si="55"/>
        <v>0</v>
      </c>
      <c r="EBJ8" s="6">
        <f t="shared" si="55"/>
        <v>0</v>
      </c>
      <c r="EBK8" s="6">
        <f t="shared" si="55"/>
        <v>0</v>
      </c>
      <c r="EBL8" s="6">
        <f t="shared" si="55"/>
        <v>0</v>
      </c>
      <c r="EBM8" s="6">
        <f t="shared" si="55"/>
        <v>0</v>
      </c>
      <c r="EBN8" s="6">
        <f t="shared" si="55"/>
        <v>0</v>
      </c>
      <c r="EBO8" s="6">
        <f t="shared" si="55"/>
        <v>0</v>
      </c>
      <c r="EBP8" s="6">
        <f t="shared" si="55"/>
        <v>0</v>
      </c>
      <c r="EBQ8" s="6">
        <f t="shared" si="55"/>
        <v>0</v>
      </c>
      <c r="EBR8" s="6">
        <f t="shared" si="55"/>
        <v>0</v>
      </c>
      <c r="EBS8" s="6">
        <f t="shared" si="55"/>
        <v>0</v>
      </c>
      <c r="EBT8" s="6">
        <f t="shared" si="55"/>
        <v>0</v>
      </c>
      <c r="EBU8" s="6">
        <f t="shared" si="55"/>
        <v>0</v>
      </c>
      <c r="EBV8" s="6">
        <f t="shared" si="55"/>
        <v>0</v>
      </c>
      <c r="EBW8" s="6">
        <f t="shared" si="55"/>
        <v>0</v>
      </c>
      <c r="EBX8" s="6">
        <f t="shared" si="55"/>
        <v>0</v>
      </c>
      <c r="EBY8" s="6">
        <f t="shared" si="55"/>
        <v>0</v>
      </c>
      <c r="EBZ8" s="6">
        <f t="shared" si="55"/>
        <v>0</v>
      </c>
      <c r="ECA8" s="6">
        <f t="shared" si="55"/>
        <v>0</v>
      </c>
      <c r="ECB8" s="6">
        <f t="shared" si="55"/>
        <v>0</v>
      </c>
      <c r="ECC8" s="6">
        <f t="shared" si="55"/>
        <v>0</v>
      </c>
      <c r="ECD8" s="6">
        <f t="shared" si="55"/>
        <v>0</v>
      </c>
      <c r="ECE8" s="6">
        <f t="shared" si="55"/>
        <v>0</v>
      </c>
      <c r="ECF8" s="6">
        <f t="shared" si="55"/>
        <v>0</v>
      </c>
      <c r="ECG8" s="6">
        <f t="shared" si="55"/>
        <v>0</v>
      </c>
      <c r="ECH8" s="6">
        <f t="shared" si="55"/>
        <v>0</v>
      </c>
      <c r="ECI8" s="6">
        <f t="shared" si="55"/>
        <v>0</v>
      </c>
      <c r="ECJ8" s="6">
        <f t="shared" si="55"/>
        <v>0</v>
      </c>
      <c r="ECK8" s="6">
        <f t="shared" si="55"/>
        <v>0</v>
      </c>
      <c r="ECL8" s="6">
        <f t="shared" si="55"/>
        <v>0</v>
      </c>
      <c r="ECM8" s="6">
        <f t="shared" si="55"/>
        <v>0</v>
      </c>
      <c r="ECN8" s="6">
        <f t="shared" si="55"/>
        <v>0</v>
      </c>
      <c r="ECO8" s="6">
        <f t="shared" si="55"/>
        <v>0</v>
      </c>
      <c r="ECP8" s="6">
        <f t="shared" si="55"/>
        <v>0</v>
      </c>
      <c r="ECQ8" s="6">
        <f t="shared" si="55"/>
        <v>0</v>
      </c>
      <c r="ECR8" s="6">
        <f t="shared" si="55"/>
        <v>0</v>
      </c>
      <c r="ECS8" s="6">
        <f t="shared" si="55"/>
        <v>0</v>
      </c>
      <c r="ECT8" s="6">
        <f t="shared" ref="ECT8:EFE8" si="56">+ECT5+ECT6+ECT7</f>
        <v>0</v>
      </c>
      <c r="ECU8" s="6">
        <f t="shared" si="56"/>
        <v>0</v>
      </c>
      <c r="ECV8" s="6">
        <f t="shared" si="56"/>
        <v>0</v>
      </c>
      <c r="ECW8" s="6">
        <f t="shared" si="56"/>
        <v>0</v>
      </c>
      <c r="ECX8" s="6">
        <f t="shared" si="56"/>
        <v>0</v>
      </c>
      <c r="ECY8" s="6">
        <f t="shared" si="56"/>
        <v>0</v>
      </c>
      <c r="ECZ8" s="6">
        <f t="shared" si="56"/>
        <v>0</v>
      </c>
      <c r="EDA8" s="6">
        <f t="shared" si="56"/>
        <v>0</v>
      </c>
      <c r="EDB8" s="6">
        <f t="shared" si="56"/>
        <v>0</v>
      </c>
      <c r="EDC8" s="6">
        <f t="shared" si="56"/>
        <v>0</v>
      </c>
      <c r="EDD8" s="6">
        <f t="shared" si="56"/>
        <v>0</v>
      </c>
      <c r="EDE8" s="6">
        <f t="shared" si="56"/>
        <v>0</v>
      </c>
      <c r="EDF8" s="6">
        <f t="shared" si="56"/>
        <v>0</v>
      </c>
      <c r="EDG8" s="6">
        <f t="shared" si="56"/>
        <v>0</v>
      </c>
      <c r="EDH8" s="6">
        <f t="shared" si="56"/>
        <v>0</v>
      </c>
      <c r="EDI8" s="6">
        <f t="shared" si="56"/>
        <v>0</v>
      </c>
      <c r="EDJ8" s="6">
        <f t="shared" si="56"/>
        <v>0</v>
      </c>
      <c r="EDK8" s="6">
        <f t="shared" si="56"/>
        <v>0</v>
      </c>
      <c r="EDL8" s="6">
        <f t="shared" si="56"/>
        <v>0</v>
      </c>
      <c r="EDM8" s="6">
        <f t="shared" si="56"/>
        <v>0</v>
      </c>
      <c r="EDN8" s="6">
        <f t="shared" si="56"/>
        <v>0</v>
      </c>
      <c r="EDO8" s="6">
        <f t="shared" si="56"/>
        <v>0</v>
      </c>
      <c r="EDP8" s="6">
        <f t="shared" si="56"/>
        <v>0</v>
      </c>
      <c r="EDQ8" s="6">
        <f t="shared" si="56"/>
        <v>0</v>
      </c>
      <c r="EDR8" s="6">
        <f t="shared" si="56"/>
        <v>0</v>
      </c>
      <c r="EDS8" s="6">
        <f t="shared" si="56"/>
        <v>0</v>
      </c>
      <c r="EDT8" s="6">
        <f t="shared" si="56"/>
        <v>0</v>
      </c>
      <c r="EDU8" s="6">
        <f t="shared" si="56"/>
        <v>0</v>
      </c>
      <c r="EDV8" s="6">
        <f t="shared" si="56"/>
        <v>0</v>
      </c>
      <c r="EDW8" s="6">
        <f t="shared" si="56"/>
        <v>0</v>
      </c>
      <c r="EDX8" s="6">
        <f t="shared" si="56"/>
        <v>0</v>
      </c>
      <c r="EDY8" s="6">
        <f t="shared" si="56"/>
        <v>0</v>
      </c>
      <c r="EDZ8" s="6">
        <f t="shared" si="56"/>
        <v>0</v>
      </c>
      <c r="EEA8" s="6">
        <f t="shared" si="56"/>
        <v>0</v>
      </c>
      <c r="EEB8" s="6">
        <f t="shared" si="56"/>
        <v>0</v>
      </c>
      <c r="EEC8" s="6">
        <f t="shared" si="56"/>
        <v>0</v>
      </c>
      <c r="EED8" s="6">
        <f t="shared" si="56"/>
        <v>0</v>
      </c>
      <c r="EEE8" s="6">
        <f t="shared" si="56"/>
        <v>0</v>
      </c>
      <c r="EEF8" s="6">
        <f t="shared" si="56"/>
        <v>0</v>
      </c>
      <c r="EEG8" s="6">
        <f t="shared" si="56"/>
        <v>0</v>
      </c>
      <c r="EEH8" s="6">
        <f t="shared" si="56"/>
        <v>0</v>
      </c>
      <c r="EEI8" s="6">
        <f t="shared" si="56"/>
        <v>0</v>
      </c>
      <c r="EEJ8" s="6">
        <f t="shared" si="56"/>
        <v>0</v>
      </c>
      <c r="EEK8" s="6">
        <f t="shared" si="56"/>
        <v>0</v>
      </c>
      <c r="EEL8" s="6">
        <f t="shared" si="56"/>
        <v>0</v>
      </c>
      <c r="EEM8" s="6">
        <f t="shared" si="56"/>
        <v>0</v>
      </c>
      <c r="EEN8" s="6">
        <f t="shared" si="56"/>
        <v>0</v>
      </c>
      <c r="EEO8" s="6">
        <f t="shared" si="56"/>
        <v>0</v>
      </c>
      <c r="EEP8" s="6">
        <f t="shared" si="56"/>
        <v>0</v>
      </c>
      <c r="EEQ8" s="6">
        <f t="shared" si="56"/>
        <v>0</v>
      </c>
      <c r="EER8" s="6">
        <f t="shared" si="56"/>
        <v>0</v>
      </c>
      <c r="EES8" s="6">
        <f t="shared" si="56"/>
        <v>0</v>
      </c>
      <c r="EET8" s="6">
        <f t="shared" si="56"/>
        <v>0</v>
      </c>
      <c r="EEU8" s="6">
        <f t="shared" si="56"/>
        <v>0</v>
      </c>
      <c r="EEV8" s="6">
        <f t="shared" si="56"/>
        <v>0</v>
      </c>
      <c r="EEW8" s="6">
        <f t="shared" si="56"/>
        <v>0</v>
      </c>
      <c r="EEX8" s="6">
        <f t="shared" si="56"/>
        <v>0</v>
      </c>
      <c r="EEY8" s="6">
        <f t="shared" si="56"/>
        <v>0</v>
      </c>
      <c r="EEZ8" s="6">
        <f t="shared" si="56"/>
        <v>0</v>
      </c>
      <c r="EFA8" s="6">
        <f t="shared" si="56"/>
        <v>0</v>
      </c>
      <c r="EFB8" s="6">
        <f t="shared" si="56"/>
        <v>0</v>
      </c>
      <c r="EFC8" s="6">
        <f t="shared" si="56"/>
        <v>0</v>
      </c>
      <c r="EFD8" s="6">
        <f t="shared" si="56"/>
        <v>0</v>
      </c>
      <c r="EFE8" s="6">
        <f t="shared" si="56"/>
        <v>0</v>
      </c>
      <c r="EFF8" s="6">
        <f t="shared" ref="EFF8:EHQ8" si="57">+EFF5+EFF6+EFF7</f>
        <v>0</v>
      </c>
      <c r="EFG8" s="6">
        <f t="shared" si="57"/>
        <v>0</v>
      </c>
      <c r="EFH8" s="6">
        <f t="shared" si="57"/>
        <v>0</v>
      </c>
      <c r="EFI8" s="6">
        <f t="shared" si="57"/>
        <v>0</v>
      </c>
      <c r="EFJ8" s="6">
        <f t="shared" si="57"/>
        <v>0</v>
      </c>
      <c r="EFK8" s="6">
        <f t="shared" si="57"/>
        <v>0</v>
      </c>
      <c r="EFL8" s="6">
        <f t="shared" si="57"/>
        <v>0</v>
      </c>
      <c r="EFM8" s="6">
        <f t="shared" si="57"/>
        <v>0</v>
      </c>
      <c r="EFN8" s="6">
        <f t="shared" si="57"/>
        <v>0</v>
      </c>
      <c r="EFO8" s="6">
        <f t="shared" si="57"/>
        <v>0</v>
      </c>
      <c r="EFP8" s="6">
        <f t="shared" si="57"/>
        <v>0</v>
      </c>
      <c r="EFQ8" s="6">
        <f t="shared" si="57"/>
        <v>0</v>
      </c>
      <c r="EFR8" s="6">
        <f t="shared" si="57"/>
        <v>0</v>
      </c>
      <c r="EFS8" s="6">
        <f t="shared" si="57"/>
        <v>0</v>
      </c>
      <c r="EFT8" s="6">
        <f t="shared" si="57"/>
        <v>0</v>
      </c>
      <c r="EFU8" s="6">
        <f t="shared" si="57"/>
        <v>0</v>
      </c>
      <c r="EFV8" s="6">
        <f t="shared" si="57"/>
        <v>0</v>
      </c>
      <c r="EFW8" s="6">
        <f t="shared" si="57"/>
        <v>0</v>
      </c>
      <c r="EFX8" s="6">
        <f t="shared" si="57"/>
        <v>0</v>
      </c>
      <c r="EFY8" s="6">
        <f t="shared" si="57"/>
        <v>0</v>
      </c>
      <c r="EFZ8" s="6">
        <f t="shared" si="57"/>
        <v>0</v>
      </c>
      <c r="EGA8" s="6">
        <f t="shared" si="57"/>
        <v>0</v>
      </c>
      <c r="EGB8" s="6">
        <f t="shared" si="57"/>
        <v>0</v>
      </c>
      <c r="EGC8" s="6">
        <f t="shared" si="57"/>
        <v>0</v>
      </c>
      <c r="EGD8" s="6">
        <f t="shared" si="57"/>
        <v>0</v>
      </c>
      <c r="EGE8" s="6">
        <f t="shared" si="57"/>
        <v>0</v>
      </c>
      <c r="EGF8" s="6">
        <f t="shared" si="57"/>
        <v>0</v>
      </c>
      <c r="EGG8" s="6">
        <f t="shared" si="57"/>
        <v>0</v>
      </c>
      <c r="EGH8" s="6">
        <f t="shared" si="57"/>
        <v>0</v>
      </c>
      <c r="EGI8" s="6">
        <f t="shared" si="57"/>
        <v>0</v>
      </c>
      <c r="EGJ8" s="6">
        <f t="shared" si="57"/>
        <v>0</v>
      </c>
      <c r="EGK8" s="6">
        <f t="shared" si="57"/>
        <v>0</v>
      </c>
      <c r="EGL8" s="6">
        <f t="shared" si="57"/>
        <v>0</v>
      </c>
      <c r="EGM8" s="6">
        <f t="shared" si="57"/>
        <v>0</v>
      </c>
      <c r="EGN8" s="6">
        <f t="shared" si="57"/>
        <v>0</v>
      </c>
      <c r="EGO8" s="6">
        <f t="shared" si="57"/>
        <v>0</v>
      </c>
      <c r="EGP8" s="6">
        <f t="shared" si="57"/>
        <v>0</v>
      </c>
      <c r="EGQ8" s="6">
        <f t="shared" si="57"/>
        <v>0</v>
      </c>
      <c r="EGR8" s="6">
        <f t="shared" si="57"/>
        <v>0</v>
      </c>
      <c r="EGS8" s="6">
        <f t="shared" si="57"/>
        <v>0</v>
      </c>
      <c r="EGT8" s="6">
        <f t="shared" si="57"/>
        <v>0</v>
      </c>
      <c r="EGU8" s="6">
        <f t="shared" si="57"/>
        <v>0</v>
      </c>
      <c r="EGV8" s="6">
        <f t="shared" si="57"/>
        <v>0</v>
      </c>
      <c r="EGW8" s="6">
        <f t="shared" si="57"/>
        <v>0</v>
      </c>
      <c r="EGX8" s="6">
        <f t="shared" si="57"/>
        <v>0</v>
      </c>
      <c r="EGY8" s="6">
        <f t="shared" si="57"/>
        <v>0</v>
      </c>
      <c r="EGZ8" s="6">
        <f t="shared" si="57"/>
        <v>0</v>
      </c>
      <c r="EHA8" s="6">
        <f t="shared" si="57"/>
        <v>0</v>
      </c>
      <c r="EHB8" s="6">
        <f t="shared" si="57"/>
        <v>0</v>
      </c>
      <c r="EHC8" s="6">
        <f t="shared" si="57"/>
        <v>0</v>
      </c>
      <c r="EHD8" s="6">
        <f t="shared" si="57"/>
        <v>0</v>
      </c>
      <c r="EHE8" s="6">
        <f t="shared" si="57"/>
        <v>0</v>
      </c>
      <c r="EHF8" s="6">
        <f t="shared" si="57"/>
        <v>0</v>
      </c>
      <c r="EHG8" s="6">
        <f t="shared" si="57"/>
        <v>0</v>
      </c>
      <c r="EHH8" s="6">
        <f t="shared" si="57"/>
        <v>0</v>
      </c>
      <c r="EHI8" s="6">
        <f t="shared" si="57"/>
        <v>0</v>
      </c>
      <c r="EHJ8" s="6">
        <f t="shared" si="57"/>
        <v>0</v>
      </c>
      <c r="EHK8" s="6">
        <f t="shared" si="57"/>
        <v>0</v>
      </c>
      <c r="EHL8" s="6">
        <f t="shared" si="57"/>
        <v>0</v>
      </c>
      <c r="EHM8" s="6">
        <f t="shared" si="57"/>
        <v>0</v>
      </c>
      <c r="EHN8" s="6">
        <f t="shared" si="57"/>
        <v>0</v>
      </c>
      <c r="EHO8" s="6">
        <f t="shared" si="57"/>
        <v>0</v>
      </c>
      <c r="EHP8" s="6">
        <f t="shared" si="57"/>
        <v>0</v>
      </c>
      <c r="EHQ8" s="6">
        <f t="shared" si="57"/>
        <v>0</v>
      </c>
      <c r="EHR8" s="6">
        <f t="shared" ref="EHR8:EKC8" si="58">+EHR5+EHR6+EHR7</f>
        <v>0</v>
      </c>
      <c r="EHS8" s="6">
        <f t="shared" si="58"/>
        <v>0</v>
      </c>
      <c r="EHT8" s="6">
        <f t="shared" si="58"/>
        <v>0</v>
      </c>
      <c r="EHU8" s="6">
        <f t="shared" si="58"/>
        <v>0</v>
      </c>
      <c r="EHV8" s="6">
        <f t="shared" si="58"/>
        <v>0</v>
      </c>
      <c r="EHW8" s="6">
        <f t="shared" si="58"/>
        <v>0</v>
      </c>
      <c r="EHX8" s="6">
        <f t="shared" si="58"/>
        <v>0</v>
      </c>
      <c r="EHY8" s="6">
        <f t="shared" si="58"/>
        <v>0</v>
      </c>
      <c r="EHZ8" s="6">
        <f t="shared" si="58"/>
        <v>0</v>
      </c>
      <c r="EIA8" s="6">
        <f t="shared" si="58"/>
        <v>0</v>
      </c>
      <c r="EIB8" s="6">
        <f t="shared" si="58"/>
        <v>0</v>
      </c>
      <c r="EIC8" s="6">
        <f t="shared" si="58"/>
        <v>0</v>
      </c>
      <c r="EID8" s="6">
        <f t="shared" si="58"/>
        <v>0</v>
      </c>
      <c r="EIE8" s="6">
        <f t="shared" si="58"/>
        <v>0</v>
      </c>
      <c r="EIF8" s="6">
        <f t="shared" si="58"/>
        <v>0</v>
      </c>
      <c r="EIG8" s="6">
        <f t="shared" si="58"/>
        <v>0</v>
      </c>
      <c r="EIH8" s="6">
        <f t="shared" si="58"/>
        <v>0</v>
      </c>
      <c r="EII8" s="6">
        <f t="shared" si="58"/>
        <v>0</v>
      </c>
      <c r="EIJ8" s="6">
        <f t="shared" si="58"/>
        <v>0</v>
      </c>
      <c r="EIK8" s="6">
        <f t="shared" si="58"/>
        <v>0</v>
      </c>
      <c r="EIL8" s="6">
        <f t="shared" si="58"/>
        <v>0</v>
      </c>
      <c r="EIM8" s="6">
        <f t="shared" si="58"/>
        <v>0</v>
      </c>
      <c r="EIN8" s="6">
        <f t="shared" si="58"/>
        <v>0</v>
      </c>
      <c r="EIO8" s="6">
        <f t="shared" si="58"/>
        <v>0</v>
      </c>
      <c r="EIP8" s="6">
        <f t="shared" si="58"/>
        <v>0</v>
      </c>
      <c r="EIQ8" s="6">
        <f t="shared" si="58"/>
        <v>0</v>
      </c>
      <c r="EIR8" s="6">
        <f t="shared" si="58"/>
        <v>0</v>
      </c>
      <c r="EIS8" s="6">
        <f t="shared" si="58"/>
        <v>0</v>
      </c>
      <c r="EIT8" s="6">
        <f t="shared" si="58"/>
        <v>0</v>
      </c>
      <c r="EIU8" s="6">
        <f t="shared" si="58"/>
        <v>0</v>
      </c>
      <c r="EIV8" s="6">
        <f t="shared" si="58"/>
        <v>0</v>
      </c>
      <c r="EIW8" s="6">
        <f t="shared" si="58"/>
        <v>0</v>
      </c>
      <c r="EIX8" s="6">
        <f t="shared" si="58"/>
        <v>0</v>
      </c>
      <c r="EIY8" s="6">
        <f t="shared" si="58"/>
        <v>0</v>
      </c>
      <c r="EIZ8" s="6">
        <f t="shared" si="58"/>
        <v>0</v>
      </c>
      <c r="EJA8" s="6">
        <f t="shared" si="58"/>
        <v>0</v>
      </c>
      <c r="EJB8" s="6">
        <f t="shared" si="58"/>
        <v>0</v>
      </c>
      <c r="EJC8" s="6">
        <f t="shared" si="58"/>
        <v>0</v>
      </c>
      <c r="EJD8" s="6">
        <f t="shared" si="58"/>
        <v>0</v>
      </c>
      <c r="EJE8" s="6">
        <f t="shared" si="58"/>
        <v>0</v>
      </c>
      <c r="EJF8" s="6">
        <f t="shared" si="58"/>
        <v>0</v>
      </c>
      <c r="EJG8" s="6">
        <f t="shared" si="58"/>
        <v>0</v>
      </c>
      <c r="EJH8" s="6">
        <f t="shared" si="58"/>
        <v>0</v>
      </c>
      <c r="EJI8" s="6">
        <f t="shared" si="58"/>
        <v>0</v>
      </c>
      <c r="EJJ8" s="6">
        <f t="shared" si="58"/>
        <v>0</v>
      </c>
      <c r="EJK8" s="6">
        <f t="shared" si="58"/>
        <v>0</v>
      </c>
      <c r="EJL8" s="6">
        <f t="shared" si="58"/>
        <v>0</v>
      </c>
      <c r="EJM8" s="6">
        <f t="shared" si="58"/>
        <v>0</v>
      </c>
      <c r="EJN8" s="6">
        <f t="shared" si="58"/>
        <v>0</v>
      </c>
      <c r="EJO8" s="6">
        <f t="shared" si="58"/>
        <v>0</v>
      </c>
      <c r="EJP8" s="6">
        <f t="shared" si="58"/>
        <v>0</v>
      </c>
      <c r="EJQ8" s="6">
        <f t="shared" si="58"/>
        <v>0</v>
      </c>
      <c r="EJR8" s="6">
        <f t="shared" si="58"/>
        <v>0</v>
      </c>
      <c r="EJS8" s="6">
        <f t="shared" si="58"/>
        <v>0</v>
      </c>
      <c r="EJT8" s="6">
        <f t="shared" si="58"/>
        <v>0</v>
      </c>
      <c r="EJU8" s="6">
        <f t="shared" si="58"/>
        <v>0</v>
      </c>
      <c r="EJV8" s="6">
        <f t="shared" si="58"/>
        <v>0</v>
      </c>
      <c r="EJW8" s="6">
        <f t="shared" si="58"/>
        <v>0</v>
      </c>
      <c r="EJX8" s="6">
        <f t="shared" si="58"/>
        <v>0</v>
      </c>
      <c r="EJY8" s="6">
        <f t="shared" si="58"/>
        <v>0</v>
      </c>
      <c r="EJZ8" s="6">
        <f t="shared" si="58"/>
        <v>0</v>
      </c>
      <c r="EKA8" s="6">
        <f t="shared" si="58"/>
        <v>0</v>
      </c>
      <c r="EKB8" s="6">
        <f t="shared" si="58"/>
        <v>0</v>
      </c>
      <c r="EKC8" s="6">
        <f t="shared" si="58"/>
        <v>0</v>
      </c>
      <c r="EKD8" s="6">
        <f t="shared" ref="EKD8:EMO8" si="59">+EKD5+EKD6+EKD7</f>
        <v>0</v>
      </c>
      <c r="EKE8" s="6">
        <f t="shared" si="59"/>
        <v>0</v>
      </c>
      <c r="EKF8" s="6">
        <f t="shared" si="59"/>
        <v>0</v>
      </c>
      <c r="EKG8" s="6">
        <f t="shared" si="59"/>
        <v>0</v>
      </c>
      <c r="EKH8" s="6">
        <f t="shared" si="59"/>
        <v>0</v>
      </c>
      <c r="EKI8" s="6">
        <f t="shared" si="59"/>
        <v>0</v>
      </c>
      <c r="EKJ8" s="6">
        <f t="shared" si="59"/>
        <v>0</v>
      </c>
      <c r="EKK8" s="6">
        <f t="shared" si="59"/>
        <v>0</v>
      </c>
      <c r="EKL8" s="6">
        <f t="shared" si="59"/>
        <v>0</v>
      </c>
      <c r="EKM8" s="6">
        <f t="shared" si="59"/>
        <v>0</v>
      </c>
      <c r="EKN8" s="6">
        <f t="shared" si="59"/>
        <v>0</v>
      </c>
      <c r="EKO8" s="6">
        <f t="shared" si="59"/>
        <v>0</v>
      </c>
      <c r="EKP8" s="6">
        <f t="shared" si="59"/>
        <v>0</v>
      </c>
      <c r="EKQ8" s="6">
        <f t="shared" si="59"/>
        <v>0</v>
      </c>
      <c r="EKR8" s="6">
        <f t="shared" si="59"/>
        <v>0</v>
      </c>
      <c r="EKS8" s="6">
        <f t="shared" si="59"/>
        <v>0</v>
      </c>
      <c r="EKT8" s="6">
        <f t="shared" si="59"/>
        <v>0</v>
      </c>
      <c r="EKU8" s="6">
        <f t="shared" si="59"/>
        <v>0</v>
      </c>
      <c r="EKV8" s="6">
        <f t="shared" si="59"/>
        <v>0</v>
      </c>
      <c r="EKW8" s="6">
        <f t="shared" si="59"/>
        <v>0</v>
      </c>
      <c r="EKX8" s="6">
        <f t="shared" si="59"/>
        <v>0</v>
      </c>
      <c r="EKY8" s="6">
        <f t="shared" si="59"/>
        <v>0</v>
      </c>
      <c r="EKZ8" s="6">
        <f t="shared" si="59"/>
        <v>0</v>
      </c>
      <c r="ELA8" s="6">
        <f t="shared" si="59"/>
        <v>0</v>
      </c>
      <c r="ELB8" s="6">
        <f t="shared" si="59"/>
        <v>0</v>
      </c>
      <c r="ELC8" s="6">
        <f t="shared" si="59"/>
        <v>0</v>
      </c>
      <c r="ELD8" s="6">
        <f t="shared" si="59"/>
        <v>0</v>
      </c>
      <c r="ELE8" s="6">
        <f t="shared" si="59"/>
        <v>0</v>
      </c>
      <c r="ELF8" s="6">
        <f t="shared" si="59"/>
        <v>0</v>
      </c>
      <c r="ELG8" s="6">
        <f t="shared" si="59"/>
        <v>0</v>
      </c>
      <c r="ELH8" s="6">
        <f t="shared" si="59"/>
        <v>0</v>
      </c>
      <c r="ELI8" s="6">
        <f t="shared" si="59"/>
        <v>0</v>
      </c>
      <c r="ELJ8" s="6">
        <f t="shared" si="59"/>
        <v>0</v>
      </c>
      <c r="ELK8" s="6">
        <f t="shared" si="59"/>
        <v>0</v>
      </c>
      <c r="ELL8" s="6">
        <f t="shared" si="59"/>
        <v>0</v>
      </c>
      <c r="ELM8" s="6">
        <f t="shared" si="59"/>
        <v>0</v>
      </c>
      <c r="ELN8" s="6">
        <f t="shared" si="59"/>
        <v>0</v>
      </c>
      <c r="ELO8" s="6">
        <f t="shared" si="59"/>
        <v>0</v>
      </c>
      <c r="ELP8" s="6">
        <f t="shared" si="59"/>
        <v>0</v>
      </c>
      <c r="ELQ8" s="6">
        <f t="shared" si="59"/>
        <v>0</v>
      </c>
      <c r="ELR8" s="6">
        <f t="shared" si="59"/>
        <v>0</v>
      </c>
      <c r="ELS8" s="6">
        <f t="shared" si="59"/>
        <v>0</v>
      </c>
      <c r="ELT8" s="6">
        <f t="shared" si="59"/>
        <v>0</v>
      </c>
      <c r="ELU8" s="6">
        <f t="shared" si="59"/>
        <v>0</v>
      </c>
      <c r="ELV8" s="6">
        <f t="shared" si="59"/>
        <v>0</v>
      </c>
      <c r="ELW8" s="6">
        <f t="shared" si="59"/>
        <v>0</v>
      </c>
      <c r="ELX8" s="6">
        <f t="shared" si="59"/>
        <v>0</v>
      </c>
      <c r="ELY8" s="6">
        <f t="shared" si="59"/>
        <v>0</v>
      </c>
      <c r="ELZ8" s="6">
        <f t="shared" si="59"/>
        <v>0</v>
      </c>
      <c r="EMA8" s="6">
        <f t="shared" si="59"/>
        <v>0</v>
      </c>
      <c r="EMB8" s="6">
        <f t="shared" si="59"/>
        <v>0</v>
      </c>
      <c r="EMC8" s="6">
        <f t="shared" si="59"/>
        <v>0</v>
      </c>
      <c r="EMD8" s="6">
        <f t="shared" si="59"/>
        <v>0</v>
      </c>
      <c r="EME8" s="6">
        <f t="shared" si="59"/>
        <v>0</v>
      </c>
      <c r="EMF8" s="6">
        <f t="shared" si="59"/>
        <v>0</v>
      </c>
      <c r="EMG8" s="6">
        <f t="shared" si="59"/>
        <v>0</v>
      </c>
      <c r="EMH8" s="6">
        <f t="shared" si="59"/>
        <v>0</v>
      </c>
      <c r="EMI8" s="6">
        <f t="shared" si="59"/>
        <v>0</v>
      </c>
      <c r="EMJ8" s="6">
        <f t="shared" si="59"/>
        <v>0</v>
      </c>
      <c r="EMK8" s="6">
        <f t="shared" si="59"/>
        <v>0</v>
      </c>
      <c r="EML8" s="6">
        <f t="shared" si="59"/>
        <v>0</v>
      </c>
      <c r="EMM8" s="6">
        <f t="shared" si="59"/>
        <v>0</v>
      </c>
      <c r="EMN8" s="6">
        <f t="shared" si="59"/>
        <v>0</v>
      </c>
      <c r="EMO8" s="6">
        <f t="shared" si="59"/>
        <v>0</v>
      </c>
      <c r="EMP8" s="6">
        <f t="shared" ref="EMP8:EPA8" si="60">+EMP5+EMP6+EMP7</f>
        <v>0</v>
      </c>
      <c r="EMQ8" s="6">
        <f t="shared" si="60"/>
        <v>0</v>
      </c>
      <c r="EMR8" s="6">
        <f t="shared" si="60"/>
        <v>0</v>
      </c>
      <c r="EMS8" s="6">
        <f t="shared" si="60"/>
        <v>0</v>
      </c>
      <c r="EMT8" s="6">
        <f t="shared" si="60"/>
        <v>0</v>
      </c>
      <c r="EMU8" s="6">
        <f t="shared" si="60"/>
        <v>0</v>
      </c>
      <c r="EMV8" s="6">
        <f t="shared" si="60"/>
        <v>0</v>
      </c>
      <c r="EMW8" s="6">
        <f t="shared" si="60"/>
        <v>0</v>
      </c>
      <c r="EMX8" s="6">
        <f t="shared" si="60"/>
        <v>0</v>
      </c>
      <c r="EMY8" s="6">
        <f t="shared" si="60"/>
        <v>0</v>
      </c>
      <c r="EMZ8" s="6">
        <f t="shared" si="60"/>
        <v>0</v>
      </c>
      <c r="ENA8" s="6">
        <f t="shared" si="60"/>
        <v>0</v>
      </c>
      <c r="ENB8" s="6">
        <f t="shared" si="60"/>
        <v>0</v>
      </c>
      <c r="ENC8" s="6">
        <f t="shared" si="60"/>
        <v>0</v>
      </c>
      <c r="END8" s="6">
        <f t="shared" si="60"/>
        <v>0</v>
      </c>
      <c r="ENE8" s="6">
        <f t="shared" si="60"/>
        <v>0</v>
      </c>
      <c r="ENF8" s="6">
        <f t="shared" si="60"/>
        <v>0</v>
      </c>
      <c r="ENG8" s="6">
        <f t="shared" si="60"/>
        <v>0</v>
      </c>
      <c r="ENH8" s="6">
        <f t="shared" si="60"/>
        <v>0</v>
      </c>
      <c r="ENI8" s="6">
        <f t="shared" si="60"/>
        <v>0</v>
      </c>
      <c r="ENJ8" s="6">
        <f t="shared" si="60"/>
        <v>0</v>
      </c>
      <c r="ENK8" s="6">
        <f t="shared" si="60"/>
        <v>0</v>
      </c>
      <c r="ENL8" s="6">
        <f t="shared" si="60"/>
        <v>0</v>
      </c>
      <c r="ENM8" s="6">
        <f t="shared" si="60"/>
        <v>0</v>
      </c>
      <c r="ENN8" s="6">
        <f t="shared" si="60"/>
        <v>0</v>
      </c>
      <c r="ENO8" s="6">
        <f t="shared" si="60"/>
        <v>0</v>
      </c>
      <c r="ENP8" s="6">
        <f t="shared" si="60"/>
        <v>0</v>
      </c>
      <c r="ENQ8" s="6">
        <f t="shared" si="60"/>
        <v>0</v>
      </c>
      <c r="ENR8" s="6">
        <f t="shared" si="60"/>
        <v>0</v>
      </c>
      <c r="ENS8" s="6">
        <f t="shared" si="60"/>
        <v>0</v>
      </c>
      <c r="ENT8" s="6">
        <f t="shared" si="60"/>
        <v>0</v>
      </c>
      <c r="ENU8" s="6">
        <f t="shared" si="60"/>
        <v>0</v>
      </c>
      <c r="ENV8" s="6">
        <f t="shared" si="60"/>
        <v>0</v>
      </c>
      <c r="ENW8" s="6">
        <f t="shared" si="60"/>
        <v>0</v>
      </c>
      <c r="ENX8" s="6">
        <f t="shared" si="60"/>
        <v>0</v>
      </c>
      <c r="ENY8" s="6">
        <f t="shared" si="60"/>
        <v>0</v>
      </c>
      <c r="ENZ8" s="6">
        <f t="shared" si="60"/>
        <v>0</v>
      </c>
      <c r="EOA8" s="6">
        <f t="shared" si="60"/>
        <v>0</v>
      </c>
      <c r="EOB8" s="6">
        <f t="shared" si="60"/>
        <v>0</v>
      </c>
      <c r="EOC8" s="6">
        <f t="shared" si="60"/>
        <v>0</v>
      </c>
      <c r="EOD8" s="6">
        <f t="shared" si="60"/>
        <v>0</v>
      </c>
      <c r="EOE8" s="6">
        <f t="shared" si="60"/>
        <v>0</v>
      </c>
      <c r="EOF8" s="6">
        <f t="shared" si="60"/>
        <v>0</v>
      </c>
      <c r="EOG8" s="6">
        <f t="shared" si="60"/>
        <v>0</v>
      </c>
      <c r="EOH8" s="6">
        <f t="shared" si="60"/>
        <v>0</v>
      </c>
      <c r="EOI8" s="6">
        <f t="shared" si="60"/>
        <v>0</v>
      </c>
      <c r="EOJ8" s="6">
        <f t="shared" si="60"/>
        <v>0</v>
      </c>
      <c r="EOK8" s="6">
        <f t="shared" si="60"/>
        <v>0</v>
      </c>
      <c r="EOL8" s="6">
        <f t="shared" si="60"/>
        <v>0</v>
      </c>
      <c r="EOM8" s="6">
        <f t="shared" si="60"/>
        <v>0</v>
      </c>
      <c r="EON8" s="6">
        <f t="shared" si="60"/>
        <v>0</v>
      </c>
      <c r="EOO8" s="6">
        <f t="shared" si="60"/>
        <v>0</v>
      </c>
      <c r="EOP8" s="6">
        <f t="shared" si="60"/>
        <v>0</v>
      </c>
      <c r="EOQ8" s="6">
        <f t="shared" si="60"/>
        <v>0</v>
      </c>
      <c r="EOR8" s="6">
        <f t="shared" si="60"/>
        <v>0</v>
      </c>
      <c r="EOS8" s="6">
        <f t="shared" si="60"/>
        <v>0</v>
      </c>
      <c r="EOT8" s="6">
        <f t="shared" si="60"/>
        <v>0</v>
      </c>
      <c r="EOU8" s="6">
        <f t="shared" si="60"/>
        <v>0</v>
      </c>
      <c r="EOV8" s="6">
        <f t="shared" si="60"/>
        <v>0</v>
      </c>
      <c r="EOW8" s="6">
        <f t="shared" si="60"/>
        <v>0</v>
      </c>
      <c r="EOX8" s="6">
        <f t="shared" si="60"/>
        <v>0</v>
      </c>
      <c r="EOY8" s="6">
        <f t="shared" si="60"/>
        <v>0</v>
      </c>
      <c r="EOZ8" s="6">
        <f t="shared" si="60"/>
        <v>0</v>
      </c>
      <c r="EPA8" s="6">
        <f t="shared" si="60"/>
        <v>0</v>
      </c>
      <c r="EPB8" s="6">
        <f t="shared" ref="EPB8:ERM8" si="61">+EPB5+EPB6+EPB7</f>
        <v>0</v>
      </c>
      <c r="EPC8" s="6">
        <f t="shared" si="61"/>
        <v>0</v>
      </c>
      <c r="EPD8" s="6">
        <f t="shared" si="61"/>
        <v>0</v>
      </c>
      <c r="EPE8" s="6">
        <f t="shared" si="61"/>
        <v>0</v>
      </c>
      <c r="EPF8" s="6">
        <f t="shared" si="61"/>
        <v>0</v>
      </c>
      <c r="EPG8" s="6">
        <f t="shared" si="61"/>
        <v>0</v>
      </c>
      <c r="EPH8" s="6">
        <f t="shared" si="61"/>
        <v>0</v>
      </c>
      <c r="EPI8" s="6">
        <f t="shared" si="61"/>
        <v>0</v>
      </c>
      <c r="EPJ8" s="6">
        <f t="shared" si="61"/>
        <v>0</v>
      </c>
      <c r="EPK8" s="6">
        <f t="shared" si="61"/>
        <v>0</v>
      </c>
      <c r="EPL8" s="6">
        <f t="shared" si="61"/>
        <v>0</v>
      </c>
      <c r="EPM8" s="6">
        <f t="shared" si="61"/>
        <v>0</v>
      </c>
      <c r="EPN8" s="6">
        <f t="shared" si="61"/>
        <v>0</v>
      </c>
      <c r="EPO8" s="6">
        <f t="shared" si="61"/>
        <v>0</v>
      </c>
      <c r="EPP8" s="6">
        <f t="shared" si="61"/>
        <v>0</v>
      </c>
      <c r="EPQ8" s="6">
        <f t="shared" si="61"/>
        <v>0</v>
      </c>
      <c r="EPR8" s="6">
        <f t="shared" si="61"/>
        <v>0</v>
      </c>
      <c r="EPS8" s="6">
        <f t="shared" si="61"/>
        <v>0</v>
      </c>
      <c r="EPT8" s="6">
        <f t="shared" si="61"/>
        <v>0</v>
      </c>
      <c r="EPU8" s="6">
        <f t="shared" si="61"/>
        <v>0</v>
      </c>
      <c r="EPV8" s="6">
        <f t="shared" si="61"/>
        <v>0</v>
      </c>
      <c r="EPW8" s="6">
        <f t="shared" si="61"/>
        <v>0</v>
      </c>
      <c r="EPX8" s="6">
        <f t="shared" si="61"/>
        <v>0</v>
      </c>
      <c r="EPY8" s="6">
        <f t="shared" si="61"/>
        <v>0</v>
      </c>
      <c r="EPZ8" s="6">
        <f t="shared" si="61"/>
        <v>0</v>
      </c>
      <c r="EQA8" s="6">
        <f t="shared" si="61"/>
        <v>0</v>
      </c>
      <c r="EQB8" s="6">
        <f t="shared" si="61"/>
        <v>0</v>
      </c>
      <c r="EQC8" s="6">
        <f t="shared" si="61"/>
        <v>0</v>
      </c>
      <c r="EQD8" s="6">
        <f t="shared" si="61"/>
        <v>0</v>
      </c>
      <c r="EQE8" s="6">
        <f t="shared" si="61"/>
        <v>0</v>
      </c>
      <c r="EQF8" s="6">
        <f t="shared" si="61"/>
        <v>0</v>
      </c>
      <c r="EQG8" s="6">
        <f t="shared" si="61"/>
        <v>0</v>
      </c>
      <c r="EQH8" s="6">
        <f t="shared" si="61"/>
        <v>0</v>
      </c>
      <c r="EQI8" s="6">
        <f t="shared" si="61"/>
        <v>0</v>
      </c>
      <c r="EQJ8" s="6">
        <f t="shared" si="61"/>
        <v>0</v>
      </c>
      <c r="EQK8" s="6">
        <f t="shared" si="61"/>
        <v>0</v>
      </c>
      <c r="EQL8" s="6">
        <f t="shared" si="61"/>
        <v>0</v>
      </c>
      <c r="EQM8" s="6">
        <f t="shared" si="61"/>
        <v>0</v>
      </c>
      <c r="EQN8" s="6">
        <f t="shared" si="61"/>
        <v>0</v>
      </c>
      <c r="EQO8" s="6">
        <f t="shared" si="61"/>
        <v>0</v>
      </c>
      <c r="EQP8" s="6">
        <f t="shared" si="61"/>
        <v>0</v>
      </c>
      <c r="EQQ8" s="6">
        <f t="shared" si="61"/>
        <v>0</v>
      </c>
      <c r="EQR8" s="6">
        <f t="shared" si="61"/>
        <v>0</v>
      </c>
      <c r="EQS8" s="6">
        <f t="shared" si="61"/>
        <v>0</v>
      </c>
      <c r="EQT8" s="6">
        <f t="shared" si="61"/>
        <v>0</v>
      </c>
      <c r="EQU8" s="6">
        <f t="shared" si="61"/>
        <v>0</v>
      </c>
      <c r="EQV8" s="6">
        <f t="shared" si="61"/>
        <v>0</v>
      </c>
      <c r="EQW8" s="6">
        <f t="shared" si="61"/>
        <v>0</v>
      </c>
      <c r="EQX8" s="6">
        <f t="shared" si="61"/>
        <v>0</v>
      </c>
      <c r="EQY8" s="6">
        <f t="shared" si="61"/>
        <v>0</v>
      </c>
      <c r="EQZ8" s="6">
        <f t="shared" si="61"/>
        <v>0</v>
      </c>
      <c r="ERA8" s="6">
        <f t="shared" si="61"/>
        <v>0</v>
      </c>
      <c r="ERB8" s="6">
        <f t="shared" si="61"/>
        <v>0</v>
      </c>
      <c r="ERC8" s="6">
        <f t="shared" si="61"/>
        <v>0</v>
      </c>
      <c r="ERD8" s="6">
        <f t="shared" si="61"/>
        <v>0</v>
      </c>
      <c r="ERE8" s="6">
        <f t="shared" si="61"/>
        <v>0</v>
      </c>
      <c r="ERF8" s="6">
        <f t="shared" si="61"/>
        <v>0</v>
      </c>
      <c r="ERG8" s="6">
        <f t="shared" si="61"/>
        <v>0</v>
      </c>
      <c r="ERH8" s="6">
        <f t="shared" si="61"/>
        <v>0</v>
      </c>
      <c r="ERI8" s="6">
        <f t="shared" si="61"/>
        <v>0</v>
      </c>
      <c r="ERJ8" s="6">
        <f t="shared" si="61"/>
        <v>0</v>
      </c>
      <c r="ERK8" s="6">
        <f t="shared" si="61"/>
        <v>0</v>
      </c>
      <c r="ERL8" s="6">
        <f t="shared" si="61"/>
        <v>0</v>
      </c>
      <c r="ERM8" s="6">
        <f t="shared" si="61"/>
        <v>0</v>
      </c>
      <c r="ERN8" s="6">
        <f t="shared" ref="ERN8:ETY8" si="62">+ERN5+ERN6+ERN7</f>
        <v>0</v>
      </c>
      <c r="ERO8" s="6">
        <f t="shared" si="62"/>
        <v>0</v>
      </c>
      <c r="ERP8" s="6">
        <f t="shared" si="62"/>
        <v>0</v>
      </c>
      <c r="ERQ8" s="6">
        <f t="shared" si="62"/>
        <v>0</v>
      </c>
      <c r="ERR8" s="6">
        <f t="shared" si="62"/>
        <v>0</v>
      </c>
      <c r="ERS8" s="6">
        <f t="shared" si="62"/>
        <v>0</v>
      </c>
      <c r="ERT8" s="6">
        <f t="shared" si="62"/>
        <v>0</v>
      </c>
      <c r="ERU8" s="6">
        <f t="shared" si="62"/>
        <v>0</v>
      </c>
      <c r="ERV8" s="6">
        <f t="shared" si="62"/>
        <v>0</v>
      </c>
      <c r="ERW8" s="6">
        <f t="shared" si="62"/>
        <v>0</v>
      </c>
      <c r="ERX8" s="6">
        <f t="shared" si="62"/>
        <v>0</v>
      </c>
      <c r="ERY8" s="6">
        <f t="shared" si="62"/>
        <v>0</v>
      </c>
      <c r="ERZ8" s="6">
        <f t="shared" si="62"/>
        <v>0</v>
      </c>
      <c r="ESA8" s="6">
        <f t="shared" si="62"/>
        <v>0</v>
      </c>
      <c r="ESB8" s="6">
        <f t="shared" si="62"/>
        <v>0</v>
      </c>
      <c r="ESC8" s="6">
        <f t="shared" si="62"/>
        <v>0</v>
      </c>
      <c r="ESD8" s="6">
        <f t="shared" si="62"/>
        <v>0</v>
      </c>
      <c r="ESE8" s="6">
        <f t="shared" si="62"/>
        <v>0</v>
      </c>
      <c r="ESF8" s="6">
        <f t="shared" si="62"/>
        <v>0</v>
      </c>
      <c r="ESG8" s="6">
        <f t="shared" si="62"/>
        <v>0</v>
      </c>
      <c r="ESH8" s="6">
        <f t="shared" si="62"/>
        <v>0</v>
      </c>
      <c r="ESI8" s="6">
        <f t="shared" si="62"/>
        <v>0</v>
      </c>
      <c r="ESJ8" s="6">
        <f t="shared" si="62"/>
        <v>0</v>
      </c>
      <c r="ESK8" s="6">
        <f t="shared" si="62"/>
        <v>0</v>
      </c>
      <c r="ESL8" s="6">
        <f t="shared" si="62"/>
        <v>0</v>
      </c>
      <c r="ESM8" s="6">
        <f t="shared" si="62"/>
        <v>0</v>
      </c>
      <c r="ESN8" s="6">
        <f t="shared" si="62"/>
        <v>0</v>
      </c>
      <c r="ESO8" s="6">
        <f t="shared" si="62"/>
        <v>0</v>
      </c>
      <c r="ESP8" s="6">
        <f t="shared" si="62"/>
        <v>0</v>
      </c>
      <c r="ESQ8" s="6">
        <f t="shared" si="62"/>
        <v>0</v>
      </c>
      <c r="ESR8" s="6">
        <f t="shared" si="62"/>
        <v>0</v>
      </c>
      <c r="ESS8" s="6">
        <f t="shared" si="62"/>
        <v>0</v>
      </c>
      <c r="EST8" s="6">
        <f t="shared" si="62"/>
        <v>0</v>
      </c>
      <c r="ESU8" s="6">
        <f t="shared" si="62"/>
        <v>0</v>
      </c>
      <c r="ESV8" s="6">
        <f t="shared" si="62"/>
        <v>0</v>
      </c>
      <c r="ESW8" s="6">
        <f t="shared" si="62"/>
        <v>0</v>
      </c>
      <c r="ESX8" s="6">
        <f t="shared" si="62"/>
        <v>0</v>
      </c>
      <c r="ESY8" s="6">
        <f t="shared" si="62"/>
        <v>0</v>
      </c>
      <c r="ESZ8" s="6">
        <f t="shared" si="62"/>
        <v>0</v>
      </c>
      <c r="ETA8" s="6">
        <f t="shared" si="62"/>
        <v>0</v>
      </c>
      <c r="ETB8" s="6">
        <f t="shared" si="62"/>
        <v>0</v>
      </c>
      <c r="ETC8" s="6">
        <f t="shared" si="62"/>
        <v>0</v>
      </c>
      <c r="ETD8" s="6">
        <f t="shared" si="62"/>
        <v>0</v>
      </c>
      <c r="ETE8" s="6">
        <f t="shared" si="62"/>
        <v>0</v>
      </c>
      <c r="ETF8" s="6">
        <f t="shared" si="62"/>
        <v>0</v>
      </c>
      <c r="ETG8" s="6">
        <f t="shared" si="62"/>
        <v>0</v>
      </c>
      <c r="ETH8" s="6">
        <f t="shared" si="62"/>
        <v>0</v>
      </c>
      <c r="ETI8" s="6">
        <f t="shared" si="62"/>
        <v>0</v>
      </c>
      <c r="ETJ8" s="6">
        <f t="shared" si="62"/>
        <v>0</v>
      </c>
      <c r="ETK8" s="6">
        <f t="shared" si="62"/>
        <v>0</v>
      </c>
      <c r="ETL8" s="6">
        <f t="shared" si="62"/>
        <v>0</v>
      </c>
      <c r="ETM8" s="6">
        <f t="shared" si="62"/>
        <v>0</v>
      </c>
      <c r="ETN8" s="6">
        <f t="shared" si="62"/>
        <v>0</v>
      </c>
      <c r="ETO8" s="6">
        <f t="shared" si="62"/>
        <v>0</v>
      </c>
      <c r="ETP8" s="6">
        <f t="shared" si="62"/>
        <v>0</v>
      </c>
      <c r="ETQ8" s="6">
        <f t="shared" si="62"/>
        <v>0</v>
      </c>
      <c r="ETR8" s="6">
        <f t="shared" si="62"/>
        <v>0</v>
      </c>
      <c r="ETS8" s="6">
        <f t="shared" si="62"/>
        <v>0</v>
      </c>
      <c r="ETT8" s="6">
        <f t="shared" si="62"/>
        <v>0</v>
      </c>
      <c r="ETU8" s="6">
        <f t="shared" si="62"/>
        <v>0</v>
      </c>
      <c r="ETV8" s="6">
        <f t="shared" si="62"/>
        <v>0</v>
      </c>
      <c r="ETW8" s="6">
        <f t="shared" si="62"/>
        <v>0</v>
      </c>
      <c r="ETX8" s="6">
        <f t="shared" si="62"/>
        <v>0</v>
      </c>
      <c r="ETY8" s="6">
        <f t="shared" si="62"/>
        <v>0</v>
      </c>
      <c r="ETZ8" s="6">
        <f t="shared" ref="ETZ8:EWK8" si="63">+ETZ5+ETZ6+ETZ7</f>
        <v>0</v>
      </c>
      <c r="EUA8" s="6">
        <f t="shared" si="63"/>
        <v>0</v>
      </c>
      <c r="EUB8" s="6">
        <f t="shared" si="63"/>
        <v>0</v>
      </c>
      <c r="EUC8" s="6">
        <f t="shared" si="63"/>
        <v>0</v>
      </c>
      <c r="EUD8" s="6">
        <f t="shared" si="63"/>
        <v>0</v>
      </c>
      <c r="EUE8" s="6">
        <f t="shared" si="63"/>
        <v>0</v>
      </c>
      <c r="EUF8" s="6">
        <f t="shared" si="63"/>
        <v>0</v>
      </c>
      <c r="EUG8" s="6">
        <f t="shared" si="63"/>
        <v>0</v>
      </c>
      <c r="EUH8" s="6">
        <f t="shared" si="63"/>
        <v>0</v>
      </c>
      <c r="EUI8" s="6">
        <f t="shared" si="63"/>
        <v>0</v>
      </c>
      <c r="EUJ8" s="6">
        <f t="shared" si="63"/>
        <v>0</v>
      </c>
      <c r="EUK8" s="6">
        <f t="shared" si="63"/>
        <v>0</v>
      </c>
      <c r="EUL8" s="6">
        <f t="shared" si="63"/>
        <v>0</v>
      </c>
      <c r="EUM8" s="6">
        <f t="shared" si="63"/>
        <v>0</v>
      </c>
      <c r="EUN8" s="6">
        <f t="shared" si="63"/>
        <v>0</v>
      </c>
      <c r="EUO8" s="6">
        <f t="shared" si="63"/>
        <v>0</v>
      </c>
      <c r="EUP8" s="6">
        <f t="shared" si="63"/>
        <v>0</v>
      </c>
      <c r="EUQ8" s="6">
        <f t="shared" si="63"/>
        <v>0</v>
      </c>
      <c r="EUR8" s="6">
        <f t="shared" si="63"/>
        <v>0</v>
      </c>
      <c r="EUS8" s="6">
        <f t="shared" si="63"/>
        <v>0</v>
      </c>
      <c r="EUT8" s="6">
        <f t="shared" si="63"/>
        <v>0</v>
      </c>
      <c r="EUU8" s="6">
        <f t="shared" si="63"/>
        <v>0</v>
      </c>
      <c r="EUV8" s="6">
        <f t="shared" si="63"/>
        <v>0</v>
      </c>
      <c r="EUW8" s="6">
        <f t="shared" si="63"/>
        <v>0</v>
      </c>
      <c r="EUX8" s="6">
        <f t="shared" si="63"/>
        <v>0</v>
      </c>
      <c r="EUY8" s="6">
        <f t="shared" si="63"/>
        <v>0</v>
      </c>
      <c r="EUZ8" s="6">
        <f t="shared" si="63"/>
        <v>0</v>
      </c>
      <c r="EVA8" s="6">
        <f t="shared" si="63"/>
        <v>0</v>
      </c>
      <c r="EVB8" s="6">
        <f t="shared" si="63"/>
        <v>0</v>
      </c>
      <c r="EVC8" s="6">
        <f t="shared" si="63"/>
        <v>0</v>
      </c>
      <c r="EVD8" s="6">
        <f t="shared" si="63"/>
        <v>0</v>
      </c>
      <c r="EVE8" s="6">
        <f t="shared" si="63"/>
        <v>0</v>
      </c>
      <c r="EVF8" s="6">
        <f t="shared" si="63"/>
        <v>0</v>
      </c>
      <c r="EVG8" s="6">
        <f t="shared" si="63"/>
        <v>0</v>
      </c>
      <c r="EVH8" s="6">
        <f t="shared" si="63"/>
        <v>0</v>
      </c>
      <c r="EVI8" s="6">
        <f t="shared" si="63"/>
        <v>0</v>
      </c>
      <c r="EVJ8" s="6">
        <f t="shared" si="63"/>
        <v>0</v>
      </c>
      <c r="EVK8" s="6">
        <f t="shared" si="63"/>
        <v>0</v>
      </c>
      <c r="EVL8" s="6">
        <f t="shared" si="63"/>
        <v>0</v>
      </c>
      <c r="EVM8" s="6">
        <f t="shared" si="63"/>
        <v>0</v>
      </c>
      <c r="EVN8" s="6">
        <f t="shared" si="63"/>
        <v>0</v>
      </c>
      <c r="EVO8" s="6">
        <f t="shared" si="63"/>
        <v>0</v>
      </c>
      <c r="EVP8" s="6">
        <f t="shared" si="63"/>
        <v>0</v>
      </c>
      <c r="EVQ8" s="6">
        <f t="shared" si="63"/>
        <v>0</v>
      </c>
      <c r="EVR8" s="6">
        <f t="shared" si="63"/>
        <v>0</v>
      </c>
      <c r="EVS8" s="6">
        <f t="shared" si="63"/>
        <v>0</v>
      </c>
      <c r="EVT8" s="6">
        <f t="shared" si="63"/>
        <v>0</v>
      </c>
      <c r="EVU8" s="6">
        <f t="shared" si="63"/>
        <v>0</v>
      </c>
      <c r="EVV8" s="6">
        <f t="shared" si="63"/>
        <v>0</v>
      </c>
      <c r="EVW8" s="6">
        <f t="shared" si="63"/>
        <v>0</v>
      </c>
      <c r="EVX8" s="6">
        <f t="shared" si="63"/>
        <v>0</v>
      </c>
      <c r="EVY8" s="6">
        <f t="shared" si="63"/>
        <v>0</v>
      </c>
      <c r="EVZ8" s="6">
        <f t="shared" si="63"/>
        <v>0</v>
      </c>
      <c r="EWA8" s="6">
        <f t="shared" si="63"/>
        <v>0</v>
      </c>
      <c r="EWB8" s="6">
        <f t="shared" si="63"/>
        <v>0</v>
      </c>
      <c r="EWC8" s="6">
        <f t="shared" si="63"/>
        <v>0</v>
      </c>
      <c r="EWD8" s="6">
        <f t="shared" si="63"/>
        <v>0</v>
      </c>
      <c r="EWE8" s="6">
        <f t="shared" si="63"/>
        <v>0</v>
      </c>
      <c r="EWF8" s="6">
        <f t="shared" si="63"/>
        <v>0</v>
      </c>
      <c r="EWG8" s="6">
        <f t="shared" si="63"/>
        <v>0</v>
      </c>
      <c r="EWH8" s="6">
        <f t="shared" si="63"/>
        <v>0</v>
      </c>
      <c r="EWI8" s="6">
        <f t="shared" si="63"/>
        <v>0</v>
      </c>
      <c r="EWJ8" s="6">
        <f t="shared" si="63"/>
        <v>0</v>
      </c>
      <c r="EWK8" s="6">
        <f t="shared" si="63"/>
        <v>0</v>
      </c>
      <c r="EWL8" s="6">
        <f t="shared" ref="EWL8:EYW8" si="64">+EWL5+EWL6+EWL7</f>
        <v>0</v>
      </c>
      <c r="EWM8" s="6">
        <f t="shared" si="64"/>
        <v>0</v>
      </c>
      <c r="EWN8" s="6">
        <f t="shared" si="64"/>
        <v>0</v>
      </c>
      <c r="EWO8" s="6">
        <f t="shared" si="64"/>
        <v>0</v>
      </c>
      <c r="EWP8" s="6">
        <f t="shared" si="64"/>
        <v>0</v>
      </c>
      <c r="EWQ8" s="6">
        <f t="shared" si="64"/>
        <v>0</v>
      </c>
      <c r="EWR8" s="6">
        <f t="shared" si="64"/>
        <v>0</v>
      </c>
      <c r="EWS8" s="6">
        <f t="shared" si="64"/>
        <v>0</v>
      </c>
      <c r="EWT8" s="6">
        <f t="shared" si="64"/>
        <v>0</v>
      </c>
      <c r="EWU8" s="6">
        <f t="shared" si="64"/>
        <v>0</v>
      </c>
      <c r="EWV8" s="6">
        <f t="shared" si="64"/>
        <v>0</v>
      </c>
      <c r="EWW8" s="6">
        <f t="shared" si="64"/>
        <v>0</v>
      </c>
      <c r="EWX8" s="6">
        <f t="shared" si="64"/>
        <v>0</v>
      </c>
      <c r="EWY8" s="6">
        <f t="shared" si="64"/>
        <v>0</v>
      </c>
      <c r="EWZ8" s="6">
        <f t="shared" si="64"/>
        <v>0</v>
      </c>
      <c r="EXA8" s="6">
        <f t="shared" si="64"/>
        <v>0</v>
      </c>
      <c r="EXB8" s="6">
        <f t="shared" si="64"/>
        <v>0</v>
      </c>
      <c r="EXC8" s="6">
        <f t="shared" si="64"/>
        <v>0</v>
      </c>
      <c r="EXD8" s="6">
        <f t="shared" si="64"/>
        <v>0</v>
      </c>
      <c r="EXE8" s="6">
        <f t="shared" si="64"/>
        <v>0</v>
      </c>
      <c r="EXF8" s="6">
        <f t="shared" si="64"/>
        <v>0</v>
      </c>
      <c r="EXG8" s="6">
        <f t="shared" si="64"/>
        <v>0</v>
      </c>
      <c r="EXH8" s="6">
        <f t="shared" si="64"/>
        <v>0</v>
      </c>
      <c r="EXI8" s="6">
        <f t="shared" si="64"/>
        <v>0</v>
      </c>
      <c r="EXJ8" s="6">
        <f t="shared" si="64"/>
        <v>0</v>
      </c>
      <c r="EXK8" s="6">
        <f t="shared" si="64"/>
        <v>0</v>
      </c>
      <c r="EXL8" s="6">
        <f t="shared" si="64"/>
        <v>0</v>
      </c>
      <c r="EXM8" s="6">
        <f t="shared" si="64"/>
        <v>0</v>
      </c>
      <c r="EXN8" s="6">
        <f t="shared" si="64"/>
        <v>0</v>
      </c>
      <c r="EXO8" s="6">
        <f t="shared" si="64"/>
        <v>0</v>
      </c>
      <c r="EXP8" s="6">
        <f t="shared" si="64"/>
        <v>0</v>
      </c>
      <c r="EXQ8" s="6">
        <f t="shared" si="64"/>
        <v>0</v>
      </c>
      <c r="EXR8" s="6">
        <f t="shared" si="64"/>
        <v>0</v>
      </c>
      <c r="EXS8" s="6">
        <f t="shared" si="64"/>
        <v>0</v>
      </c>
      <c r="EXT8" s="6">
        <f t="shared" si="64"/>
        <v>0</v>
      </c>
      <c r="EXU8" s="6">
        <f t="shared" si="64"/>
        <v>0</v>
      </c>
      <c r="EXV8" s="6">
        <f t="shared" si="64"/>
        <v>0</v>
      </c>
      <c r="EXW8" s="6">
        <f t="shared" si="64"/>
        <v>0</v>
      </c>
      <c r="EXX8" s="6">
        <f t="shared" si="64"/>
        <v>0</v>
      </c>
      <c r="EXY8" s="6">
        <f t="shared" si="64"/>
        <v>0</v>
      </c>
      <c r="EXZ8" s="6">
        <f t="shared" si="64"/>
        <v>0</v>
      </c>
      <c r="EYA8" s="6">
        <f t="shared" si="64"/>
        <v>0</v>
      </c>
      <c r="EYB8" s="6">
        <f t="shared" si="64"/>
        <v>0</v>
      </c>
      <c r="EYC8" s="6">
        <f t="shared" si="64"/>
        <v>0</v>
      </c>
      <c r="EYD8" s="6">
        <f t="shared" si="64"/>
        <v>0</v>
      </c>
      <c r="EYE8" s="6">
        <f t="shared" si="64"/>
        <v>0</v>
      </c>
      <c r="EYF8" s="6">
        <f t="shared" si="64"/>
        <v>0</v>
      </c>
      <c r="EYG8" s="6">
        <f t="shared" si="64"/>
        <v>0</v>
      </c>
      <c r="EYH8" s="6">
        <f t="shared" si="64"/>
        <v>0</v>
      </c>
      <c r="EYI8" s="6">
        <f t="shared" si="64"/>
        <v>0</v>
      </c>
      <c r="EYJ8" s="6">
        <f t="shared" si="64"/>
        <v>0</v>
      </c>
      <c r="EYK8" s="6">
        <f t="shared" si="64"/>
        <v>0</v>
      </c>
      <c r="EYL8" s="6">
        <f t="shared" si="64"/>
        <v>0</v>
      </c>
      <c r="EYM8" s="6">
        <f t="shared" si="64"/>
        <v>0</v>
      </c>
      <c r="EYN8" s="6">
        <f t="shared" si="64"/>
        <v>0</v>
      </c>
      <c r="EYO8" s="6">
        <f t="shared" si="64"/>
        <v>0</v>
      </c>
      <c r="EYP8" s="6">
        <f t="shared" si="64"/>
        <v>0</v>
      </c>
      <c r="EYQ8" s="6">
        <f t="shared" si="64"/>
        <v>0</v>
      </c>
      <c r="EYR8" s="6">
        <f t="shared" si="64"/>
        <v>0</v>
      </c>
      <c r="EYS8" s="6">
        <f t="shared" si="64"/>
        <v>0</v>
      </c>
      <c r="EYT8" s="6">
        <f t="shared" si="64"/>
        <v>0</v>
      </c>
      <c r="EYU8" s="6">
        <f t="shared" si="64"/>
        <v>0</v>
      </c>
      <c r="EYV8" s="6">
        <f t="shared" si="64"/>
        <v>0</v>
      </c>
      <c r="EYW8" s="6">
        <f t="shared" si="64"/>
        <v>0</v>
      </c>
      <c r="EYX8" s="6">
        <f t="shared" ref="EYX8:FBI8" si="65">+EYX5+EYX6+EYX7</f>
        <v>0</v>
      </c>
      <c r="EYY8" s="6">
        <f t="shared" si="65"/>
        <v>0</v>
      </c>
      <c r="EYZ8" s="6">
        <f t="shared" si="65"/>
        <v>0</v>
      </c>
      <c r="EZA8" s="6">
        <f t="shared" si="65"/>
        <v>0</v>
      </c>
      <c r="EZB8" s="6">
        <f t="shared" si="65"/>
        <v>0</v>
      </c>
      <c r="EZC8" s="6">
        <f t="shared" si="65"/>
        <v>0</v>
      </c>
      <c r="EZD8" s="6">
        <f t="shared" si="65"/>
        <v>0</v>
      </c>
      <c r="EZE8" s="6">
        <f t="shared" si="65"/>
        <v>0</v>
      </c>
      <c r="EZF8" s="6">
        <f t="shared" si="65"/>
        <v>0</v>
      </c>
      <c r="EZG8" s="6">
        <f t="shared" si="65"/>
        <v>0</v>
      </c>
      <c r="EZH8" s="6">
        <f t="shared" si="65"/>
        <v>0</v>
      </c>
      <c r="EZI8" s="6">
        <f t="shared" si="65"/>
        <v>0</v>
      </c>
      <c r="EZJ8" s="6">
        <f t="shared" si="65"/>
        <v>0</v>
      </c>
      <c r="EZK8" s="6">
        <f t="shared" si="65"/>
        <v>0</v>
      </c>
      <c r="EZL8" s="6">
        <f t="shared" si="65"/>
        <v>0</v>
      </c>
      <c r="EZM8" s="6">
        <f t="shared" si="65"/>
        <v>0</v>
      </c>
      <c r="EZN8" s="6">
        <f t="shared" si="65"/>
        <v>0</v>
      </c>
      <c r="EZO8" s="6">
        <f t="shared" si="65"/>
        <v>0</v>
      </c>
      <c r="EZP8" s="6">
        <f t="shared" si="65"/>
        <v>0</v>
      </c>
      <c r="EZQ8" s="6">
        <f t="shared" si="65"/>
        <v>0</v>
      </c>
      <c r="EZR8" s="6">
        <f t="shared" si="65"/>
        <v>0</v>
      </c>
      <c r="EZS8" s="6">
        <f t="shared" si="65"/>
        <v>0</v>
      </c>
      <c r="EZT8" s="6">
        <f t="shared" si="65"/>
        <v>0</v>
      </c>
      <c r="EZU8" s="6">
        <f t="shared" si="65"/>
        <v>0</v>
      </c>
      <c r="EZV8" s="6">
        <f t="shared" si="65"/>
        <v>0</v>
      </c>
      <c r="EZW8" s="6">
        <f t="shared" si="65"/>
        <v>0</v>
      </c>
      <c r="EZX8" s="6">
        <f t="shared" si="65"/>
        <v>0</v>
      </c>
      <c r="EZY8" s="6">
        <f t="shared" si="65"/>
        <v>0</v>
      </c>
      <c r="EZZ8" s="6">
        <f t="shared" si="65"/>
        <v>0</v>
      </c>
      <c r="FAA8" s="6">
        <f t="shared" si="65"/>
        <v>0</v>
      </c>
      <c r="FAB8" s="6">
        <f t="shared" si="65"/>
        <v>0</v>
      </c>
      <c r="FAC8" s="6">
        <f t="shared" si="65"/>
        <v>0</v>
      </c>
      <c r="FAD8" s="6">
        <f t="shared" si="65"/>
        <v>0</v>
      </c>
      <c r="FAE8" s="6">
        <f t="shared" si="65"/>
        <v>0</v>
      </c>
      <c r="FAF8" s="6">
        <f t="shared" si="65"/>
        <v>0</v>
      </c>
      <c r="FAG8" s="6">
        <f t="shared" si="65"/>
        <v>0</v>
      </c>
      <c r="FAH8" s="6">
        <f t="shared" si="65"/>
        <v>0</v>
      </c>
      <c r="FAI8" s="6">
        <f t="shared" si="65"/>
        <v>0</v>
      </c>
      <c r="FAJ8" s="6">
        <f t="shared" si="65"/>
        <v>0</v>
      </c>
      <c r="FAK8" s="6">
        <f t="shared" si="65"/>
        <v>0</v>
      </c>
      <c r="FAL8" s="6">
        <f t="shared" si="65"/>
        <v>0</v>
      </c>
      <c r="FAM8" s="6">
        <f t="shared" si="65"/>
        <v>0</v>
      </c>
      <c r="FAN8" s="6">
        <f t="shared" si="65"/>
        <v>0</v>
      </c>
      <c r="FAO8" s="6">
        <f t="shared" si="65"/>
        <v>0</v>
      </c>
      <c r="FAP8" s="6">
        <f t="shared" si="65"/>
        <v>0</v>
      </c>
      <c r="FAQ8" s="6">
        <f t="shared" si="65"/>
        <v>0</v>
      </c>
      <c r="FAR8" s="6">
        <f t="shared" si="65"/>
        <v>0</v>
      </c>
      <c r="FAS8" s="6">
        <f t="shared" si="65"/>
        <v>0</v>
      </c>
      <c r="FAT8" s="6">
        <f t="shared" si="65"/>
        <v>0</v>
      </c>
      <c r="FAU8" s="6">
        <f t="shared" si="65"/>
        <v>0</v>
      </c>
      <c r="FAV8" s="6">
        <f t="shared" si="65"/>
        <v>0</v>
      </c>
      <c r="FAW8" s="6">
        <f t="shared" si="65"/>
        <v>0</v>
      </c>
      <c r="FAX8" s="6">
        <f t="shared" si="65"/>
        <v>0</v>
      </c>
      <c r="FAY8" s="6">
        <f t="shared" si="65"/>
        <v>0</v>
      </c>
      <c r="FAZ8" s="6">
        <f t="shared" si="65"/>
        <v>0</v>
      </c>
      <c r="FBA8" s="6">
        <f t="shared" si="65"/>
        <v>0</v>
      </c>
      <c r="FBB8" s="6">
        <f t="shared" si="65"/>
        <v>0</v>
      </c>
      <c r="FBC8" s="6">
        <f t="shared" si="65"/>
        <v>0</v>
      </c>
      <c r="FBD8" s="6">
        <f t="shared" si="65"/>
        <v>0</v>
      </c>
      <c r="FBE8" s="6">
        <f t="shared" si="65"/>
        <v>0</v>
      </c>
      <c r="FBF8" s="6">
        <f t="shared" si="65"/>
        <v>0</v>
      </c>
      <c r="FBG8" s="6">
        <f t="shared" si="65"/>
        <v>0</v>
      </c>
      <c r="FBH8" s="6">
        <f t="shared" si="65"/>
        <v>0</v>
      </c>
      <c r="FBI8" s="6">
        <f t="shared" si="65"/>
        <v>0</v>
      </c>
      <c r="FBJ8" s="6">
        <f t="shared" ref="FBJ8:FDU8" si="66">+FBJ5+FBJ6+FBJ7</f>
        <v>0</v>
      </c>
      <c r="FBK8" s="6">
        <f t="shared" si="66"/>
        <v>0</v>
      </c>
      <c r="FBL8" s="6">
        <f t="shared" si="66"/>
        <v>0</v>
      </c>
      <c r="FBM8" s="6">
        <f t="shared" si="66"/>
        <v>0</v>
      </c>
      <c r="FBN8" s="6">
        <f t="shared" si="66"/>
        <v>0</v>
      </c>
      <c r="FBO8" s="6">
        <f t="shared" si="66"/>
        <v>0</v>
      </c>
      <c r="FBP8" s="6">
        <f t="shared" si="66"/>
        <v>0</v>
      </c>
      <c r="FBQ8" s="6">
        <f t="shared" si="66"/>
        <v>0</v>
      </c>
      <c r="FBR8" s="6">
        <f t="shared" si="66"/>
        <v>0</v>
      </c>
      <c r="FBS8" s="6">
        <f t="shared" si="66"/>
        <v>0</v>
      </c>
      <c r="FBT8" s="6">
        <f t="shared" si="66"/>
        <v>0</v>
      </c>
      <c r="FBU8" s="6">
        <f t="shared" si="66"/>
        <v>0</v>
      </c>
      <c r="FBV8" s="6">
        <f t="shared" si="66"/>
        <v>0</v>
      </c>
      <c r="FBW8" s="6">
        <f t="shared" si="66"/>
        <v>0</v>
      </c>
      <c r="FBX8" s="6">
        <f t="shared" si="66"/>
        <v>0</v>
      </c>
      <c r="FBY8" s="6">
        <f t="shared" si="66"/>
        <v>0</v>
      </c>
      <c r="FBZ8" s="6">
        <f t="shared" si="66"/>
        <v>0</v>
      </c>
      <c r="FCA8" s="6">
        <f t="shared" si="66"/>
        <v>0</v>
      </c>
      <c r="FCB8" s="6">
        <f t="shared" si="66"/>
        <v>0</v>
      </c>
      <c r="FCC8" s="6">
        <f t="shared" si="66"/>
        <v>0</v>
      </c>
      <c r="FCD8" s="6">
        <f t="shared" si="66"/>
        <v>0</v>
      </c>
      <c r="FCE8" s="6">
        <f t="shared" si="66"/>
        <v>0</v>
      </c>
      <c r="FCF8" s="6">
        <f t="shared" si="66"/>
        <v>0</v>
      </c>
      <c r="FCG8" s="6">
        <f t="shared" si="66"/>
        <v>0</v>
      </c>
      <c r="FCH8" s="6">
        <f t="shared" si="66"/>
        <v>0</v>
      </c>
      <c r="FCI8" s="6">
        <f t="shared" si="66"/>
        <v>0</v>
      </c>
      <c r="FCJ8" s="6">
        <f t="shared" si="66"/>
        <v>0</v>
      </c>
      <c r="FCK8" s="6">
        <f t="shared" si="66"/>
        <v>0</v>
      </c>
      <c r="FCL8" s="6">
        <f t="shared" si="66"/>
        <v>0</v>
      </c>
      <c r="FCM8" s="6">
        <f t="shared" si="66"/>
        <v>0</v>
      </c>
      <c r="FCN8" s="6">
        <f t="shared" si="66"/>
        <v>0</v>
      </c>
      <c r="FCO8" s="6">
        <f t="shared" si="66"/>
        <v>0</v>
      </c>
      <c r="FCP8" s="6">
        <f t="shared" si="66"/>
        <v>0</v>
      </c>
      <c r="FCQ8" s="6">
        <f t="shared" si="66"/>
        <v>0</v>
      </c>
      <c r="FCR8" s="6">
        <f t="shared" si="66"/>
        <v>0</v>
      </c>
      <c r="FCS8" s="6">
        <f t="shared" si="66"/>
        <v>0</v>
      </c>
      <c r="FCT8" s="6">
        <f t="shared" si="66"/>
        <v>0</v>
      </c>
      <c r="FCU8" s="6">
        <f t="shared" si="66"/>
        <v>0</v>
      </c>
      <c r="FCV8" s="6">
        <f t="shared" si="66"/>
        <v>0</v>
      </c>
      <c r="FCW8" s="6">
        <f t="shared" si="66"/>
        <v>0</v>
      </c>
      <c r="FCX8" s="6">
        <f t="shared" si="66"/>
        <v>0</v>
      </c>
      <c r="FCY8" s="6">
        <f t="shared" si="66"/>
        <v>0</v>
      </c>
      <c r="FCZ8" s="6">
        <f t="shared" si="66"/>
        <v>0</v>
      </c>
      <c r="FDA8" s="6">
        <f t="shared" si="66"/>
        <v>0</v>
      </c>
      <c r="FDB8" s="6">
        <f t="shared" si="66"/>
        <v>0</v>
      </c>
      <c r="FDC8" s="6">
        <f t="shared" si="66"/>
        <v>0</v>
      </c>
      <c r="FDD8" s="6">
        <f t="shared" si="66"/>
        <v>0</v>
      </c>
      <c r="FDE8" s="6">
        <f t="shared" si="66"/>
        <v>0</v>
      </c>
      <c r="FDF8" s="6">
        <f t="shared" si="66"/>
        <v>0</v>
      </c>
      <c r="FDG8" s="6">
        <f t="shared" si="66"/>
        <v>0</v>
      </c>
      <c r="FDH8" s="6">
        <f t="shared" si="66"/>
        <v>0</v>
      </c>
      <c r="FDI8" s="6">
        <f t="shared" si="66"/>
        <v>0</v>
      </c>
      <c r="FDJ8" s="6">
        <f t="shared" si="66"/>
        <v>0</v>
      </c>
      <c r="FDK8" s="6">
        <f t="shared" si="66"/>
        <v>0</v>
      </c>
      <c r="FDL8" s="6">
        <f t="shared" si="66"/>
        <v>0</v>
      </c>
      <c r="FDM8" s="6">
        <f t="shared" si="66"/>
        <v>0</v>
      </c>
      <c r="FDN8" s="6">
        <f t="shared" si="66"/>
        <v>0</v>
      </c>
      <c r="FDO8" s="6">
        <f t="shared" si="66"/>
        <v>0</v>
      </c>
      <c r="FDP8" s="6">
        <f t="shared" si="66"/>
        <v>0</v>
      </c>
      <c r="FDQ8" s="6">
        <f t="shared" si="66"/>
        <v>0</v>
      </c>
      <c r="FDR8" s="6">
        <f t="shared" si="66"/>
        <v>0</v>
      </c>
      <c r="FDS8" s="6">
        <f t="shared" si="66"/>
        <v>0</v>
      </c>
      <c r="FDT8" s="6">
        <f t="shared" si="66"/>
        <v>0</v>
      </c>
      <c r="FDU8" s="6">
        <f t="shared" si="66"/>
        <v>0</v>
      </c>
      <c r="FDV8" s="6">
        <f t="shared" ref="FDV8:FGG8" si="67">+FDV5+FDV6+FDV7</f>
        <v>0</v>
      </c>
      <c r="FDW8" s="6">
        <f t="shared" si="67"/>
        <v>0</v>
      </c>
      <c r="FDX8" s="6">
        <f t="shared" si="67"/>
        <v>0</v>
      </c>
      <c r="FDY8" s="6">
        <f t="shared" si="67"/>
        <v>0</v>
      </c>
      <c r="FDZ8" s="6">
        <f t="shared" si="67"/>
        <v>0</v>
      </c>
      <c r="FEA8" s="6">
        <f t="shared" si="67"/>
        <v>0</v>
      </c>
      <c r="FEB8" s="6">
        <f t="shared" si="67"/>
        <v>0</v>
      </c>
      <c r="FEC8" s="6">
        <f t="shared" si="67"/>
        <v>0</v>
      </c>
      <c r="FED8" s="6">
        <f t="shared" si="67"/>
        <v>0</v>
      </c>
      <c r="FEE8" s="6">
        <f t="shared" si="67"/>
        <v>0</v>
      </c>
      <c r="FEF8" s="6">
        <f t="shared" si="67"/>
        <v>0</v>
      </c>
      <c r="FEG8" s="6">
        <f t="shared" si="67"/>
        <v>0</v>
      </c>
      <c r="FEH8" s="6">
        <f t="shared" si="67"/>
        <v>0</v>
      </c>
      <c r="FEI8" s="6">
        <f t="shared" si="67"/>
        <v>0</v>
      </c>
      <c r="FEJ8" s="6">
        <f t="shared" si="67"/>
        <v>0</v>
      </c>
      <c r="FEK8" s="6">
        <f t="shared" si="67"/>
        <v>0</v>
      </c>
      <c r="FEL8" s="6">
        <f t="shared" si="67"/>
        <v>0</v>
      </c>
      <c r="FEM8" s="6">
        <f t="shared" si="67"/>
        <v>0</v>
      </c>
      <c r="FEN8" s="6">
        <f t="shared" si="67"/>
        <v>0</v>
      </c>
      <c r="FEO8" s="6">
        <f t="shared" si="67"/>
        <v>0</v>
      </c>
      <c r="FEP8" s="6">
        <f t="shared" si="67"/>
        <v>0</v>
      </c>
      <c r="FEQ8" s="6">
        <f t="shared" si="67"/>
        <v>0</v>
      </c>
      <c r="FER8" s="6">
        <f t="shared" si="67"/>
        <v>0</v>
      </c>
      <c r="FES8" s="6">
        <f t="shared" si="67"/>
        <v>0</v>
      </c>
      <c r="FET8" s="6">
        <f t="shared" si="67"/>
        <v>0</v>
      </c>
      <c r="FEU8" s="6">
        <f t="shared" si="67"/>
        <v>0</v>
      </c>
      <c r="FEV8" s="6">
        <f t="shared" si="67"/>
        <v>0</v>
      </c>
      <c r="FEW8" s="6">
        <f t="shared" si="67"/>
        <v>0</v>
      </c>
      <c r="FEX8" s="6">
        <f t="shared" si="67"/>
        <v>0</v>
      </c>
      <c r="FEY8" s="6">
        <f t="shared" si="67"/>
        <v>0</v>
      </c>
      <c r="FEZ8" s="6">
        <f t="shared" si="67"/>
        <v>0</v>
      </c>
      <c r="FFA8" s="6">
        <f t="shared" si="67"/>
        <v>0</v>
      </c>
      <c r="FFB8" s="6">
        <f t="shared" si="67"/>
        <v>0</v>
      </c>
      <c r="FFC8" s="6">
        <f t="shared" si="67"/>
        <v>0</v>
      </c>
      <c r="FFD8" s="6">
        <f t="shared" si="67"/>
        <v>0</v>
      </c>
      <c r="FFE8" s="6">
        <f t="shared" si="67"/>
        <v>0</v>
      </c>
      <c r="FFF8" s="6">
        <f t="shared" si="67"/>
        <v>0</v>
      </c>
      <c r="FFG8" s="6">
        <f t="shared" si="67"/>
        <v>0</v>
      </c>
      <c r="FFH8" s="6">
        <f t="shared" si="67"/>
        <v>0</v>
      </c>
      <c r="FFI8" s="6">
        <f t="shared" si="67"/>
        <v>0</v>
      </c>
      <c r="FFJ8" s="6">
        <f t="shared" si="67"/>
        <v>0</v>
      </c>
      <c r="FFK8" s="6">
        <f t="shared" si="67"/>
        <v>0</v>
      </c>
      <c r="FFL8" s="6">
        <f t="shared" si="67"/>
        <v>0</v>
      </c>
      <c r="FFM8" s="6">
        <f t="shared" si="67"/>
        <v>0</v>
      </c>
      <c r="FFN8" s="6">
        <f t="shared" si="67"/>
        <v>0</v>
      </c>
      <c r="FFO8" s="6">
        <f t="shared" si="67"/>
        <v>0</v>
      </c>
      <c r="FFP8" s="6">
        <f t="shared" si="67"/>
        <v>0</v>
      </c>
      <c r="FFQ8" s="6">
        <f t="shared" si="67"/>
        <v>0</v>
      </c>
      <c r="FFR8" s="6">
        <f t="shared" si="67"/>
        <v>0</v>
      </c>
      <c r="FFS8" s="6">
        <f t="shared" si="67"/>
        <v>0</v>
      </c>
      <c r="FFT8" s="6">
        <f t="shared" si="67"/>
        <v>0</v>
      </c>
      <c r="FFU8" s="6">
        <f t="shared" si="67"/>
        <v>0</v>
      </c>
      <c r="FFV8" s="6">
        <f t="shared" si="67"/>
        <v>0</v>
      </c>
      <c r="FFW8" s="6">
        <f t="shared" si="67"/>
        <v>0</v>
      </c>
      <c r="FFX8" s="6">
        <f t="shared" si="67"/>
        <v>0</v>
      </c>
      <c r="FFY8" s="6">
        <f t="shared" si="67"/>
        <v>0</v>
      </c>
      <c r="FFZ8" s="6">
        <f t="shared" si="67"/>
        <v>0</v>
      </c>
      <c r="FGA8" s="6">
        <f t="shared" si="67"/>
        <v>0</v>
      </c>
      <c r="FGB8" s="6">
        <f t="shared" si="67"/>
        <v>0</v>
      </c>
      <c r="FGC8" s="6">
        <f t="shared" si="67"/>
        <v>0</v>
      </c>
      <c r="FGD8" s="6">
        <f t="shared" si="67"/>
        <v>0</v>
      </c>
      <c r="FGE8" s="6">
        <f t="shared" si="67"/>
        <v>0</v>
      </c>
      <c r="FGF8" s="6">
        <f t="shared" si="67"/>
        <v>0</v>
      </c>
      <c r="FGG8" s="6">
        <f t="shared" si="67"/>
        <v>0</v>
      </c>
      <c r="FGH8" s="6">
        <f t="shared" ref="FGH8:FIS8" si="68">+FGH5+FGH6+FGH7</f>
        <v>0</v>
      </c>
      <c r="FGI8" s="6">
        <f t="shared" si="68"/>
        <v>0</v>
      </c>
      <c r="FGJ8" s="6">
        <f t="shared" si="68"/>
        <v>0</v>
      </c>
      <c r="FGK8" s="6">
        <f t="shared" si="68"/>
        <v>0</v>
      </c>
      <c r="FGL8" s="6">
        <f t="shared" si="68"/>
        <v>0</v>
      </c>
      <c r="FGM8" s="6">
        <f t="shared" si="68"/>
        <v>0</v>
      </c>
      <c r="FGN8" s="6">
        <f t="shared" si="68"/>
        <v>0</v>
      </c>
      <c r="FGO8" s="6">
        <f t="shared" si="68"/>
        <v>0</v>
      </c>
      <c r="FGP8" s="6">
        <f t="shared" si="68"/>
        <v>0</v>
      </c>
      <c r="FGQ8" s="6">
        <f t="shared" si="68"/>
        <v>0</v>
      </c>
      <c r="FGR8" s="6">
        <f t="shared" si="68"/>
        <v>0</v>
      </c>
      <c r="FGS8" s="6">
        <f t="shared" si="68"/>
        <v>0</v>
      </c>
      <c r="FGT8" s="6">
        <f t="shared" si="68"/>
        <v>0</v>
      </c>
      <c r="FGU8" s="6">
        <f t="shared" si="68"/>
        <v>0</v>
      </c>
      <c r="FGV8" s="6">
        <f t="shared" si="68"/>
        <v>0</v>
      </c>
      <c r="FGW8" s="6">
        <f t="shared" si="68"/>
        <v>0</v>
      </c>
      <c r="FGX8" s="6">
        <f t="shared" si="68"/>
        <v>0</v>
      </c>
      <c r="FGY8" s="6">
        <f t="shared" si="68"/>
        <v>0</v>
      </c>
      <c r="FGZ8" s="6">
        <f t="shared" si="68"/>
        <v>0</v>
      </c>
      <c r="FHA8" s="6">
        <f t="shared" si="68"/>
        <v>0</v>
      </c>
      <c r="FHB8" s="6">
        <f t="shared" si="68"/>
        <v>0</v>
      </c>
      <c r="FHC8" s="6">
        <f t="shared" si="68"/>
        <v>0</v>
      </c>
      <c r="FHD8" s="6">
        <f t="shared" si="68"/>
        <v>0</v>
      </c>
      <c r="FHE8" s="6">
        <f t="shared" si="68"/>
        <v>0</v>
      </c>
      <c r="FHF8" s="6">
        <f t="shared" si="68"/>
        <v>0</v>
      </c>
      <c r="FHG8" s="6">
        <f t="shared" si="68"/>
        <v>0</v>
      </c>
      <c r="FHH8" s="6">
        <f t="shared" si="68"/>
        <v>0</v>
      </c>
      <c r="FHI8" s="6">
        <f t="shared" si="68"/>
        <v>0</v>
      </c>
      <c r="FHJ8" s="6">
        <f t="shared" si="68"/>
        <v>0</v>
      </c>
      <c r="FHK8" s="6">
        <f t="shared" si="68"/>
        <v>0</v>
      </c>
      <c r="FHL8" s="6">
        <f t="shared" si="68"/>
        <v>0</v>
      </c>
      <c r="FHM8" s="6">
        <f t="shared" si="68"/>
        <v>0</v>
      </c>
      <c r="FHN8" s="6">
        <f t="shared" si="68"/>
        <v>0</v>
      </c>
      <c r="FHO8" s="6">
        <f t="shared" si="68"/>
        <v>0</v>
      </c>
      <c r="FHP8" s="6">
        <f t="shared" si="68"/>
        <v>0</v>
      </c>
      <c r="FHQ8" s="6">
        <f t="shared" si="68"/>
        <v>0</v>
      </c>
      <c r="FHR8" s="6">
        <f t="shared" si="68"/>
        <v>0</v>
      </c>
      <c r="FHS8" s="6">
        <f t="shared" si="68"/>
        <v>0</v>
      </c>
      <c r="FHT8" s="6">
        <f t="shared" si="68"/>
        <v>0</v>
      </c>
      <c r="FHU8" s="6">
        <f t="shared" si="68"/>
        <v>0</v>
      </c>
      <c r="FHV8" s="6">
        <f t="shared" si="68"/>
        <v>0</v>
      </c>
      <c r="FHW8" s="6">
        <f t="shared" si="68"/>
        <v>0</v>
      </c>
      <c r="FHX8" s="6">
        <f t="shared" si="68"/>
        <v>0</v>
      </c>
      <c r="FHY8" s="6">
        <f t="shared" si="68"/>
        <v>0</v>
      </c>
      <c r="FHZ8" s="6">
        <f t="shared" si="68"/>
        <v>0</v>
      </c>
      <c r="FIA8" s="6">
        <f t="shared" si="68"/>
        <v>0</v>
      </c>
      <c r="FIB8" s="6">
        <f t="shared" si="68"/>
        <v>0</v>
      </c>
      <c r="FIC8" s="6">
        <f t="shared" si="68"/>
        <v>0</v>
      </c>
      <c r="FID8" s="6">
        <f t="shared" si="68"/>
        <v>0</v>
      </c>
      <c r="FIE8" s="6">
        <f t="shared" si="68"/>
        <v>0</v>
      </c>
      <c r="FIF8" s="6">
        <f t="shared" si="68"/>
        <v>0</v>
      </c>
      <c r="FIG8" s="6">
        <f t="shared" si="68"/>
        <v>0</v>
      </c>
      <c r="FIH8" s="6">
        <f t="shared" si="68"/>
        <v>0</v>
      </c>
      <c r="FII8" s="6">
        <f t="shared" si="68"/>
        <v>0</v>
      </c>
      <c r="FIJ8" s="6">
        <f t="shared" si="68"/>
        <v>0</v>
      </c>
      <c r="FIK8" s="6">
        <f t="shared" si="68"/>
        <v>0</v>
      </c>
      <c r="FIL8" s="6">
        <f t="shared" si="68"/>
        <v>0</v>
      </c>
      <c r="FIM8" s="6">
        <f t="shared" si="68"/>
        <v>0</v>
      </c>
      <c r="FIN8" s="6">
        <f t="shared" si="68"/>
        <v>0</v>
      </c>
      <c r="FIO8" s="6">
        <f t="shared" si="68"/>
        <v>0</v>
      </c>
      <c r="FIP8" s="6">
        <f t="shared" si="68"/>
        <v>0</v>
      </c>
      <c r="FIQ8" s="6">
        <f t="shared" si="68"/>
        <v>0</v>
      </c>
      <c r="FIR8" s="6">
        <f t="shared" si="68"/>
        <v>0</v>
      </c>
      <c r="FIS8" s="6">
        <f t="shared" si="68"/>
        <v>0</v>
      </c>
      <c r="FIT8" s="6">
        <f t="shared" ref="FIT8:FLE8" si="69">+FIT5+FIT6+FIT7</f>
        <v>0</v>
      </c>
      <c r="FIU8" s="6">
        <f t="shared" si="69"/>
        <v>0</v>
      </c>
      <c r="FIV8" s="6">
        <f t="shared" si="69"/>
        <v>0</v>
      </c>
      <c r="FIW8" s="6">
        <f t="shared" si="69"/>
        <v>0</v>
      </c>
      <c r="FIX8" s="6">
        <f t="shared" si="69"/>
        <v>0</v>
      </c>
      <c r="FIY8" s="6">
        <f t="shared" si="69"/>
        <v>0</v>
      </c>
      <c r="FIZ8" s="6">
        <f t="shared" si="69"/>
        <v>0</v>
      </c>
      <c r="FJA8" s="6">
        <f t="shared" si="69"/>
        <v>0</v>
      </c>
      <c r="FJB8" s="6">
        <f t="shared" si="69"/>
        <v>0</v>
      </c>
      <c r="FJC8" s="6">
        <f t="shared" si="69"/>
        <v>0</v>
      </c>
      <c r="FJD8" s="6">
        <f t="shared" si="69"/>
        <v>0</v>
      </c>
      <c r="FJE8" s="6">
        <f t="shared" si="69"/>
        <v>0</v>
      </c>
      <c r="FJF8" s="6">
        <f t="shared" si="69"/>
        <v>0</v>
      </c>
      <c r="FJG8" s="6">
        <f t="shared" si="69"/>
        <v>0</v>
      </c>
      <c r="FJH8" s="6">
        <f t="shared" si="69"/>
        <v>0</v>
      </c>
      <c r="FJI8" s="6">
        <f t="shared" si="69"/>
        <v>0</v>
      </c>
      <c r="FJJ8" s="6">
        <f t="shared" si="69"/>
        <v>0</v>
      </c>
      <c r="FJK8" s="6">
        <f t="shared" si="69"/>
        <v>0</v>
      </c>
      <c r="FJL8" s="6">
        <f t="shared" si="69"/>
        <v>0</v>
      </c>
      <c r="FJM8" s="6">
        <f t="shared" si="69"/>
        <v>0</v>
      </c>
      <c r="FJN8" s="6">
        <f t="shared" si="69"/>
        <v>0</v>
      </c>
      <c r="FJO8" s="6">
        <f t="shared" si="69"/>
        <v>0</v>
      </c>
      <c r="FJP8" s="6">
        <f t="shared" si="69"/>
        <v>0</v>
      </c>
      <c r="FJQ8" s="6">
        <f t="shared" si="69"/>
        <v>0</v>
      </c>
      <c r="FJR8" s="6">
        <f t="shared" si="69"/>
        <v>0</v>
      </c>
      <c r="FJS8" s="6">
        <f t="shared" si="69"/>
        <v>0</v>
      </c>
      <c r="FJT8" s="6">
        <f t="shared" si="69"/>
        <v>0</v>
      </c>
      <c r="FJU8" s="6">
        <f t="shared" si="69"/>
        <v>0</v>
      </c>
      <c r="FJV8" s="6">
        <f t="shared" si="69"/>
        <v>0</v>
      </c>
      <c r="FJW8" s="6">
        <f t="shared" si="69"/>
        <v>0</v>
      </c>
      <c r="FJX8" s="6">
        <f t="shared" si="69"/>
        <v>0</v>
      </c>
      <c r="FJY8" s="6">
        <f t="shared" si="69"/>
        <v>0</v>
      </c>
      <c r="FJZ8" s="6">
        <f t="shared" si="69"/>
        <v>0</v>
      </c>
      <c r="FKA8" s="6">
        <f t="shared" si="69"/>
        <v>0</v>
      </c>
      <c r="FKB8" s="6">
        <f t="shared" si="69"/>
        <v>0</v>
      </c>
      <c r="FKC8" s="6">
        <f t="shared" si="69"/>
        <v>0</v>
      </c>
      <c r="FKD8" s="6">
        <f t="shared" si="69"/>
        <v>0</v>
      </c>
      <c r="FKE8" s="6">
        <f t="shared" si="69"/>
        <v>0</v>
      </c>
      <c r="FKF8" s="6">
        <f t="shared" si="69"/>
        <v>0</v>
      </c>
      <c r="FKG8" s="6">
        <f t="shared" si="69"/>
        <v>0</v>
      </c>
      <c r="FKH8" s="6">
        <f t="shared" si="69"/>
        <v>0</v>
      </c>
      <c r="FKI8" s="6">
        <f t="shared" si="69"/>
        <v>0</v>
      </c>
      <c r="FKJ8" s="6">
        <f t="shared" si="69"/>
        <v>0</v>
      </c>
      <c r="FKK8" s="6">
        <f t="shared" si="69"/>
        <v>0</v>
      </c>
      <c r="FKL8" s="6">
        <f t="shared" si="69"/>
        <v>0</v>
      </c>
      <c r="FKM8" s="6">
        <f t="shared" si="69"/>
        <v>0</v>
      </c>
      <c r="FKN8" s="6">
        <f t="shared" si="69"/>
        <v>0</v>
      </c>
      <c r="FKO8" s="6">
        <f t="shared" si="69"/>
        <v>0</v>
      </c>
      <c r="FKP8" s="6">
        <f t="shared" si="69"/>
        <v>0</v>
      </c>
      <c r="FKQ8" s="6">
        <f t="shared" si="69"/>
        <v>0</v>
      </c>
      <c r="FKR8" s="6">
        <f t="shared" si="69"/>
        <v>0</v>
      </c>
      <c r="FKS8" s="6">
        <f t="shared" si="69"/>
        <v>0</v>
      </c>
      <c r="FKT8" s="6">
        <f t="shared" si="69"/>
        <v>0</v>
      </c>
      <c r="FKU8" s="6">
        <f t="shared" si="69"/>
        <v>0</v>
      </c>
      <c r="FKV8" s="6">
        <f t="shared" si="69"/>
        <v>0</v>
      </c>
      <c r="FKW8" s="6">
        <f t="shared" si="69"/>
        <v>0</v>
      </c>
      <c r="FKX8" s="6">
        <f t="shared" si="69"/>
        <v>0</v>
      </c>
      <c r="FKY8" s="6">
        <f t="shared" si="69"/>
        <v>0</v>
      </c>
      <c r="FKZ8" s="6">
        <f t="shared" si="69"/>
        <v>0</v>
      </c>
      <c r="FLA8" s="6">
        <f t="shared" si="69"/>
        <v>0</v>
      </c>
      <c r="FLB8" s="6">
        <f t="shared" si="69"/>
        <v>0</v>
      </c>
      <c r="FLC8" s="6">
        <f t="shared" si="69"/>
        <v>0</v>
      </c>
      <c r="FLD8" s="6">
        <f t="shared" si="69"/>
        <v>0</v>
      </c>
      <c r="FLE8" s="6">
        <f t="shared" si="69"/>
        <v>0</v>
      </c>
      <c r="FLF8" s="6">
        <f t="shared" ref="FLF8:FNQ8" si="70">+FLF5+FLF6+FLF7</f>
        <v>0</v>
      </c>
      <c r="FLG8" s="6">
        <f t="shared" si="70"/>
        <v>0</v>
      </c>
      <c r="FLH8" s="6">
        <f t="shared" si="70"/>
        <v>0</v>
      </c>
      <c r="FLI8" s="6">
        <f t="shared" si="70"/>
        <v>0</v>
      </c>
      <c r="FLJ8" s="6">
        <f t="shared" si="70"/>
        <v>0</v>
      </c>
      <c r="FLK8" s="6">
        <f t="shared" si="70"/>
        <v>0</v>
      </c>
      <c r="FLL8" s="6">
        <f t="shared" si="70"/>
        <v>0</v>
      </c>
      <c r="FLM8" s="6">
        <f t="shared" si="70"/>
        <v>0</v>
      </c>
      <c r="FLN8" s="6">
        <f t="shared" si="70"/>
        <v>0</v>
      </c>
      <c r="FLO8" s="6">
        <f t="shared" si="70"/>
        <v>0</v>
      </c>
      <c r="FLP8" s="6">
        <f t="shared" si="70"/>
        <v>0</v>
      </c>
      <c r="FLQ8" s="6">
        <f t="shared" si="70"/>
        <v>0</v>
      </c>
      <c r="FLR8" s="6">
        <f t="shared" si="70"/>
        <v>0</v>
      </c>
      <c r="FLS8" s="6">
        <f t="shared" si="70"/>
        <v>0</v>
      </c>
      <c r="FLT8" s="6">
        <f t="shared" si="70"/>
        <v>0</v>
      </c>
      <c r="FLU8" s="6">
        <f t="shared" si="70"/>
        <v>0</v>
      </c>
      <c r="FLV8" s="6">
        <f t="shared" si="70"/>
        <v>0</v>
      </c>
      <c r="FLW8" s="6">
        <f t="shared" si="70"/>
        <v>0</v>
      </c>
      <c r="FLX8" s="6">
        <f t="shared" si="70"/>
        <v>0</v>
      </c>
      <c r="FLY8" s="6">
        <f t="shared" si="70"/>
        <v>0</v>
      </c>
      <c r="FLZ8" s="6">
        <f t="shared" si="70"/>
        <v>0</v>
      </c>
      <c r="FMA8" s="6">
        <f t="shared" si="70"/>
        <v>0</v>
      </c>
      <c r="FMB8" s="6">
        <f t="shared" si="70"/>
        <v>0</v>
      </c>
      <c r="FMC8" s="6">
        <f t="shared" si="70"/>
        <v>0</v>
      </c>
      <c r="FMD8" s="6">
        <f t="shared" si="70"/>
        <v>0</v>
      </c>
      <c r="FME8" s="6">
        <f t="shared" si="70"/>
        <v>0</v>
      </c>
      <c r="FMF8" s="6">
        <f t="shared" si="70"/>
        <v>0</v>
      </c>
      <c r="FMG8" s="6">
        <f t="shared" si="70"/>
        <v>0</v>
      </c>
      <c r="FMH8" s="6">
        <f t="shared" si="70"/>
        <v>0</v>
      </c>
      <c r="FMI8" s="6">
        <f t="shared" si="70"/>
        <v>0</v>
      </c>
      <c r="FMJ8" s="6">
        <f t="shared" si="70"/>
        <v>0</v>
      </c>
      <c r="FMK8" s="6">
        <f t="shared" si="70"/>
        <v>0</v>
      </c>
      <c r="FML8" s="6">
        <f t="shared" si="70"/>
        <v>0</v>
      </c>
      <c r="FMM8" s="6">
        <f t="shared" si="70"/>
        <v>0</v>
      </c>
      <c r="FMN8" s="6">
        <f t="shared" si="70"/>
        <v>0</v>
      </c>
      <c r="FMO8" s="6">
        <f t="shared" si="70"/>
        <v>0</v>
      </c>
      <c r="FMP8" s="6">
        <f t="shared" si="70"/>
        <v>0</v>
      </c>
      <c r="FMQ8" s="6">
        <f t="shared" si="70"/>
        <v>0</v>
      </c>
      <c r="FMR8" s="6">
        <f t="shared" si="70"/>
        <v>0</v>
      </c>
      <c r="FMS8" s="6">
        <f t="shared" si="70"/>
        <v>0</v>
      </c>
      <c r="FMT8" s="6">
        <f t="shared" si="70"/>
        <v>0</v>
      </c>
      <c r="FMU8" s="6">
        <f t="shared" si="70"/>
        <v>0</v>
      </c>
      <c r="FMV8" s="6">
        <f t="shared" si="70"/>
        <v>0</v>
      </c>
      <c r="FMW8" s="6">
        <f t="shared" si="70"/>
        <v>0</v>
      </c>
      <c r="FMX8" s="6">
        <f t="shared" si="70"/>
        <v>0</v>
      </c>
      <c r="FMY8" s="6">
        <f t="shared" si="70"/>
        <v>0</v>
      </c>
      <c r="FMZ8" s="6">
        <f t="shared" si="70"/>
        <v>0</v>
      </c>
      <c r="FNA8" s="6">
        <f t="shared" si="70"/>
        <v>0</v>
      </c>
      <c r="FNB8" s="6">
        <f t="shared" si="70"/>
        <v>0</v>
      </c>
      <c r="FNC8" s="6">
        <f t="shared" si="70"/>
        <v>0</v>
      </c>
      <c r="FND8" s="6">
        <f t="shared" si="70"/>
        <v>0</v>
      </c>
      <c r="FNE8" s="6">
        <f t="shared" si="70"/>
        <v>0</v>
      </c>
      <c r="FNF8" s="6">
        <f t="shared" si="70"/>
        <v>0</v>
      </c>
      <c r="FNG8" s="6">
        <f t="shared" si="70"/>
        <v>0</v>
      </c>
      <c r="FNH8" s="6">
        <f t="shared" si="70"/>
        <v>0</v>
      </c>
      <c r="FNI8" s="6">
        <f t="shared" si="70"/>
        <v>0</v>
      </c>
      <c r="FNJ8" s="6">
        <f t="shared" si="70"/>
        <v>0</v>
      </c>
      <c r="FNK8" s="6">
        <f t="shared" si="70"/>
        <v>0</v>
      </c>
      <c r="FNL8" s="6">
        <f t="shared" si="70"/>
        <v>0</v>
      </c>
      <c r="FNM8" s="6">
        <f t="shared" si="70"/>
        <v>0</v>
      </c>
      <c r="FNN8" s="6">
        <f t="shared" si="70"/>
        <v>0</v>
      </c>
      <c r="FNO8" s="6">
        <f t="shared" si="70"/>
        <v>0</v>
      </c>
      <c r="FNP8" s="6">
        <f t="shared" si="70"/>
        <v>0</v>
      </c>
      <c r="FNQ8" s="6">
        <f t="shared" si="70"/>
        <v>0</v>
      </c>
      <c r="FNR8" s="6">
        <f t="shared" ref="FNR8:FQC8" si="71">+FNR5+FNR6+FNR7</f>
        <v>0</v>
      </c>
      <c r="FNS8" s="6">
        <f t="shared" si="71"/>
        <v>0</v>
      </c>
      <c r="FNT8" s="6">
        <f t="shared" si="71"/>
        <v>0</v>
      </c>
      <c r="FNU8" s="6">
        <f t="shared" si="71"/>
        <v>0</v>
      </c>
      <c r="FNV8" s="6">
        <f t="shared" si="71"/>
        <v>0</v>
      </c>
      <c r="FNW8" s="6">
        <f t="shared" si="71"/>
        <v>0</v>
      </c>
      <c r="FNX8" s="6">
        <f t="shared" si="71"/>
        <v>0</v>
      </c>
      <c r="FNY8" s="6">
        <f t="shared" si="71"/>
        <v>0</v>
      </c>
      <c r="FNZ8" s="6">
        <f t="shared" si="71"/>
        <v>0</v>
      </c>
      <c r="FOA8" s="6">
        <f t="shared" si="71"/>
        <v>0</v>
      </c>
      <c r="FOB8" s="6">
        <f t="shared" si="71"/>
        <v>0</v>
      </c>
      <c r="FOC8" s="6">
        <f t="shared" si="71"/>
        <v>0</v>
      </c>
      <c r="FOD8" s="6">
        <f t="shared" si="71"/>
        <v>0</v>
      </c>
      <c r="FOE8" s="6">
        <f t="shared" si="71"/>
        <v>0</v>
      </c>
      <c r="FOF8" s="6">
        <f t="shared" si="71"/>
        <v>0</v>
      </c>
      <c r="FOG8" s="6">
        <f t="shared" si="71"/>
        <v>0</v>
      </c>
      <c r="FOH8" s="6">
        <f t="shared" si="71"/>
        <v>0</v>
      </c>
      <c r="FOI8" s="6">
        <f t="shared" si="71"/>
        <v>0</v>
      </c>
      <c r="FOJ8" s="6">
        <f t="shared" si="71"/>
        <v>0</v>
      </c>
      <c r="FOK8" s="6">
        <f t="shared" si="71"/>
        <v>0</v>
      </c>
      <c r="FOL8" s="6">
        <f t="shared" si="71"/>
        <v>0</v>
      </c>
      <c r="FOM8" s="6">
        <f t="shared" si="71"/>
        <v>0</v>
      </c>
      <c r="FON8" s="6">
        <f t="shared" si="71"/>
        <v>0</v>
      </c>
      <c r="FOO8" s="6">
        <f t="shared" si="71"/>
        <v>0</v>
      </c>
      <c r="FOP8" s="6">
        <f t="shared" si="71"/>
        <v>0</v>
      </c>
      <c r="FOQ8" s="6">
        <f t="shared" si="71"/>
        <v>0</v>
      </c>
      <c r="FOR8" s="6">
        <f t="shared" si="71"/>
        <v>0</v>
      </c>
      <c r="FOS8" s="6">
        <f t="shared" si="71"/>
        <v>0</v>
      </c>
      <c r="FOT8" s="6">
        <f t="shared" si="71"/>
        <v>0</v>
      </c>
      <c r="FOU8" s="6">
        <f t="shared" si="71"/>
        <v>0</v>
      </c>
      <c r="FOV8" s="6">
        <f t="shared" si="71"/>
        <v>0</v>
      </c>
      <c r="FOW8" s="6">
        <f t="shared" si="71"/>
        <v>0</v>
      </c>
      <c r="FOX8" s="6">
        <f t="shared" si="71"/>
        <v>0</v>
      </c>
      <c r="FOY8" s="6">
        <f t="shared" si="71"/>
        <v>0</v>
      </c>
      <c r="FOZ8" s="6">
        <f t="shared" si="71"/>
        <v>0</v>
      </c>
      <c r="FPA8" s="6">
        <f t="shared" si="71"/>
        <v>0</v>
      </c>
      <c r="FPB8" s="6">
        <f t="shared" si="71"/>
        <v>0</v>
      </c>
      <c r="FPC8" s="6">
        <f t="shared" si="71"/>
        <v>0</v>
      </c>
      <c r="FPD8" s="6">
        <f t="shared" si="71"/>
        <v>0</v>
      </c>
      <c r="FPE8" s="6">
        <f t="shared" si="71"/>
        <v>0</v>
      </c>
      <c r="FPF8" s="6">
        <f t="shared" si="71"/>
        <v>0</v>
      </c>
      <c r="FPG8" s="6">
        <f t="shared" si="71"/>
        <v>0</v>
      </c>
      <c r="FPH8" s="6">
        <f t="shared" si="71"/>
        <v>0</v>
      </c>
      <c r="FPI8" s="6">
        <f t="shared" si="71"/>
        <v>0</v>
      </c>
      <c r="FPJ8" s="6">
        <f t="shared" si="71"/>
        <v>0</v>
      </c>
      <c r="FPK8" s="6">
        <f t="shared" si="71"/>
        <v>0</v>
      </c>
      <c r="FPL8" s="6">
        <f t="shared" si="71"/>
        <v>0</v>
      </c>
      <c r="FPM8" s="6">
        <f t="shared" si="71"/>
        <v>0</v>
      </c>
      <c r="FPN8" s="6">
        <f t="shared" si="71"/>
        <v>0</v>
      </c>
      <c r="FPO8" s="6">
        <f t="shared" si="71"/>
        <v>0</v>
      </c>
      <c r="FPP8" s="6">
        <f t="shared" si="71"/>
        <v>0</v>
      </c>
      <c r="FPQ8" s="6">
        <f t="shared" si="71"/>
        <v>0</v>
      </c>
      <c r="FPR8" s="6">
        <f t="shared" si="71"/>
        <v>0</v>
      </c>
      <c r="FPS8" s="6">
        <f t="shared" si="71"/>
        <v>0</v>
      </c>
      <c r="FPT8" s="6">
        <f t="shared" si="71"/>
        <v>0</v>
      </c>
      <c r="FPU8" s="6">
        <f t="shared" si="71"/>
        <v>0</v>
      </c>
      <c r="FPV8" s="6">
        <f t="shared" si="71"/>
        <v>0</v>
      </c>
      <c r="FPW8" s="6">
        <f t="shared" si="71"/>
        <v>0</v>
      </c>
      <c r="FPX8" s="6">
        <f t="shared" si="71"/>
        <v>0</v>
      </c>
      <c r="FPY8" s="6">
        <f t="shared" si="71"/>
        <v>0</v>
      </c>
      <c r="FPZ8" s="6">
        <f t="shared" si="71"/>
        <v>0</v>
      </c>
      <c r="FQA8" s="6">
        <f t="shared" si="71"/>
        <v>0</v>
      </c>
      <c r="FQB8" s="6">
        <f t="shared" si="71"/>
        <v>0</v>
      </c>
      <c r="FQC8" s="6">
        <f t="shared" si="71"/>
        <v>0</v>
      </c>
      <c r="FQD8" s="6">
        <f t="shared" ref="FQD8:FSO8" si="72">+FQD5+FQD6+FQD7</f>
        <v>0</v>
      </c>
      <c r="FQE8" s="6">
        <f t="shared" si="72"/>
        <v>0</v>
      </c>
      <c r="FQF8" s="6">
        <f t="shared" si="72"/>
        <v>0</v>
      </c>
      <c r="FQG8" s="6">
        <f t="shared" si="72"/>
        <v>0</v>
      </c>
      <c r="FQH8" s="6">
        <f t="shared" si="72"/>
        <v>0</v>
      </c>
      <c r="FQI8" s="6">
        <f t="shared" si="72"/>
        <v>0</v>
      </c>
      <c r="FQJ8" s="6">
        <f t="shared" si="72"/>
        <v>0</v>
      </c>
      <c r="FQK8" s="6">
        <f t="shared" si="72"/>
        <v>0</v>
      </c>
      <c r="FQL8" s="6">
        <f t="shared" si="72"/>
        <v>0</v>
      </c>
      <c r="FQM8" s="6">
        <f t="shared" si="72"/>
        <v>0</v>
      </c>
      <c r="FQN8" s="6">
        <f t="shared" si="72"/>
        <v>0</v>
      </c>
      <c r="FQO8" s="6">
        <f t="shared" si="72"/>
        <v>0</v>
      </c>
      <c r="FQP8" s="6">
        <f t="shared" si="72"/>
        <v>0</v>
      </c>
      <c r="FQQ8" s="6">
        <f t="shared" si="72"/>
        <v>0</v>
      </c>
      <c r="FQR8" s="6">
        <f t="shared" si="72"/>
        <v>0</v>
      </c>
      <c r="FQS8" s="6">
        <f t="shared" si="72"/>
        <v>0</v>
      </c>
      <c r="FQT8" s="6">
        <f t="shared" si="72"/>
        <v>0</v>
      </c>
      <c r="FQU8" s="6">
        <f t="shared" si="72"/>
        <v>0</v>
      </c>
      <c r="FQV8" s="6">
        <f t="shared" si="72"/>
        <v>0</v>
      </c>
      <c r="FQW8" s="6">
        <f t="shared" si="72"/>
        <v>0</v>
      </c>
      <c r="FQX8" s="6">
        <f t="shared" si="72"/>
        <v>0</v>
      </c>
      <c r="FQY8" s="6">
        <f t="shared" si="72"/>
        <v>0</v>
      </c>
      <c r="FQZ8" s="6">
        <f t="shared" si="72"/>
        <v>0</v>
      </c>
      <c r="FRA8" s="6">
        <f t="shared" si="72"/>
        <v>0</v>
      </c>
      <c r="FRB8" s="6">
        <f t="shared" si="72"/>
        <v>0</v>
      </c>
      <c r="FRC8" s="6">
        <f t="shared" si="72"/>
        <v>0</v>
      </c>
      <c r="FRD8" s="6">
        <f t="shared" si="72"/>
        <v>0</v>
      </c>
      <c r="FRE8" s="6">
        <f t="shared" si="72"/>
        <v>0</v>
      </c>
      <c r="FRF8" s="6">
        <f t="shared" si="72"/>
        <v>0</v>
      </c>
      <c r="FRG8" s="6">
        <f t="shared" si="72"/>
        <v>0</v>
      </c>
      <c r="FRH8" s="6">
        <f t="shared" si="72"/>
        <v>0</v>
      </c>
      <c r="FRI8" s="6">
        <f t="shared" si="72"/>
        <v>0</v>
      </c>
      <c r="FRJ8" s="6">
        <f t="shared" si="72"/>
        <v>0</v>
      </c>
      <c r="FRK8" s="6">
        <f t="shared" si="72"/>
        <v>0</v>
      </c>
      <c r="FRL8" s="6">
        <f t="shared" si="72"/>
        <v>0</v>
      </c>
      <c r="FRM8" s="6">
        <f t="shared" si="72"/>
        <v>0</v>
      </c>
      <c r="FRN8" s="6">
        <f t="shared" si="72"/>
        <v>0</v>
      </c>
      <c r="FRO8" s="6">
        <f t="shared" si="72"/>
        <v>0</v>
      </c>
      <c r="FRP8" s="6">
        <f t="shared" si="72"/>
        <v>0</v>
      </c>
      <c r="FRQ8" s="6">
        <f t="shared" si="72"/>
        <v>0</v>
      </c>
      <c r="FRR8" s="6">
        <f t="shared" si="72"/>
        <v>0</v>
      </c>
      <c r="FRS8" s="6">
        <f t="shared" si="72"/>
        <v>0</v>
      </c>
      <c r="FRT8" s="6">
        <f t="shared" si="72"/>
        <v>0</v>
      </c>
      <c r="FRU8" s="6">
        <f t="shared" si="72"/>
        <v>0</v>
      </c>
      <c r="FRV8" s="6">
        <f t="shared" si="72"/>
        <v>0</v>
      </c>
      <c r="FRW8" s="6">
        <f t="shared" si="72"/>
        <v>0</v>
      </c>
      <c r="FRX8" s="6">
        <f t="shared" si="72"/>
        <v>0</v>
      </c>
      <c r="FRY8" s="6">
        <f t="shared" si="72"/>
        <v>0</v>
      </c>
      <c r="FRZ8" s="6">
        <f t="shared" si="72"/>
        <v>0</v>
      </c>
      <c r="FSA8" s="6">
        <f t="shared" si="72"/>
        <v>0</v>
      </c>
      <c r="FSB8" s="6">
        <f t="shared" si="72"/>
        <v>0</v>
      </c>
      <c r="FSC8" s="6">
        <f t="shared" si="72"/>
        <v>0</v>
      </c>
      <c r="FSD8" s="6">
        <f t="shared" si="72"/>
        <v>0</v>
      </c>
      <c r="FSE8" s="6">
        <f t="shared" si="72"/>
        <v>0</v>
      </c>
      <c r="FSF8" s="6">
        <f t="shared" si="72"/>
        <v>0</v>
      </c>
      <c r="FSG8" s="6">
        <f t="shared" si="72"/>
        <v>0</v>
      </c>
      <c r="FSH8" s="6">
        <f t="shared" si="72"/>
        <v>0</v>
      </c>
      <c r="FSI8" s="6">
        <f t="shared" si="72"/>
        <v>0</v>
      </c>
      <c r="FSJ8" s="6">
        <f t="shared" si="72"/>
        <v>0</v>
      </c>
      <c r="FSK8" s="6">
        <f t="shared" si="72"/>
        <v>0</v>
      </c>
      <c r="FSL8" s="6">
        <f t="shared" si="72"/>
        <v>0</v>
      </c>
      <c r="FSM8" s="6">
        <f t="shared" si="72"/>
        <v>0</v>
      </c>
      <c r="FSN8" s="6">
        <f t="shared" si="72"/>
        <v>0</v>
      </c>
      <c r="FSO8" s="6">
        <f t="shared" si="72"/>
        <v>0</v>
      </c>
      <c r="FSP8" s="6">
        <f t="shared" ref="FSP8:FVA8" si="73">+FSP5+FSP6+FSP7</f>
        <v>0</v>
      </c>
      <c r="FSQ8" s="6">
        <f t="shared" si="73"/>
        <v>0</v>
      </c>
      <c r="FSR8" s="6">
        <f t="shared" si="73"/>
        <v>0</v>
      </c>
      <c r="FSS8" s="6">
        <f t="shared" si="73"/>
        <v>0</v>
      </c>
      <c r="FST8" s="6">
        <f t="shared" si="73"/>
        <v>0</v>
      </c>
      <c r="FSU8" s="6">
        <f t="shared" si="73"/>
        <v>0</v>
      </c>
      <c r="FSV8" s="6">
        <f t="shared" si="73"/>
        <v>0</v>
      </c>
      <c r="FSW8" s="6">
        <f t="shared" si="73"/>
        <v>0</v>
      </c>
      <c r="FSX8" s="6">
        <f t="shared" si="73"/>
        <v>0</v>
      </c>
      <c r="FSY8" s="6">
        <f t="shared" si="73"/>
        <v>0</v>
      </c>
      <c r="FSZ8" s="6">
        <f t="shared" si="73"/>
        <v>0</v>
      </c>
      <c r="FTA8" s="6">
        <f t="shared" si="73"/>
        <v>0</v>
      </c>
      <c r="FTB8" s="6">
        <f t="shared" si="73"/>
        <v>0</v>
      </c>
      <c r="FTC8" s="6">
        <f t="shared" si="73"/>
        <v>0</v>
      </c>
      <c r="FTD8" s="6">
        <f t="shared" si="73"/>
        <v>0</v>
      </c>
      <c r="FTE8" s="6">
        <f t="shared" si="73"/>
        <v>0</v>
      </c>
      <c r="FTF8" s="6">
        <f t="shared" si="73"/>
        <v>0</v>
      </c>
      <c r="FTG8" s="6">
        <f t="shared" si="73"/>
        <v>0</v>
      </c>
      <c r="FTH8" s="6">
        <f t="shared" si="73"/>
        <v>0</v>
      </c>
      <c r="FTI8" s="6">
        <f t="shared" si="73"/>
        <v>0</v>
      </c>
      <c r="FTJ8" s="6">
        <f t="shared" si="73"/>
        <v>0</v>
      </c>
      <c r="FTK8" s="6">
        <f t="shared" si="73"/>
        <v>0</v>
      </c>
      <c r="FTL8" s="6">
        <f t="shared" si="73"/>
        <v>0</v>
      </c>
      <c r="FTM8" s="6">
        <f t="shared" si="73"/>
        <v>0</v>
      </c>
      <c r="FTN8" s="6">
        <f t="shared" si="73"/>
        <v>0</v>
      </c>
      <c r="FTO8" s="6">
        <f t="shared" si="73"/>
        <v>0</v>
      </c>
      <c r="FTP8" s="6">
        <f t="shared" si="73"/>
        <v>0</v>
      </c>
      <c r="FTQ8" s="6">
        <f t="shared" si="73"/>
        <v>0</v>
      </c>
      <c r="FTR8" s="6">
        <f t="shared" si="73"/>
        <v>0</v>
      </c>
      <c r="FTS8" s="6">
        <f t="shared" si="73"/>
        <v>0</v>
      </c>
      <c r="FTT8" s="6">
        <f t="shared" si="73"/>
        <v>0</v>
      </c>
      <c r="FTU8" s="6">
        <f t="shared" si="73"/>
        <v>0</v>
      </c>
      <c r="FTV8" s="6">
        <f t="shared" si="73"/>
        <v>0</v>
      </c>
      <c r="FTW8" s="6">
        <f t="shared" si="73"/>
        <v>0</v>
      </c>
      <c r="FTX8" s="6">
        <f t="shared" si="73"/>
        <v>0</v>
      </c>
      <c r="FTY8" s="6">
        <f t="shared" si="73"/>
        <v>0</v>
      </c>
      <c r="FTZ8" s="6">
        <f t="shared" si="73"/>
        <v>0</v>
      </c>
      <c r="FUA8" s="6">
        <f t="shared" si="73"/>
        <v>0</v>
      </c>
      <c r="FUB8" s="6">
        <f t="shared" si="73"/>
        <v>0</v>
      </c>
      <c r="FUC8" s="6">
        <f t="shared" si="73"/>
        <v>0</v>
      </c>
      <c r="FUD8" s="6">
        <f t="shared" si="73"/>
        <v>0</v>
      </c>
      <c r="FUE8" s="6">
        <f t="shared" si="73"/>
        <v>0</v>
      </c>
      <c r="FUF8" s="6">
        <f t="shared" si="73"/>
        <v>0</v>
      </c>
      <c r="FUG8" s="6">
        <f t="shared" si="73"/>
        <v>0</v>
      </c>
      <c r="FUH8" s="6">
        <f t="shared" si="73"/>
        <v>0</v>
      </c>
      <c r="FUI8" s="6">
        <f t="shared" si="73"/>
        <v>0</v>
      </c>
      <c r="FUJ8" s="6">
        <f t="shared" si="73"/>
        <v>0</v>
      </c>
      <c r="FUK8" s="6">
        <f t="shared" si="73"/>
        <v>0</v>
      </c>
      <c r="FUL8" s="6">
        <f t="shared" si="73"/>
        <v>0</v>
      </c>
      <c r="FUM8" s="6">
        <f t="shared" si="73"/>
        <v>0</v>
      </c>
      <c r="FUN8" s="6">
        <f t="shared" si="73"/>
        <v>0</v>
      </c>
      <c r="FUO8" s="6">
        <f t="shared" si="73"/>
        <v>0</v>
      </c>
      <c r="FUP8" s="6">
        <f t="shared" si="73"/>
        <v>0</v>
      </c>
      <c r="FUQ8" s="6">
        <f t="shared" si="73"/>
        <v>0</v>
      </c>
      <c r="FUR8" s="6">
        <f t="shared" si="73"/>
        <v>0</v>
      </c>
      <c r="FUS8" s="6">
        <f t="shared" si="73"/>
        <v>0</v>
      </c>
      <c r="FUT8" s="6">
        <f t="shared" si="73"/>
        <v>0</v>
      </c>
      <c r="FUU8" s="6">
        <f t="shared" si="73"/>
        <v>0</v>
      </c>
      <c r="FUV8" s="6">
        <f t="shared" si="73"/>
        <v>0</v>
      </c>
      <c r="FUW8" s="6">
        <f t="shared" si="73"/>
        <v>0</v>
      </c>
      <c r="FUX8" s="6">
        <f t="shared" si="73"/>
        <v>0</v>
      </c>
      <c r="FUY8" s="6">
        <f t="shared" si="73"/>
        <v>0</v>
      </c>
      <c r="FUZ8" s="6">
        <f t="shared" si="73"/>
        <v>0</v>
      </c>
      <c r="FVA8" s="6">
        <f t="shared" si="73"/>
        <v>0</v>
      </c>
      <c r="FVB8" s="6">
        <f t="shared" ref="FVB8:FXM8" si="74">+FVB5+FVB6+FVB7</f>
        <v>0</v>
      </c>
      <c r="FVC8" s="6">
        <f t="shared" si="74"/>
        <v>0</v>
      </c>
      <c r="FVD8" s="6">
        <f t="shared" si="74"/>
        <v>0</v>
      </c>
      <c r="FVE8" s="6">
        <f t="shared" si="74"/>
        <v>0</v>
      </c>
      <c r="FVF8" s="6">
        <f t="shared" si="74"/>
        <v>0</v>
      </c>
      <c r="FVG8" s="6">
        <f t="shared" si="74"/>
        <v>0</v>
      </c>
      <c r="FVH8" s="6">
        <f t="shared" si="74"/>
        <v>0</v>
      </c>
      <c r="FVI8" s="6">
        <f t="shared" si="74"/>
        <v>0</v>
      </c>
      <c r="FVJ8" s="6">
        <f t="shared" si="74"/>
        <v>0</v>
      </c>
      <c r="FVK8" s="6">
        <f t="shared" si="74"/>
        <v>0</v>
      </c>
      <c r="FVL8" s="6">
        <f t="shared" si="74"/>
        <v>0</v>
      </c>
      <c r="FVM8" s="6">
        <f t="shared" si="74"/>
        <v>0</v>
      </c>
      <c r="FVN8" s="6">
        <f t="shared" si="74"/>
        <v>0</v>
      </c>
      <c r="FVO8" s="6">
        <f t="shared" si="74"/>
        <v>0</v>
      </c>
      <c r="FVP8" s="6">
        <f t="shared" si="74"/>
        <v>0</v>
      </c>
      <c r="FVQ8" s="6">
        <f t="shared" si="74"/>
        <v>0</v>
      </c>
      <c r="FVR8" s="6">
        <f t="shared" si="74"/>
        <v>0</v>
      </c>
      <c r="FVS8" s="6">
        <f t="shared" si="74"/>
        <v>0</v>
      </c>
      <c r="FVT8" s="6">
        <f t="shared" si="74"/>
        <v>0</v>
      </c>
      <c r="FVU8" s="6">
        <f t="shared" si="74"/>
        <v>0</v>
      </c>
      <c r="FVV8" s="6">
        <f t="shared" si="74"/>
        <v>0</v>
      </c>
      <c r="FVW8" s="6">
        <f t="shared" si="74"/>
        <v>0</v>
      </c>
      <c r="FVX8" s="6">
        <f t="shared" si="74"/>
        <v>0</v>
      </c>
      <c r="FVY8" s="6">
        <f t="shared" si="74"/>
        <v>0</v>
      </c>
      <c r="FVZ8" s="6">
        <f t="shared" si="74"/>
        <v>0</v>
      </c>
      <c r="FWA8" s="6">
        <f t="shared" si="74"/>
        <v>0</v>
      </c>
      <c r="FWB8" s="6">
        <f t="shared" si="74"/>
        <v>0</v>
      </c>
      <c r="FWC8" s="6">
        <f t="shared" si="74"/>
        <v>0</v>
      </c>
      <c r="FWD8" s="6">
        <f t="shared" si="74"/>
        <v>0</v>
      </c>
      <c r="FWE8" s="6">
        <f t="shared" si="74"/>
        <v>0</v>
      </c>
      <c r="FWF8" s="6">
        <f t="shared" si="74"/>
        <v>0</v>
      </c>
      <c r="FWG8" s="6">
        <f t="shared" si="74"/>
        <v>0</v>
      </c>
      <c r="FWH8" s="6">
        <f t="shared" si="74"/>
        <v>0</v>
      </c>
      <c r="FWI8" s="6">
        <f t="shared" si="74"/>
        <v>0</v>
      </c>
      <c r="FWJ8" s="6">
        <f t="shared" si="74"/>
        <v>0</v>
      </c>
      <c r="FWK8" s="6">
        <f t="shared" si="74"/>
        <v>0</v>
      </c>
      <c r="FWL8" s="6">
        <f t="shared" si="74"/>
        <v>0</v>
      </c>
      <c r="FWM8" s="6">
        <f t="shared" si="74"/>
        <v>0</v>
      </c>
      <c r="FWN8" s="6">
        <f t="shared" si="74"/>
        <v>0</v>
      </c>
      <c r="FWO8" s="6">
        <f t="shared" si="74"/>
        <v>0</v>
      </c>
      <c r="FWP8" s="6">
        <f t="shared" si="74"/>
        <v>0</v>
      </c>
      <c r="FWQ8" s="6">
        <f t="shared" si="74"/>
        <v>0</v>
      </c>
      <c r="FWR8" s="6">
        <f t="shared" si="74"/>
        <v>0</v>
      </c>
      <c r="FWS8" s="6">
        <f t="shared" si="74"/>
        <v>0</v>
      </c>
      <c r="FWT8" s="6">
        <f t="shared" si="74"/>
        <v>0</v>
      </c>
      <c r="FWU8" s="6">
        <f t="shared" si="74"/>
        <v>0</v>
      </c>
      <c r="FWV8" s="6">
        <f t="shared" si="74"/>
        <v>0</v>
      </c>
      <c r="FWW8" s="6">
        <f t="shared" si="74"/>
        <v>0</v>
      </c>
      <c r="FWX8" s="6">
        <f t="shared" si="74"/>
        <v>0</v>
      </c>
      <c r="FWY8" s="6">
        <f t="shared" si="74"/>
        <v>0</v>
      </c>
      <c r="FWZ8" s="6">
        <f t="shared" si="74"/>
        <v>0</v>
      </c>
      <c r="FXA8" s="6">
        <f t="shared" si="74"/>
        <v>0</v>
      </c>
      <c r="FXB8" s="6">
        <f t="shared" si="74"/>
        <v>0</v>
      </c>
      <c r="FXC8" s="6">
        <f t="shared" si="74"/>
        <v>0</v>
      </c>
      <c r="FXD8" s="6">
        <f t="shared" si="74"/>
        <v>0</v>
      </c>
      <c r="FXE8" s="6">
        <f t="shared" si="74"/>
        <v>0</v>
      </c>
      <c r="FXF8" s="6">
        <f t="shared" si="74"/>
        <v>0</v>
      </c>
      <c r="FXG8" s="6">
        <f t="shared" si="74"/>
        <v>0</v>
      </c>
      <c r="FXH8" s="6">
        <f t="shared" si="74"/>
        <v>0</v>
      </c>
      <c r="FXI8" s="6">
        <f t="shared" si="74"/>
        <v>0</v>
      </c>
      <c r="FXJ8" s="6">
        <f t="shared" si="74"/>
        <v>0</v>
      </c>
      <c r="FXK8" s="6">
        <f t="shared" si="74"/>
        <v>0</v>
      </c>
      <c r="FXL8" s="6">
        <f t="shared" si="74"/>
        <v>0</v>
      </c>
      <c r="FXM8" s="6">
        <f t="shared" si="74"/>
        <v>0</v>
      </c>
      <c r="FXN8" s="6">
        <f t="shared" ref="FXN8:FZY8" si="75">+FXN5+FXN6+FXN7</f>
        <v>0</v>
      </c>
      <c r="FXO8" s="6">
        <f t="shared" si="75"/>
        <v>0</v>
      </c>
      <c r="FXP8" s="6">
        <f t="shared" si="75"/>
        <v>0</v>
      </c>
      <c r="FXQ8" s="6">
        <f t="shared" si="75"/>
        <v>0</v>
      </c>
      <c r="FXR8" s="6">
        <f t="shared" si="75"/>
        <v>0</v>
      </c>
      <c r="FXS8" s="6">
        <f t="shared" si="75"/>
        <v>0</v>
      </c>
      <c r="FXT8" s="6">
        <f t="shared" si="75"/>
        <v>0</v>
      </c>
      <c r="FXU8" s="6">
        <f t="shared" si="75"/>
        <v>0</v>
      </c>
      <c r="FXV8" s="6">
        <f t="shared" si="75"/>
        <v>0</v>
      </c>
      <c r="FXW8" s="6">
        <f t="shared" si="75"/>
        <v>0</v>
      </c>
      <c r="FXX8" s="6">
        <f t="shared" si="75"/>
        <v>0</v>
      </c>
      <c r="FXY8" s="6">
        <f t="shared" si="75"/>
        <v>0</v>
      </c>
      <c r="FXZ8" s="6">
        <f t="shared" si="75"/>
        <v>0</v>
      </c>
      <c r="FYA8" s="6">
        <f t="shared" si="75"/>
        <v>0</v>
      </c>
      <c r="FYB8" s="6">
        <f t="shared" si="75"/>
        <v>0</v>
      </c>
      <c r="FYC8" s="6">
        <f t="shared" si="75"/>
        <v>0</v>
      </c>
      <c r="FYD8" s="6">
        <f t="shared" si="75"/>
        <v>0</v>
      </c>
      <c r="FYE8" s="6">
        <f t="shared" si="75"/>
        <v>0</v>
      </c>
      <c r="FYF8" s="6">
        <f t="shared" si="75"/>
        <v>0</v>
      </c>
      <c r="FYG8" s="6">
        <f t="shared" si="75"/>
        <v>0</v>
      </c>
      <c r="FYH8" s="6">
        <f t="shared" si="75"/>
        <v>0</v>
      </c>
      <c r="FYI8" s="6">
        <f t="shared" si="75"/>
        <v>0</v>
      </c>
      <c r="FYJ8" s="6">
        <f t="shared" si="75"/>
        <v>0</v>
      </c>
      <c r="FYK8" s="6">
        <f t="shared" si="75"/>
        <v>0</v>
      </c>
      <c r="FYL8" s="6">
        <f t="shared" si="75"/>
        <v>0</v>
      </c>
      <c r="FYM8" s="6">
        <f t="shared" si="75"/>
        <v>0</v>
      </c>
      <c r="FYN8" s="6">
        <f t="shared" si="75"/>
        <v>0</v>
      </c>
      <c r="FYO8" s="6">
        <f t="shared" si="75"/>
        <v>0</v>
      </c>
      <c r="FYP8" s="6">
        <f t="shared" si="75"/>
        <v>0</v>
      </c>
      <c r="FYQ8" s="6">
        <f t="shared" si="75"/>
        <v>0</v>
      </c>
      <c r="FYR8" s="6">
        <f t="shared" si="75"/>
        <v>0</v>
      </c>
      <c r="FYS8" s="6">
        <f t="shared" si="75"/>
        <v>0</v>
      </c>
      <c r="FYT8" s="6">
        <f t="shared" si="75"/>
        <v>0</v>
      </c>
      <c r="FYU8" s="6">
        <f t="shared" si="75"/>
        <v>0</v>
      </c>
      <c r="FYV8" s="6">
        <f t="shared" si="75"/>
        <v>0</v>
      </c>
      <c r="FYW8" s="6">
        <f t="shared" si="75"/>
        <v>0</v>
      </c>
      <c r="FYX8" s="6">
        <f t="shared" si="75"/>
        <v>0</v>
      </c>
      <c r="FYY8" s="6">
        <f t="shared" si="75"/>
        <v>0</v>
      </c>
      <c r="FYZ8" s="6">
        <f t="shared" si="75"/>
        <v>0</v>
      </c>
      <c r="FZA8" s="6">
        <f t="shared" si="75"/>
        <v>0</v>
      </c>
      <c r="FZB8" s="6">
        <f t="shared" si="75"/>
        <v>0</v>
      </c>
      <c r="FZC8" s="6">
        <f t="shared" si="75"/>
        <v>0</v>
      </c>
      <c r="FZD8" s="6">
        <f t="shared" si="75"/>
        <v>0</v>
      </c>
      <c r="FZE8" s="6">
        <f t="shared" si="75"/>
        <v>0</v>
      </c>
      <c r="FZF8" s="6">
        <f t="shared" si="75"/>
        <v>0</v>
      </c>
      <c r="FZG8" s="6">
        <f t="shared" si="75"/>
        <v>0</v>
      </c>
      <c r="FZH8" s="6">
        <f t="shared" si="75"/>
        <v>0</v>
      </c>
      <c r="FZI8" s="6">
        <f t="shared" si="75"/>
        <v>0</v>
      </c>
      <c r="FZJ8" s="6">
        <f t="shared" si="75"/>
        <v>0</v>
      </c>
      <c r="FZK8" s="6">
        <f t="shared" si="75"/>
        <v>0</v>
      </c>
      <c r="FZL8" s="6">
        <f t="shared" si="75"/>
        <v>0</v>
      </c>
      <c r="FZM8" s="6">
        <f t="shared" si="75"/>
        <v>0</v>
      </c>
      <c r="FZN8" s="6">
        <f t="shared" si="75"/>
        <v>0</v>
      </c>
      <c r="FZO8" s="6">
        <f t="shared" si="75"/>
        <v>0</v>
      </c>
      <c r="FZP8" s="6">
        <f t="shared" si="75"/>
        <v>0</v>
      </c>
      <c r="FZQ8" s="6">
        <f t="shared" si="75"/>
        <v>0</v>
      </c>
      <c r="FZR8" s="6">
        <f t="shared" si="75"/>
        <v>0</v>
      </c>
      <c r="FZS8" s="6">
        <f t="shared" si="75"/>
        <v>0</v>
      </c>
      <c r="FZT8" s="6">
        <f t="shared" si="75"/>
        <v>0</v>
      </c>
      <c r="FZU8" s="6">
        <f t="shared" si="75"/>
        <v>0</v>
      </c>
      <c r="FZV8" s="6">
        <f t="shared" si="75"/>
        <v>0</v>
      </c>
      <c r="FZW8" s="6">
        <f t="shared" si="75"/>
        <v>0</v>
      </c>
      <c r="FZX8" s="6">
        <f t="shared" si="75"/>
        <v>0</v>
      </c>
      <c r="FZY8" s="6">
        <f t="shared" si="75"/>
        <v>0</v>
      </c>
      <c r="FZZ8" s="6">
        <f t="shared" ref="FZZ8:GCK8" si="76">+FZZ5+FZZ6+FZZ7</f>
        <v>0</v>
      </c>
      <c r="GAA8" s="6">
        <f t="shared" si="76"/>
        <v>0</v>
      </c>
      <c r="GAB8" s="6">
        <f t="shared" si="76"/>
        <v>0</v>
      </c>
      <c r="GAC8" s="6">
        <f t="shared" si="76"/>
        <v>0</v>
      </c>
      <c r="GAD8" s="6">
        <f t="shared" si="76"/>
        <v>0</v>
      </c>
      <c r="GAE8" s="6">
        <f t="shared" si="76"/>
        <v>0</v>
      </c>
      <c r="GAF8" s="6">
        <f t="shared" si="76"/>
        <v>0</v>
      </c>
      <c r="GAG8" s="6">
        <f t="shared" si="76"/>
        <v>0</v>
      </c>
      <c r="GAH8" s="6">
        <f t="shared" si="76"/>
        <v>0</v>
      </c>
      <c r="GAI8" s="6">
        <f t="shared" si="76"/>
        <v>0</v>
      </c>
      <c r="GAJ8" s="6">
        <f t="shared" si="76"/>
        <v>0</v>
      </c>
      <c r="GAK8" s="6">
        <f t="shared" si="76"/>
        <v>0</v>
      </c>
      <c r="GAL8" s="6">
        <f t="shared" si="76"/>
        <v>0</v>
      </c>
      <c r="GAM8" s="6">
        <f t="shared" si="76"/>
        <v>0</v>
      </c>
      <c r="GAN8" s="6">
        <f t="shared" si="76"/>
        <v>0</v>
      </c>
      <c r="GAO8" s="6">
        <f t="shared" si="76"/>
        <v>0</v>
      </c>
      <c r="GAP8" s="6">
        <f t="shared" si="76"/>
        <v>0</v>
      </c>
      <c r="GAQ8" s="6">
        <f t="shared" si="76"/>
        <v>0</v>
      </c>
      <c r="GAR8" s="6">
        <f t="shared" si="76"/>
        <v>0</v>
      </c>
      <c r="GAS8" s="6">
        <f t="shared" si="76"/>
        <v>0</v>
      </c>
      <c r="GAT8" s="6">
        <f t="shared" si="76"/>
        <v>0</v>
      </c>
      <c r="GAU8" s="6">
        <f t="shared" si="76"/>
        <v>0</v>
      </c>
      <c r="GAV8" s="6">
        <f t="shared" si="76"/>
        <v>0</v>
      </c>
      <c r="GAW8" s="6">
        <f t="shared" si="76"/>
        <v>0</v>
      </c>
      <c r="GAX8" s="6">
        <f t="shared" si="76"/>
        <v>0</v>
      </c>
      <c r="GAY8" s="6">
        <f t="shared" si="76"/>
        <v>0</v>
      </c>
      <c r="GAZ8" s="6">
        <f t="shared" si="76"/>
        <v>0</v>
      </c>
      <c r="GBA8" s="6">
        <f t="shared" si="76"/>
        <v>0</v>
      </c>
      <c r="GBB8" s="6">
        <f t="shared" si="76"/>
        <v>0</v>
      </c>
      <c r="GBC8" s="6">
        <f t="shared" si="76"/>
        <v>0</v>
      </c>
      <c r="GBD8" s="6">
        <f t="shared" si="76"/>
        <v>0</v>
      </c>
      <c r="GBE8" s="6">
        <f t="shared" si="76"/>
        <v>0</v>
      </c>
      <c r="GBF8" s="6">
        <f t="shared" si="76"/>
        <v>0</v>
      </c>
      <c r="GBG8" s="6">
        <f t="shared" si="76"/>
        <v>0</v>
      </c>
      <c r="GBH8" s="6">
        <f t="shared" si="76"/>
        <v>0</v>
      </c>
      <c r="GBI8" s="6">
        <f t="shared" si="76"/>
        <v>0</v>
      </c>
      <c r="GBJ8" s="6">
        <f t="shared" si="76"/>
        <v>0</v>
      </c>
      <c r="GBK8" s="6">
        <f t="shared" si="76"/>
        <v>0</v>
      </c>
      <c r="GBL8" s="6">
        <f t="shared" si="76"/>
        <v>0</v>
      </c>
      <c r="GBM8" s="6">
        <f t="shared" si="76"/>
        <v>0</v>
      </c>
      <c r="GBN8" s="6">
        <f t="shared" si="76"/>
        <v>0</v>
      </c>
      <c r="GBO8" s="6">
        <f t="shared" si="76"/>
        <v>0</v>
      </c>
      <c r="GBP8" s="6">
        <f t="shared" si="76"/>
        <v>0</v>
      </c>
      <c r="GBQ8" s="6">
        <f t="shared" si="76"/>
        <v>0</v>
      </c>
      <c r="GBR8" s="6">
        <f t="shared" si="76"/>
        <v>0</v>
      </c>
      <c r="GBS8" s="6">
        <f t="shared" si="76"/>
        <v>0</v>
      </c>
      <c r="GBT8" s="6">
        <f t="shared" si="76"/>
        <v>0</v>
      </c>
      <c r="GBU8" s="6">
        <f t="shared" si="76"/>
        <v>0</v>
      </c>
      <c r="GBV8" s="6">
        <f t="shared" si="76"/>
        <v>0</v>
      </c>
      <c r="GBW8" s="6">
        <f t="shared" si="76"/>
        <v>0</v>
      </c>
      <c r="GBX8" s="6">
        <f t="shared" si="76"/>
        <v>0</v>
      </c>
      <c r="GBY8" s="6">
        <f t="shared" si="76"/>
        <v>0</v>
      </c>
      <c r="GBZ8" s="6">
        <f t="shared" si="76"/>
        <v>0</v>
      </c>
      <c r="GCA8" s="6">
        <f t="shared" si="76"/>
        <v>0</v>
      </c>
      <c r="GCB8" s="6">
        <f t="shared" si="76"/>
        <v>0</v>
      </c>
      <c r="GCC8" s="6">
        <f t="shared" si="76"/>
        <v>0</v>
      </c>
      <c r="GCD8" s="6">
        <f t="shared" si="76"/>
        <v>0</v>
      </c>
      <c r="GCE8" s="6">
        <f t="shared" si="76"/>
        <v>0</v>
      </c>
      <c r="GCF8" s="6">
        <f t="shared" si="76"/>
        <v>0</v>
      </c>
      <c r="GCG8" s="6">
        <f t="shared" si="76"/>
        <v>0</v>
      </c>
      <c r="GCH8" s="6">
        <f t="shared" si="76"/>
        <v>0</v>
      </c>
      <c r="GCI8" s="6">
        <f t="shared" si="76"/>
        <v>0</v>
      </c>
      <c r="GCJ8" s="6">
        <f t="shared" si="76"/>
        <v>0</v>
      </c>
      <c r="GCK8" s="6">
        <f t="shared" si="76"/>
        <v>0</v>
      </c>
      <c r="GCL8" s="6">
        <f t="shared" ref="GCL8:GEW8" si="77">+GCL5+GCL6+GCL7</f>
        <v>0</v>
      </c>
      <c r="GCM8" s="6">
        <f t="shared" si="77"/>
        <v>0</v>
      </c>
      <c r="GCN8" s="6">
        <f t="shared" si="77"/>
        <v>0</v>
      </c>
      <c r="GCO8" s="6">
        <f t="shared" si="77"/>
        <v>0</v>
      </c>
      <c r="GCP8" s="6">
        <f t="shared" si="77"/>
        <v>0</v>
      </c>
      <c r="GCQ8" s="6">
        <f t="shared" si="77"/>
        <v>0</v>
      </c>
      <c r="GCR8" s="6">
        <f t="shared" si="77"/>
        <v>0</v>
      </c>
      <c r="GCS8" s="6">
        <f t="shared" si="77"/>
        <v>0</v>
      </c>
      <c r="GCT8" s="6">
        <f t="shared" si="77"/>
        <v>0</v>
      </c>
      <c r="GCU8" s="6">
        <f t="shared" si="77"/>
        <v>0</v>
      </c>
      <c r="GCV8" s="6">
        <f t="shared" si="77"/>
        <v>0</v>
      </c>
      <c r="GCW8" s="6">
        <f t="shared" si="77"/>
        <v>0</v>
      </c>
      <c r="GCX8" s="6">
        <f t="shared" si="77"/>
        <v>0</v>
      </c>
      <c r="GCY8" s="6">
        <f t="shared" si="77"/>
        <v>0</v>
      </c>
      <c r="GCZ8" s="6">
        <f t="shared" si="77"/>
        <v>0</v>
      </c>
      <c r="GDA8" s="6">
        <f t="shared" si="77"/>
        <v>0</v>
      </c>
      <c r="GDB8" s="6">
        <f t="shared" si="77"/>
        <v>0</v>
      </c>
      <c r="GDC8" s="6">
        <f t="shared" si="77"/>
        <v>0</v>
      </c>
      <c r="GDD8" s="6">
        <f t="shared" si="77"/>
        <v>0</v>
      </c>
      <c r="GDE8" s="6">
        <f t="shared" si="77"/>
        <v>0</v>
      </c>
      <c r="GDF8" s="6">
        <f t="shared" si="77"/>
        <v>0</v>
      </c>
      <c r="GDG8" s="6">
        <f t="shared" si="77"/>
        <v>0</v>
      </c>
      <c r="GDH8" s="6">
        <f t="shared" si="77"/>
        <v>0</v>
      </c>
      <c r="GDI8" s="6">
        <f t="shared" si="77"/>
        <v>0</v>
      </c>
      <c r="GDJ8" s="6">
        <f t="shared" si="77"/>
        <v>0</v>
      </c>
      <c r="GDK8" s="6">
        <f t="shared" si="77"/>
        <v>0</v>
      </c>
      <c r="GDL8" s="6">
        <f t="shared" si="77"/>
        <v>0</v>
      </c>
      <c r="GDM8" s="6">
        <f t="shared" si="77"/>
        <v>0</v>
      </c>
      <c r="GDN8" s="6">
        <f t="shared" si="77"/>
        <v>0</v>
      </c>
      <c r="GDO8" s="6">
        <f t="shared" si="77"/>
        <v>0</v>
      </c>
      <c r="GDP8" s="6">
        <f t="shared" si="77"/>
        <v>0</v>
      </c>
      <c r="GDQ8" s="6">
        <f t="shared" si="77"/>
        <v>0</v>
      </c>
      <c r="GDR8" s="6">
        <f t="shared" si="77"/>
        <v>0</v>
      </c>
      <c r="GDS8" s="6">
        <f t="shared" si="77"/>
        <v>0</v>
      </c>
      <c r="GDT8" s="6">
        <f t="shared" si="77"/>
        <v>0</v>
      </c>
      <c r="GDU8" s="6">
        <f t="shared" si="77"/>
        <v>0</v>
      </c>
      <c r="GDV8" s="6">
        <f t="shared" si="77"/>
        <v>0</v>
      </c>
      <c r="GDW8" s="6">
        <f t="shared" si="77"/>
        <v>0</v>
      </c>
      <c r="GDX8" s="6">
        <f t="shared" si="77"/>
        <v>0</v>
      </c>
      <c r="GDY8" s="6">
        <f t="shared" si="77"/>
        <v>0</v>
      </c>
      <c r="GDZ8" s="6">
        <f t="shared" si="77"/>
        <v>0</v>
      </c>
      <c r="GEA8" s="6">
        <f t="shared" si="77"/>
        <v>0</v>
      </c>
      <c r="GEB8" s="6">
        <f t="shared" si="77"/>
        <v>0</v>
      </c>
      <c r="GEC8" s="6">
        <f t="shared" si="77"/>
        <v>0</v>
      </c>
      <c r="GED8" s="6">
        <f t="shared" si="77"/>
        <v>0</v>
      </c>
      <c r="GEE8" s="6">
        <f t="shared" si="77"/>
        <v>0</v>
      </c>
      <c r="GEF8" s="6">
        <f t="shared" si="77"/>
        <v>0</v>
      </c>
      <c r="GEG8" s="6">
        <f t="shared" si="77"/>
        <v>0</v>
      </c>
      <c r="GEH8" s="6">
        <f t="shared" si="77"/>
        <v>0</v>
      </c>
      <c r="GEI8" s="6">
        <f t="shared" si="77"/>
        <v>0</v>
      </c>
      <c r="GEJ8" s="6">
        <f t="shared" si="77"/>
        <v>0</v>
      </c>
      <c r="GEK8" s="6">
        <f t="shared" si="77"/>
        <v>0</v>
      </c>
      <c r="GEL8" s="6">
        <f t="shared" si="77"/>
        <v>0</v>
      </c>
      <c r="GEM8" s="6">
        <f t="shared" si="77"/>
        <v>0</v>
      </c>
      <c r="GEN8" s="6">
        <f t="shared" si="77"/>
        <v>0</v>
      </c>
      <c r="GEO8" s="6">
        <f t="shared" si="77"/>
        <v>0</v>
      </c>
      <c r="GEP8" s="6">
        <f t="shared" si="77"/>
        <v>0</v>
      </c>
      <c r="GEQ8" s="6">
        <f t="shared" si="77"/>
        <v>0</v>
      </c>
      <c r="GER8" s="6">
        <f t="shared" si="77"/>
        <v>0</v>
      </c>
      <c r="GES8" s="6">
        <f t="shared" si="77"/>
        <v>0</v>
      </c>
      <c r="GET8" s="6">
        <f t="shared" si="77"/>
        <v>0</v>
      </c>
      <c r="GEU8" s="6">
        <f t="shared" si="77"/>
        <v>0</v>
      </c>
      <c r="GEV8" s="6">
        <f t="shared" si="77"/>
        <v>0</v>
      </c>
      <c r="GEW8" s="6">
        <f t="shared" si="77"/>
        <v>0</v>
      </c>
      <c r="GEX8" s="6">
        <f t="shared" ref="GEX8:GHI8" si="78">+GEX5+GEX6+GEX7</f>
        <v>0</v>
      </c>
      <c r="GEY8" s="6">
        <f t="shared" si="78"/>
        <v>0</v>
      </c>
      <c r="GEZ8" s="6">
        <f t="shared" si="78"/>
        <v>0</v>
      </c>
      <c r="GFA8" s="6">
        <f t="shared" si="78"/>
        <v>0</v>
      </c>
      <c r="GFB8" s="6">
        <f t="shared" si="78"/>
        <v>0</v>
      </c>
      <c r="GFC8" s="6">
        <f t="shared" si="78"/>
        <v>0</v>
      </c>
      <c r="GFD8" s="6">
        <f t="shared" si="78"/>
        <v>0</v>
      </c>
      <c r="GFE8" s="6">
        <f t="shared" si="78"/>
        <v>0</v>
      </c>
      <c r="GFF8" s="6">
        <f t="shared" si="78"/>
        <v>0</v>
      </c>
      <c r="GFG8" s="6">
        <f t="shared" si="78"/>
        <v>0</v>
      </c>
      <c r="GFH8" s="6">
        <f t="shared" si="78"/>
        <v>0</v>
      </c>
      <c r="GFI8" s="6">
        <f t="shared" si="78"/>
        <v>0</v>
      </c>
      <c r="GFJ8" s="6">
        <f t="shared" si="78"/>
        <v>0</v>
      </c>
      <c r="GFK8" s="6">
        <f t="shared" si="78"/>
        <v>0</v>
      </c>
      <c r="GFL8" s="6">
        <f t="shared" si="78"/>
        <v>0</v>
      </c>
      <c r="GFM8" s="6">
        <f t="shared" si="78"/>
        <v>0</v>
      </c>
      <c r="GFN8" s="6">
        <f t="shared" si="78"/>
        <v>0</v>
      </c>
      <c r="GFO8" s="6">
        <f t="shared" si="78"/>
        <v>0</v>
      </c>
      <c r="GFP8" s="6">
        <f t="shared" si="78"/>
        <v>0</v>
      </c>
      <c r="GFQ8" s="6">
        <f t="shared" si="78"/>
        <v>0</v>
      </c>
      <c r="GFR8" s="6">
        <f t="shared" si="78"/>
        <v>0</v>
      </c>
      <c r="GFS8" s="6">
        <f t="shared" si="78"/>
        <v>0</v>
      </c>
      <c r="GFT8" s="6">
        <f t="shared" si="78"/>
        <v>0</v>
      </c>
      <c r="GFU8" s="6">
        <f t="shared" si="78"/>
        <v>0</v>
      </c>
      <c r="GFV8" s="6">
        <f t="shared" si="78"/>
        <v>0</v>
      </c>
      <c r="GFW8" s="6">
        <f t="shared" si="78"/>
        <v>0</v>
      </c>
      <c r="GFX8" s="6">
        <f t="shared" si="78"/>
        <v>0</v>
      </c>
      <c r="GFY8" s="6">
        <f t="shared" si="78"/>
        <v>0</v>
      </c>
      <c r="GFZ8" s="6">
        <f t="shared" si="78"/>
        <v>0</v>
      </c>
      <c r="GGA8" s="6">
        <f t="shared" si="78"/>
        <v>0</v>
      </c>
      <c r="GGB8" s="6">
        <f t="shared" si="78"/>
        <v>0</v>
      </c>
      <c r="GGC8" s="6">
        <f t="shared" si="78"/>
        <v>0</v>
      </c>
      <c r="GGD8" s="6">
        <f t="shared" si="78"/>
        <v>0</v>
      </c>
      <c r="GGE8" s="6">
        <f t="shared" si="78"/>
        <v>0</v>
      </c>
      <c r="GGF8" s="6">
        <f t="shared" si="78"/>
        <v>0</v>
      </c>
      <c r="GGG8" s="6">
        <f t="shared" si="78"/>
        <v>0</v>
      </c>
      <c r="GGH8" s="6">
        <f t="shared" si="78"/>
        <v>0</v>
      </c>
      <c r="GGI8" s="6">
        <f t="shared" si="78"/>
        <v>0</v>
      </c>
      <c r="GGJ8" s="6">
        <f t="shared" si="78"/>
        <v>0</v>
      </c>
      <c r="GGK8" s="6">
        <f t="shared" si="78"/>
        <v>0</v>
      </c>
      <c r="GGL8" s="6">
        <f t="shared" si="78"/>
        <v>0</v>
      </c>
      <c r="GGM8" s="6">
        <f t="shared" si="78"/>
        <v>0</v>
      </c>
      <c r="GGN8" s="6">
        <f t="shared" si="78"/>
        <v>0</v>
      </c>
      <c r="GGO8" s="6">
        <f t="shared" si="78"/>
        <v>0</v>
      </c>
      <c r="GGP8" s="6">
        <f t="shared" si="78"/>
        <v>0</v>
      </c>
      <c r="GGQ8" s="6">
        <f t="shared" si="78"/>
        <v>0</v>
      </c>
      <c r="GGR8" s="6">
        <f t="shared" si="78"/>
        <v>0</v>
      </c>
      <c r="GGS8" s="6">
        <f t="shared" si="78"/>
        <v>0</v>
      </c>
      <c r="GGT8" s="6">
        <f t="shared" si="78"/>
        <v>0</v>
      </c>
      <c r="GGU8" s="6">
        <f t="shared" si="78"/>
        <v>0</v>
      </c>
      <c r="GGV8" s="6">
        <f t="shared" si="78"/>
        <v>0</v>
      </c>
      <c r="GGW8" s="6">
        <f t="shared" si="78"/>
        <v>0</v>
      </c>
      <c r="GGX8" s="6">
        <f t="shared" si="78"/>
        <v>0</v>
      </c>
      <c r="GGY8" s="6">
        <f t="shared" si="78"/>
        <v>0</v>
      </c>
      <c r="GGZ8" s="6">
        <f t="shared" si="78"/>
        <v>0</v>
      </c>
      <c r="GHA8" s="6">
        <f t="shared" si="78"/>
        <v>0</v>
      </c>
      <c r="GHB8" s="6">
        <f t="shared" si="78"/>
        <v>0</v>
      </c>
      <c r="GHC8" s="6">
        <f t="shared" si="78"/>
        <v>0</v>
      </c>
      <c r="GHD8" s="6">
        <f t="shared" si="78"/>
        <v>0</v>
      </c>
      <c r="GHE8" s="6">
        <f t="shared" si="78"/>
        <v>0</v>
      </c>
      <c r="GHF8" s="6">
        <f t="shared" si="78"/>
        <v>0</v>
      </c>
      <c r="GHG8" s="6">
        <f t="shared" si="78"/>
        <v>0</v>
      </c>
      <c r="GHH8" s="6">
        <f t="shared" si="78"/>
        <v>0</v>
      </c>
      <c r="GHI8" s="6">
        <f t="shared" si="78"/>
        <v>0</v>
      </c>
      <c r="GHJ8" s="6">
        <f t="shared" ref="GHJ8:GJU8" si="79">+GHJ5+GHJ6+GHJ7</f>
        <v>0</v>
      </c>
      <c r="GHK8" s="6">
        <f t="shared" si="79"/>
        <v>0</v>
      </c>
      <c r="GHL8" s="6">
        <f t="shared" si="79"/>
        <v>0</v>
      </c>
      <c r="GHM8" s="6">
        <f t="shared" si="79"/>
        <v>0</v>
      </c>
      <c r="GHN8" s="6">
        <f t="shared" si="79"/>
        <v>0</v>
      </c>
      <c r="GHO8" s="6">
        <f t="shared" si="79"/>
        <v>0</v>
      </c>
      <c r="GHP8" s="6">
        <f t="shared" si="79"/>
        <v>0</v>
      </c>
      <c r="GHQ8" s="6">
        <f t="shared" si="79"/>
        <v>0</v>
      </c>
      <c r="GHR8" s="6">
        <f t="shared" si="79"/>
        <v>0</v>
      </c>
      <c r="GHS8" s="6">
        <f t="shared" si="79"/>
        <v>0</v>
      </c>
      <c r="GHT8" s="6">
        <f t="shared" si="79"/>
        <v>0</v>
      </c>
      <c r="GHU8" s="6">
        <f t="shared" si="79"/>
        <v>0</v>
      </c>
      <c r="GHV8" s="6">
        <f t="shared" si="79"/>
        <v>0</v>
      </c>
      <c r="GHW8" s="6">
        <f t="shared" si="79"/>
        <v>0</v>
      </c>
      <c r="GHX8" s="6">
        <f t="shared" si="79"/>
        <v>0</v>
      </c>
      <c r="GHY8" s="6">
        <f t="shared" si="79"/>
        <v>0</v>
      </c>
      <c r="GHZ8" s="6">
        <f t="shared" si="79"/>
        <v>0</v>
      </c>
      <c r="GIA8" s="6">
        <f t="shared" si="79"/>
        <v>0</v>
      </c>
      <c r="GIB8" s="6">
        <f t="shared" si="79"/>
        <v>0</v>
      </c>
      <c r="GIC8" s="6">
        <f t="shared" si="79"/>
        <v>0</v>
      </c>
      <c r="GID8" s="6">
        <f t="shared" si="79"/>
        <v>0</v>
      </c>
      <c r="GIE8" s="6">
        <f t="shared" si="79"/>
        <v>0</v>
      </c>
      <c r="GIF8" s="6">
        <f t="shared" si="79"/>
        <v>0</v>
      </c>
      <c r="GIG8" s="6">
        <f t="shared" si="79"/>
        <v>0</v>
      </c>
      <c r="GIH8" s="6">
        <f t="shared" si="79"/>
        <v>0</v>
      </c>
      <c r="GII8" s="6">
        <f t="shared" si="79"/>
        <v>0</v>
      </c>
      <c r="GIJ8" s="6">
        <f t="shared" si="79"/>
        <v>0</v>
      </c>
      <c r="GIK8" s="6">
        <f t="shared" si="79"/>
        <v>0</v>
      </c>
      <c r="GIL8" s="6">
        <f t="shared" si="79"/>
        <v>0</v>
      </c>
      <c r="GIM8" s="6">
        <f t="shared" si="79"/>
        <v>0</v>
      </c>
      <c r="GIN8" s="6">
        <f t="shared" si="79"/>
        <v>0</v>
      </c>
      <c r="GIO8" s="6">
        <f t="shared" si="79"/>
        <v>0</v>
      </c>
      <c r="GIP8" s="6">
        <f t="shared" si="79"/>
        <v>0</v>
      </c>
      <c r="GIQ8" s="6">
        <f t="shared" si="79"/>
        <v>0</v>
      </c>
      <c r="GIR8" s="6">
        <f t="shared" si="79"/>
        <v>0</v>
      </c>
      <c r="GIS8" s="6">
        <f t="shared" si="79"/>
        <v>0</v>
      </c>
      <c r="GIT8" s="6">
        <f t="shared" si="79"/>
        <v>0</v>
      </c>
      <c r="GIU8" s="6">
        <f t="shared" si="79"/>
        <v>0</v>
      </c>
      <c r="GIV8" s="6">
        <f t="shared" si="79"/>
        <v>0</v>
      </c>
      <c r="GIW8" s="6">
        <f t="shared" si="79"/>
        <v>0</v>
      </c>
      <c r="GIX8" s="6">
        <f t="shared" si="79"/>
        <v>0</v>
      </c>
      <c r="GIY8" s="6">
        <f t="shared" si="79"/>
        <v>0</v>
      </c>
      <c r="GIZ8" s="6">
        <f t="shared" si="79"/>
        <v>0</v>
      </c>
      <c r="GJA8" s="6">
        <f t="shared" si="79"/>
        <v>0</v>
      </c>
      <c r="GJB8" s="6">
        <f t="shared" si="79"/>
        <v>0</v>
      </c>
      <c r="GJC8" s="6">
        <f t="shared" si="79"/>
        <v>0</v>
      </c>
      <c r="GJD8" s="6">
        <f t="shared" si="79"/>
        <v>0</v>
      </c>
      <c r="GJE8" s="6">
        <f t="shared" si="79"/>
        <v>0</v>
      </c>
      <c r="GJF8" s="6">
        <f t="shared" si="79"/>
        <v>0</v>
      </c>
      <c r="GJG8" s="6">
        <f t="shared" si="79"/>
        <v>0</v>
      </c>
      <c r="GJH8" s="6">
        <f t="shared" si="79"/>
        <v>0</v>
      </c>
      <c r="GJI8" s="6">
        <f t="shared" si="79"/>
        <v>0</v>
      </c>
      <c r="GJJ8" s="6">
        <f t="shared" si="79"/>
        <v>0</v>
      </c>
      <c r="GJK8" s="6">
        <f t="shared" si="79"/>
        <v>0</v>
      </c>
      <c r="GJL8" s="6">
        <f t="shared" si="79"/>
        <v>0</v>
      </c>
      <c r="GJM8" s="6">
        <f t="shared" si="79"/>
        <v>0</v>
      </c>
      <c r="GJN8" s="6">
        <f t="shared" si="79"/>
        <v>0</v>
      </c>
      <c r="GJO8" s="6">
        <f t="shared" si="79"/>
        <v>0</v>
      </c>
      <c r="GJP8" s="6">
        <f t="shared" si="79"/>
        <v>0</v>
      </c>
      <c r="GJQ8" s="6">
        <f t="shared" si="79"/>
        <v>0</v>
      </c>
      <c r="GJR8" s="6">
        <f t="shared" si="79"/>
        <v>0</v>
      </c>
      <c r="GJS8" s="6">
        <f t="shared" si="79"/>
        <v>0</v>
      </c>
      <c r="GJT8" s="6">
        <f t="shared" si="79"/>
        <v>0</v>
      </c>
      <c r="GJU8" s="6">
        <f t="shared" si="79"/>
        <v>0</v>
      </c>
      <c r="GJV8" s="6">
        <f t="shared" ref="GJV8:GMG8" si="80">+GJV5+GJV6+GJV7</f>
        <v>0</v>
      </c>
      <c r="GJW8" s="6">
        <f t="shared" si="80"/>
        <v>0</v>
      </c>
      <c r="GJX8" s="6">
        <f t="shared" si="80"/>
        <v>0</v>
      </c>
      <c r="GJY8" s="6">
        <f t="shared" si="80"/>
        <v>0</v>
      </c>
      <c r="GJZ8" s="6">
        <f t="shared" si="80"/>
        <v>0</v>
      </c>
      <c r="GKA8" s="6">
        <f t="shared" si="80"/>
        <v>0</v>
      </c>
      <c r="GKB8" s="6">
        <f t="shared" si="80"/>
        <v>0</v>
      </c>
      <c r="GKC8" s="6">
        <f t="shared" si="80"/>
        <v>0</v>
      </c>
      <c r="GKD8" s="6">
        <f t="shared" si="80"/>
        <v>0</v>
      </c>
      <c r="GKE8" s="6">
        <f t="shared" si="80"/>
        <v>0</v>
      </c>
      <c r="GKF8" s="6">
        <f t="shared" si="80"/>
        <v>0</v>
      </c>
      <c r="GKG8" s="6">
        <f t="shared" si="80"/>
        <v>0</v>
      </c>
      <c r="GKH8" s="6">
        <f t="shared" si="80"/>
        <v>0</v>
      </c>
      <c r="GKI8" s="6">
        <f t="shared" si="80"/>
        <v>0</v>
      </c>
      <c r="GKJ8" s="6">
        <f t="shared" si="80"/>
        <v>0</v>
      </c>
      <c r="GKK8" s="6">
        <f t="shared" si="80"/>
        <v>0</v>
      </c>
      <c r="GKL8" s="6">
        <f t="shared" si="80"/>
        <v>0</v>
      </c>
      <c r="GKM8" s="6">
        <f t="shared" si="80"/>
        <v>0</v>
      </c>
      <c r="GKN8" s="6">
        <f t="shared" si="80"/>
        <v>0</v>
      </c>
      <c r="GKO8" s="6">
        <f t="shared" si="80"/>
        <v>0</v>
      </c>
      <c r="GKP8" s="6">
        <f t="shared" si="80"/>
        <v>0</v>
      </c>
      <c r="GKQ8" s="6">
        <f t="shared" si="80"/>
        <v>0</v>
      </c>
      <c r="GKR8" s="6">
        <f t="shared" si="80"/>
        <v>0</v>
      </c>
      <c r="GKS8" s="6">
        <f t="shared" si="80"/>
        <v>0</v>
      </c>
      <c r="GKT8" s="6">
        <f t="shared" si="80"/>
        <v>0</v>
      </c>
      <c r="GKU8" s="6">
        <f t="shared" si="80"/>
        <v>0</v>
      </c>
      <c r="GKV8" s="6">
        <f t="shared" si="80"/>
        <v>0</v>
      </c>
      <c r="GKW8" s="6">
        <f t="shared" si="80"/>
        <v>0</v>
      </c>
      <c r="GKX8" s="6">
        <f t="shared" si="80"/>
        <v>0</v>
      </c>
      <c r="GKY8" s="6">
        <f t="shared" si="80"/>
        <v>0</v>
      </c>
      <c r="GKZ8" s="6">
        <f t="shared" si="80"/>
        <v>0</v>
      </c>
      <c r="GLA8" s="6">
        <f t="shared" si="80"/>
        <v>0</v>
      </c>
      <c r="GLB8" s="6">
        <f t="shared" si="80"/>
        <v>0</v>
      </c>
      <c r="GLC8" s="6">
        <f t="shared" si="80"/>
        <v>0</v>
      </c>
      <c r="GLD8" s="6">
        <f t="shared" si="80"/>
        <v>0</v>
      </c>
      <c r="GLE8" s="6">
        <f t="shared" si="80"/>
        <v>0</v>
      </c>
      <c r="GLF8" s="6">
        <f t="shared" si="80"/>
        <v>0</v>
      </c>
      <c r="GLG8" s="6">
        <f t="shared" si="80"/>
        <v>0</v>
      </c>
      <c r="GLH8" s="6">
        <f t="shared" si="80"/>
        <v>0</v>
      </c>
      <c r="GLI8" s="6">
        <f t="shared" si="80"/>
        <v>0</v>
      </c>
      <c r="GLJ8" s="6">
        <f t="shared" si="80"/>
        <v>0</v>
      </c>
      <c r="GLK8" s="6">
        <f t="shared" si="80"/>
        <v>0</v>
      </c>
      <c r="GLL8" s="6">
        <f t="shared" si="80"/>
        <v>0</v>
      </c>
      <c r="GLM8" s="6">
        <f t="shared" si="80"/>
        <v>0</v>
      </c>
      <c r="GLN8" s="6">
        <f t="shared" si="80"/>
        <v>0</v>
      </c>
      <c r="GLO8" s="6">
        <f t="shared" si="80"/>
        <v>0</v>
      </c>
      <c r="GLP8" s="6">
        <f t="shared" si="80"/>
        <v>0</v>
      </c>
      <c r="GLQ8" s="6">
        <f t="shared" si="80"/>
        <v>0</v>
      </c>
      <c r="GLR8" s="6">
        <f t="shared" si="80"/>
        <v>0</v>
      </c>
      <c r="GLS8" s="6">
        <f t="shared" si="80"/>
        <v>0</v>
      </c>
      <c r="GLT8" s="6">
        <f t="shared" si="80"/>
        <v>0</v>
      </c>
      <c r="GLU8" s="6">
        <f t="shared" si="80"/>
        <v>0</v>
      </c>
      <c r="GLV8" s="6">
        <f t="shared" si="80"/>
        <v>0</v>
      </c>
      <c r="GLW8" s="6">
        <f t="shared" si="80"/>
        <v>0</v>
      </c>
      <c r="GLX8" s="6">
        <f t="shared" si="80"/>
        <v>0</v>
      </c>
      <c r="GLY8" s="6">
        <f t="shared" si="80"/>
        <v>0</v>
      </c>
      <c r="GLZ8" s="6">
        <f t="shared" si="80"/>
        <v>0</v>
      </c>
      <c r="GMA8" s="6">
        <f t="shared" si="80"/>
        <v>0</v>
      </c>
      <c r="GMB8" s="6">
        <f t="shared" si="80"/>
        <v>0</v>
      </c>
      <c r="GMC8" s="6">
        <f t="shared" si="80"/>
        <v>0</v>
      </c>
      <c r="GMD8" s="6">
        <f t="shared" si="80"/>
        <v>0</v>
      </c>
      <c r="GME8" s="6">
        <f t="shared" si="80"/>
        <v>0</v>
      </c>
      <c r="GMF8" s="6">
        <f t="shared" si="80"/>
        <v>0</v>
      </c>
      <c r="GMG8" s="6">
        <f t="shared" si="80"/>
        <v>0</v>
      </c>
      <c r="GMH8" s="6">
        <f t="shared" ref="GMH8:GOS8" si="81">+GMH5+GMH6+GMH7</f>
        <v>0</v>
      </c>
      <c r="GMI8" s="6">
        <f t="shared" si="81"/>
        <v>0</v>
      </c>
      <c r="GMJ8" s="6">
        <f t="shared" si="81"/>
        <v>0</v>
      </c>
      <c r="GMK8" s="6">
        <f t="shared" si="81"/>
        <v>0</v>
      </c>
      <c r="GML8" s="6">
        <f t="shared" si="81"/>
        <v>0</v>
      </c>
      <c r="GMM8" s="6">
        <f t="shared" si="81"/>
        <v>0</v>
      </c>
      <c r="GMN8" s="6">
        <f t="shared" si="81"/>
        <v>0</v>
      </c>
      <c r="GMO8" s="6">
        <f t="shared" si="81"/>
        <v>0</v>
      </c>
      <c r="GMP8" s="6">
        <f t="shared" si="81"/>
        <v>0</v>
      </c>
      <c r="GMQ8" s="6">
        <f t="shared" si="81"/>
        <v>0</v>
      </c>
      <c r="GMR8" s="6">
        <f t="shared" si="81"/>
        <v>0</v>
      </c>
      <c r="GMS8" s="6">
        <f t="shared" si="81"/>
        <v>0</v>
      </c>
      <c r="GMT8" s="6">
        <f t="shared" si="81"/>
        <v>0</v>
      </c>
      <c r="GMU8" s="6">
        <f t="shared" si="81"/>
        <v>0</v>
      </c>
      <c r="GMV8" s="6">
        <f t="shared" si="81"/>
        <v>0</v>
      </c>
      <c r="GMW8" s="6">
        <f t="shared" si="81"/>
        <v>0</v>
      </c>
      <c r="GMX8" s="6">
        <f t="shared" si="81"/>
        <v>0</v>
      </c>
      <c r="GMY8" s="6">
        <f t="shared" si="81"/>
        <v>0</v>
      </c>
      <c r="GMZ8" s="6">
        <f t="shared" si="81"/>
        <v>0</v>
      </c>
      <c r="GNA8" s="6">
        <f t="shared" si="81"/>
        <v>0</v>
      </c>
      <c r="GNB8" s="6">
        <f t="shared" si="81"/>
        <v>0</v>
      </c>
      <c r="GNC8" s="6">
        <f t="shared" si="81"/>
        <v>0</v>
      </c>
      <c r="GND8" s="6">
        <f t="shared" si="81"/>
        <v>0</v>
      </c>
      <c r="GNE8" s="6">
        <f t="shared" si="81"/>
        <v>0</v>
      </c>
      <c r="GNF8" s="6">
        <f t="shared" si="81"/>
        <v>0</v>
      </c>
      <c r="GNG8" s="6">
        <f t="shared" si="81"/>
        <v>0</v>
      </c>
      <c r="GNH8" s="6">
        <f t="shared" si="81"/>
        <v>0</v>
      </c>
      <c r="GNI8" s="6">
        <f t="shared" si="81"/>
        <v>0</v>
      </c>
      <c r="GNJ8" s="6">
        <f t="shared" si="81"/>
        <v>0</v>
      </c>
      <c r="GNK8" s="6">
        <f t="shared" si="81"/>
        <v>0</v>
      </c>
      <c r="GNL8" s="6">
        <f t="shared" si="81"/>
        <v>0</v>
      </c>
      <c r="GNM8" s="6">
        <f t="shared" si="81"/>
        <v>0</v>
      </c>
      <c r="GNN8" s="6">
        <f t="shared" si="81"/>
        <v>0</v>
      </c>
      <c r="GNO8" s="6">
        <f t="shared" si="81"/>
        <v>0</v>
      </c>
      <c r="GNP8" s="6">
        <f t="shared" si="81"/>
        <v>0</v>
      </c>
      <c r="GNQ8" s="6">
        <f t="shared" si="81"/>
        <v>0</v>
      </c>
      <c r="GNR8" s="6">
        <f t="shared" si="81"/>
        <v>0</v>
      </c>
      <c r="GNS8" s="6">
        <f t="shared" si="81"/>
        <v>0</v>
      </c>
      <c r="GNT8" s="6">
        <f t="shared" si="81"/>
        <v>0</v>
      </c>
      <c r="GNU8" s="6">
        <f t="shared" si="81"/>
        <v>0</v>
      </c>
      <c r="GNV8" s="6">
        <f t="shared" si="81"/>
        <v>0</v>
      </c>
      <c r="GNW8" s="6">
        <f t="shared" si="81"/>
        <v>0</v>
      </c>
      <c r="GNX8" s="6">
        <f t="shared" si="81"/>
        <v>0</v>
      </c>
      <c r="GNY8" s="6">
        <f t="shared" si="81"/>
        <v>0</v>
      </c>
      <c r="GNZ8" s="6">
        <f t="shared" si="81"/>
        <v>0</v>
      </c>
      <c r="GOA8" s="6">
        <f t="shared" si="81"/>
        <v>0</v>
      </c>
      <c r="GOB8" s="6">
        <f t="shared" si="81"/>
        <v>0</v>
      </c>
      <c r="GOC8" s="6">
        <f t="shared" si="81"/>
        <v>0</v>
      </c>
      <c r="GOD8" s="6">
        <f t="shared" si="81"/>
        <v>0</v>
      </c>
      <c r="GOE8" s="6">
        <f t="shared" si="81"/>
        <v>0</v>
      </c>
      <c r="GOF8" s="6">
        <f t="shared" si="81"/>
        <v>0</v>
      </c>
      <c r="GOG8" s="6">
        <f t="shared" si="81"/>
        <v>0</v>
      </c>
      <c r="GOH8" s="6">
        <f t="shared" si="81"/>
        <v>0</v>
      </c>
      <c r="GOI8" s="6">
        <f t="shared" si="81"/>
        <v>0</v>
      </c>
      <c r="GOJ8" s="6">
        <f t="shared" si="81"/>
        <v>0</v>
      </c>
      <c r="GOK8" s="6">
        <f t="shared" si="81"/>
        <v>0</v>
      </c>
      <c r="GOL8" s="6">
        <f t="shared" si="81"/>
        <v>0</v>
      </c>
      <c r="GOM8" s="6">
        <f t="shared" si="81"/>
        <v>0</v>
      </c>
      <c r="GON8" s="6">
        <f t="shared" si="81"/>
        <v>0</v>
      </c>
      <c r="GOO8" s="6">
        <f t="shared" si="81"/>
        <v>0</v>
      </c>
      <c r="GOP8" s="6">
        <f t="shared" si="81"/>
        <v>0</v>
      </c>
      <c r="GOQ8" s="6">
        <f t="shared" si="81"/>
        <v>0</v>
      </c>
      <c r="GOR8" s="6">
        <f t="shared" si="81"/>
        <v>0</v>
      </c>
      <c r="GOS8" s="6">
        <f t="shared" si="81"/>
        <v>0</v>
      </c>
      <c r="GOT8" s="6">
        <f t="shared" ref="GOT8:GRE8" si="82">+GOT5+GOT6+GOT7</f>
        <v>0</v>
      </c>
      <c r="GOU8" s="6">
        <f t="shared" si="82"/>
        <v>0</v>
      </c>
      <c r="GOV8" s="6">
        <f t="shared" si="82"/>
        <v>0</v>
      </c>
      <c r="GOW8" s="6">
        <f t="shared" si="82"/>
        <v>0</v>
      </c>
      <c r="GOX8" s="6">
        <f t="shared" si="82"/>
        <v>0</v>
      </c>
      <c r="GOY8" s="6">
        <f t="shared" si="82"/>
        <v>0</v>
      </c>
      <c r="GOZ8" s="6">
        <f t="shared" si="82"/>
        <v>0</v>
      </c>
      <c r="GPA8" s="6">
        <f t="shared" si="82"/>
        <v>0</v>
      </c>
      <c r="GPB8" s="6">
        <f t="shared" si="82"/>
        <v>0</v>
      </c>
      <c r="GPC8" s="6">
        <f t="shared" si="82"/>
        <v>0</v>
      </c>
      <c r="GPD8" s="6">
        <f t="shared" si="82"/>
        <v>0</v>
      </c>
      <c r="GPE8" s="6">
        <f t="shared" si="82"/>
        <v>0</v>
      </c>
      <c r="GPF8" s="6">
        <f t="shared" si="82"/>
        <v>0</v>
      </c>
      <c r="GPG8" s="6">
        <f t="shared" si="82"/>
        <v>0</v>
      </c>
      <c r="GPH8" s="6">
        <f t="shared" si="82"/>
        <v>0</v>
      </c>
      <c r="GPI8" s="6">
        <f t="shared" si="82"/>
        <v>0</v>
      </c>
      <c r="GPJ8" s="6">
        <f t="shared" si="82"/>
        <v>0</v>
      </c>
      <c r="GPK8" s="6">
        <f t="shared" si="82"/>
        <v>0</v>
      </c>
      <c r="GPL8" s="6">
        <f t="shared" si="82"/>
        <v>0</v>
      </c>
      <c r="GPM8" s="6">
        <f t="shared" si="82"/>
        <v>0</v>
      </c>
      <c r="GPN8" s="6">
        <f t="shared" si="82"/>
        <v>0</v>
      </c>
      <c r="GPO8" s="6">
        <f t="shared" si="82"/>
        <v>0</v>
      </c>
      <c r="GPP8" s="6">
        <f t="shared" si="82"/>
        <v>0</v>
      </c>
      <c r="GPQ8" s="6">
        <f t="shared" si="82"/>
        <v>0</v>
      </c>
      <c r="GPR8" s="6">
        <f t="shared" si="82"/>
        <v>0</v>
      </c>
      <c r="GPS8" s="6">
        <f t="shared" si="82"/>
        <v>0</v>
      </c>
      <c r="GPT8" s="6">
        <f t="shared" si="82"/>
        <v>0</v>
      </c>
      <c r="GPU8" s="6">
        <f t="shared" si="82"/>
        <v>0</v>
      </c>
      <c r="GPV8" s="6">
        <f t="shared" si="82"/>
        <v>0</v>
      </c>
      <c r="GPW8" s="6">
        <f t="shared" si="82"/>
        <v>0</v>
      </c>
      <c r="GPX8" s="6">
        <f t="shared" si="82"/>
        <v>0</v>
      </c>
      <c r="GPY8" s="6">
        <f t="shared" si="82"/>
        <v>0</v>
      </c>
      <c r="GPZ8" s="6">
        <f t="shared" si="82"/>
        <v>0</v>
      </c>
      <c r="GQA8" s="6">
        <f t="shared" si="82"/>
        <v>0</v>
      </c>
      <c r="GQB8" s="6">
        <f t="shared" si="82"/>
        <v>0</v>
      </c>
      <c r="GQC8" s="6">
        <f t="shared" si="82"/>
        <v>0</v>
      </c>
      <c r="GQD8" s="6">
        <f t="shared" si="82"/>
        <v>0</v>
      </c>
      <c r="GQE8" s="6">
        <f t="shared" si="82"/>
        <v>0</v>
      </c>
      <c r="GQF8" s="6">
        <f t="shared" si="82"/>
        <v>0</v>
      </c>
      <c r="GQG8" s="6">
        <f t="shared" si="82"/>
        <v>0</v>
      </c>
      <c r="GQH8" s="6">
        <f t="shared" si="82"/>
        <v>0</v>
      </c>
      <c r="GQI8" s="6">
        <f t="shared" si="82"/>
        <v>0</v>
      </c>
      <c r="GQJ8" s="6">
        <f t="shared" si="82"/>
        <v>0</v>
      </c>
      <c r="GQK8" s="6">
        <f t="shared" si="82"/>
        <v>0</v>
      </c>
      <c r="GQL8" s="6">
        <f t="shared" si="82"/>
        <v>0</v>
      </c>
      <c r="GQM8" s="6">
        <f t="shared" si="82"/>
        <v>0</v>
      </c>
      <c r="GQN8" s="6">
        <f t="shared" si="82"/>
        <v>0</v>
      </c>
      <c r="GQO8" s="6">
        <f t="shared" si="82"/>
        <v>0</v>
      </c>
      <c r="GQP8" s="6">
        <f t="shared" si="82"/>
        <v>0</v>
      </c>
      <c r="GQQ8" s="6">
        <f t="shared" si="82"/>
        <v>0</v>
      </c>
      <c r="GQR8" s="6">
        <f t="shared" si="82"/>
        <v>0</v>
      </c>
      <c r="GQS8" s="6">
        <f t="shared" si="82"/>
        <v>0</v>
      </c>
      <c r="GQT8" s="6">
        <f t="shared" si="82"/>
        <v>0</v>
      </c>
      <c r="GQU8" s="6">
        <f t="shared" si="82"/>
        <v>0</v>
      </c>
      <c r="GQV8" s="6">
        <f t="shared" si="82"/>
        <v>0</v>
      </c>
      <c r="GQW8" s="6">
        <f t="shared" si="82"/>
        <v>0</v>
      </c>
      <c r="GQX8" s="6">
        <f t="shared" si="82"/>
        <v>0</v>
      </c>
      <c r="GQY8" s="6">
        <f t="shared" si="82"/>
        <v>0</v>
      </c>
      <c r="GQZ8" s="6">
        <f t="shared" si="82"/>
        <v>0</v>
      </c>
      <c r="GRA8" s="6">
        <f t="shared" si="82"/>
        <v>0</v>
      </c>
      <c r="GRB8" s="6">
        <f t="shared" si="82"/>
        <v>0</v>
      </c>
      <c r="GRC8" s="6">
        <f t="shared" si="82"/>
        <v>0</v>
      </c>
      <c r="GRD8" s="6">
        <f t="shared" si="82"/>
        <v>0</v>
      </c>
      <c r="GRE8" s="6">
        <f t="shared" si="82"/>
        <v>0</v>
      </c>
      <c r="GRF8" s="6">
        <f t="shared" ref="GRF8:GTQ8" si="83">+GRF5+GRF6+GRF7</f>
        <v>0</v>
      </c>
      <c r="GRG8" s="6">
        <f t="shared" si="83"/>
        <v>0</v>
      </c>
      <c r="GRH8" s="6">
        <f t="shared" si="83"/>
        <v>0</v>
      </c>
      <c r="GRI8" s="6">
        <f t="shared" si="83"/>
        <v>0</v>
      </c>
      <c r="GRJ8" s="6">
        <f t="shared" si="83"/>
        <v>0</v>
      </c>
      <c r="GRK8" s="6">
        <f t="shared" si="83"/>
        <v>0</v>
      </c>
      <c r="GRL8" s="6">
        <f t="shared" si="83"/>
        <v>0</v>
      </c>
      <c r="GRM8" s="6">
        <f t="shared" si="83"/>
        <v>0</v>
      </c>
      <c r="GRN8" s="6">
        <f t="shared" si="83"/>
        <v>0</v>
      </c>
      <c r="GRO8" s="6">
        <f t="shared" si="83"/>
        <v>0</v>
      </c>
      <c r="GRP8" s="6">
        <f t="shared" si="83"/>
        <v>0</v>
      </c>
      <c r="GRQ8" s="6">
        <f t="shared" si="83"/>
        <v>0</v>
      </c>
      <c r="GRR8" s="6">
        <f t="shared" si="83"/>
        <v>0</v>
      </c>
      <c r="GRS8" s="6">
        <f t="shared" si="83"/>
        <v>0</v>
      </c>
      <c r="GRT8" s="6">
        <f t="shared" si="83"/>
        <v>0</v>
      </c>
      <c r="GRU8" s="6">
        <f t="shared" si="83"/>
        <v>0</v>
      </c>
      <c r="GRV8" s="6">
        <f t="shared" si="83"/>
        <v>0</v>
      </c>
      <c r="GRW8" s="6">
        <f t="shared" si="83"/>
        <v>0</v>
      </c>
      <c r="GRX8" s="6">
        <f t="shared" si="83"/>
        <v>0</v>
      </c>
      <c r="GRY8" s="6">
        <f t="shared" si="83"/>
        <v>0</v>
      </c>
      <c r="GRZ8" s="6">
        <f t="shared" si="83"/>
        <v>0</v>
      </c>
      <c r="GSA8" s="6">
        <f t="shared" si="83"/>
        <v>0</v>
      </c>
      <c r="GSB8" s="6">
        <f t="shared" si="83"/>
        <v>0</v>
      </c>
      <c r="GSC8" s="6">
        <f t="shared" si="83"/>
        <v>0</v>
      </c>
      <c r="GSD8" s="6">
        <f t="shared" si="83"/>
        <v>0</v>
      </c>
      <c r="GSE8" s="6">
        <f t="shared" si="83"/>
        <v>0</v>
      </c>
      <c r="GSF8" s="6">
        <f t="shared" si="83"/>
        <v>0</v>
      </c>
      <c r="GSG8" s="6">
        <f t="shared" si="83"/>
        <v>0</v>
      </c>
      <c r="GSH8" s="6">
        <f t="shared" si="83"/>
        <v>0</v>
      </c>
      <c r="GSI8" s="6">
        <f t="shared" si="83"/>
        <v>0</v>
      </c>
      <c r="GSJ8" s="6">
        <f t="shared" si="83"/>
        <v>0</v>
      </c>
      <c r="GSK8" s="6">
        <f t="shared" si="83"/>
        <v>0</v>
      </c>
      <c r="GSL8" s="6">
        <f t="shared" si="83"/>
        <v>0</v>
      </c>
      <c r="GSM8" s="6">
        <f t="shared" si="83"/>
        <v>0</v>
      </c>
      <c r="GSN8" s="6">
        <f t="shared" si="83"/>
        <v>0</v>
      </c>
      <c r="GSO8" s="6">
        <f t="shared" si="83"/>
        <v>0</v>
      </c>
      <c r="GSP8" s="6">
        <f t="shared" si="83"/>
        <v>0</v>
      </c>
      <c r="GSQ8" s="6">
        <f t="shared" si="83"/>
        <v>0</v>
      </c>
      <c r="GSR8" s="6">
        <f t="shared" si="83"/>
        <v>0</v>
      </c>
      <c r="GSS8" s="6">
        <f t="shared" si="83"/>
        <v>0</v>
      </c>
      <c r="GST8" s="6">
        <f t="shared" si="83"/>
        <v>0</v>
      </c>
      <c r="GSU8" s="6">
        <f t="shared" si="83"/>
        <v>0</v>
      </c>
      <c r="GSV8" s="6">
        <f t="shared" si="83"/>
        <v>0</v>
      </c>
      <c r="GSW8" s="6">
        <f t="shared" si="83"/>
        <v>0</v>
      </c>
      <c r="GSX8" s="6">
        <f t="shared" si="83"/>
        <v>0</v>
      </c>
      <c r="GSY8" s="6">
        <f t="shared" si="83"/>
        <v>0</v>
      </c>
      <c r="GSZ8" s="6">
        <f t="shared" si="83"/>
        <v>0</v>
      </c>
      <c r="GTA8" s="6">
        <f t="shared" si="83"/>
        <v>0</v>
      </c>
      <c r="GTB8" s="6">
        <f t="shared" si="83"/>
        <v>0</v>
      </c>
      <c r="GTC8" s="6">
        <f t="shared" si="83"/>
        <v>0</v>
      </c>
      <c r="GTD8" s="6">
        <f t="shared" si="83"/>
        <v>0</v>
      </c>
      <c r="GTE8" s="6">
        <f t="shared" si="83"/>
        <v>0</v>
      </c>
      <c r="GTF8" s="6">
        <f t="shared" si="83"/>
        <v>0</v>
      </c>
      <c r="GTG8" s="6">
        <f t="shared" si="83"/>
        <v>0</v>
      </c>
      <c r="GTH8" s="6">
        <f t="shared" si="83"/>
        <v>0</v>
      </c>
      <c r="GTI8" s="6">
        <f t="shared" si="83"/>
        <v>0</v>
      </c>
      <c r="GTJ8" s="6">
        <f t="shared" si="83"/>
        <v>0</v>
      </c>
      <c r="GTK8" s="6">
        <f t="shared" si="83"/>
        <v>0</v>
      </c>
      <c r="GTL8" s="6">
        <f t="shared" si="83"/>
        <v>0</v>
      </c>
      <c r="GTM8" s="6">
        <f t="shared" si="83"/>
        <v>0</v>
      </c>
      <c r="GTN8" s="6">
        <f t="shared" si="83"/>
        <v>0</v>
      </c>
      <c r="GTO8" s="6">
        <f t="shared" si="83"/>
        <v>0</v>
      </c>
      <c r="GTP8" s="6">
        <f t="shared" si="83"/>
        <v>0</v>
      </c>
      <c r="GTQ8" s="6">
        <f t="shared" si="83"/>
        <v>0</v>
      </c>
      <c r="GTR8" s="6">
        <f t="shared" ref="GTR8:GWC8" si="84">+GTR5+GTR6+GTR7</f>
        <v>0</v>
      </c>
      <c r="GTS8" s="6">
        <f t="shared" si="84"/>
        <v>0</v>
      </c>
      <c r="GTT8" s="6">
        <f t="shared" si="84"/>
        <v>0</v>
      </c>
      <c r="GTU8" s="6">
        <f t="shared" si="84"/>
        <v>0</v>
      </c>
      <c r="GTV8" s="6">
        <f t="shared" si="84"/>
        <v>0</v>
      </c>
      <c r="GTW8" s="6">
        <f t="shared" si="84"/>
        <v>0</v>
      </c>
      <c r="GTX8" s="6">
        <f t="shared" si="84"/>
        <v>0</v>
      </c>
      <c r="GTY8" s="6">
        <f t="shared" si="84"/>
        <v>0</v>
      </c>
      <c r="GTZ8" s="6">
        <f t="shared" si="84"/>
        <v>0</v>
      </c>
      <c r="GUA8" s="6">
        <f t="shared" si="84"/>
        <v>0</v>
      </c>
      <c r="GUB8" s="6">
        <f t="shared" si="84"/>
        <v>0</v>
      </c>
      <c r="GUC8" s="6">
        <f t="shared" si="84"/>
        <v>0</v>
      </c>
      <c r="GUD8" s="6">
        <f t="shared" si="84"/>
        <v>0</v>
      </c>
      <c r="GUE8" s="6">
        <f t="shared" si="84"/>
        <v>0</v>
      </c>
      <c r="GUF8" s="6">
        <f t="shared" si="84"/>
        <v>0</v>
      </c>
      <c r="GUG8" s="6">
        <f t="shared" si="84"/>
        <v>0</v>
      </c>
      <c r="GUH8" s="6">
        <f t="shared" si="84"/>
        <v>0</v>
      </c>
      <c r="GUI8" s="6">
        <f t="shared" si="84"/>
        <v>0</v>
      </c>
      <c r="GUJ8" s="6">
        <f t="shared" si="84"/>
        <v>0</v>
      </c>
      <c r="GUK8" s="6">
        <f t="shared" si="84"/>
        <v>0</v>
      </c>
      <c r="GUL8" s="6">
        <f t="shared" si="84"/>
        <v>0</v>
      </c>
      <c r="GUM8" s="6">
        <f t="shared" si="84"/>
        <v>0</v>
      </c>
      <c r="GUN8" s="6">
        <f t="shared" si="84"/>
        <v>0</v>
      </c>
      <c r="GUO8" s="6">
        <f t="shared" si="84"/>
        <v>0</v>
      </c>
      <c r="GUP8" s="6">
        <f t="shared" si="84"/>
        <v>0</v>
      </c>
      <c r="GUQ8" s="6">
        <f t="shared" si="84"/>
        <v>0</v>
      </c>
      <c r="GUR8" s="6">
        <f t="shared" si="84"/>
        <v>0</v>
      </c>
      <c r="GUS8" s="6">
        <f t="shared" si="84"/>
        <v>0</v>
      </c>
      <c r="GUT8" s="6">
        <f t="shared" si="84"/>
        <v>0</v>
      </c>
      <c r="GUU8" s="6">
        <f t="shared" si="84"/>
        <v>0</v>
      </c>
      <c r="GUV8" s="6">
        <f t="shared" si="84"/>
        <v>0</v>
      </c>
      <c r="GUW8" s="6">
        <f t="shared" si="84"/>
        <v>0</v>
      </c>
      <c r="GUX8" s="6">
        <f t="shared" si="84"/>
        <v>0</v>
      </c>
      <c r="GUY8" s="6">
        <f t="shared" si="84"/>
        <v>0</v>
      </c>
      <c r="GUZ8" s="6">
        <f t="shared" si="84"/>
        <v>0</v>
      </c>
      <c r="GVA8" s="6">
        <f t="shared" si="84"/>
        <v>0</v>
      </c>
      <c r="GVB8" s="6">
        <f t="shared" si="84"/>
        <v>0</v>
      </c>
      <c r="GVC8" s="6">
        <f t="shared" si="84"/>
        <v>0</v>
      </c>
      <c r="GVD8" s="6">
        <f t="shared" si="84"/>
        <v>0</v>
      </c>
      <c r="GVE8" s="6">
        <f t="shared" si="84"/>
        <v>0</v>
      </c>
      <c r="GVF8" s="6">
        <f t="shared" si="84"/>
        <v>0</v>
      </c>
      <c r="GVG8" s="6">
        <f t="shared" si="84"/>
        <v>0</v>
      </c>
      <c r="GVH8" s="6">
        <f t="shared" si="84"/>
        <v>0</v>
      </c>
      <c r="GVI8" s="6">
        <f t="shared" si="84"/>
        <v>0</v>
      </c>
      <c r="GVJ8" s="6">
        <f t="shared" si="84"/>
        <v>0</v>
      </c>
      <c r="GVK8" s="6">
        <f t="shared" si="84"/>
        <v>0</v>
      </c>
      <c r="GVL8" s="6">
        <f t="shared" si="84"/>
        <v>0</v>
      </c>
      <c r="GVM8" s="6">
        <f t="shared" si="84"/>
        <v>0</v>
      </c>
      <c r="GVN8" s="6">
        <f t="shared" si="84"/>
        <v>0</v>
      </c>
      <c r="GVO8" s="6">
        <f t="shared" si="84"/>
        <v>0</v>
      </c>
      <c r="GVP8" s="6">
        <f t="shared" si="84"/>
        <v>0</v>
      </c>
      <c r="GVQ8" s="6">
        <f t="shared" si="84"/>
        <v>0</v>
      </c>
      <c r="GVR8" s="6">
        <f t="shared" si="84"/>
        <v>0</v>
      </c>
      <c r="GVS8" s="6">
        <f t="shared" si="84"/>
        <v>0</v>
      </c>
      <c r="GVT8" s="6">
        <f t="shared" si="84"/>
        <v>0</v>
      </c>
      <c r="GVU8" s="6">
        <f t="shared" si="84"/>
        <v>0</v>
      </c>
      <c r="GVV8" s="6">
        <f t="shared" si="84"/>
        <v>0</v>
      </c>
      <c r="GVW8" s="6">
        <f t="shared" si="84"/>
        <v>0</v>
      </c>
      <c r="GVX8" s="6">
        <f t="shared" si="84"/>
        <v>0</v>
      </c>
      <c r="GVY8" s="6">
        <f t="shared" si="84"/>
        <v>0</v>
      </c>
      <c r="GVZ8" s="6">
        <f t="shared" si="84"/>
        <v>0</v>
      </c>
      <c r="GWA8" s="6">
        <f t="shared" si="84"/>
        <v>0</v>
      </c>
      <c r="GWB8" s="6">
        <f t="shared" si="84"/>
        <v>0</v>
      </c>
      <c r="GWC8" s="6">
        <f t="shared" si="84"/>
        <v>0</v>
      </c>
      <c r="GWD8" s="6">
        <f t="shared" ref="GWD8:GYO8" si="85">+GWD5+GWD6+GWD7</f>
        <v>0</v>
      </c>
      <c r="GWE8" s="6">
        <f t="shared" si="85"/>
        <v>0</v>
      </c>
      <c r="GWF8" s="6">
        <f t="shared" si="85"/>
        <v>0</v>
      </c>
      <c r="GWG8" s="6">
        <f t="shared" si="85"/>
        <v>0</v>
      </c>
      <c r="GWH8" s="6">
        <f t="shared" si="85"/>
        <v>0</v>
      </c>
      <c r="GWI8" s="6">
        <f t="shared" si="85"/>
        <v>0</v>
      </c>
      <c r="GWJ8" s="6">
        <f t="shared" si="85"/>
        <v>0</v>
      </c>
      <c r="GWK8" s="6">
        <f t="shared" si="85"/>
        <v>0</v>
      </c>
      <c r="GWL8" s="6">
        <f t="shared" si="85"/>
        <v>0</v>
      </c>
      <c r="GWM8" s="6">
        <f t="shared" si="85"/>
        <v>0</v>
      </c>
      <c r="GWN8" s="6">
        <f t="shared" si="85"/>
        <v>0</v>
      </c>
      <c r="GWO8" s="6">
        <f t="shared" si="85"/>
        <v>0</v>
      </c>
      <c r="GWP8" s="6">
        <f t="shared" si="85"/>
        <v>0</v>
      </c>
      <c r="GWQ8" s="6">
        <f t="shared" si="85"/>
        <v>0</v>
      </c>
      <c r="GWR8" s="6">
        <f t="shared" si="85"/>
        <v>0</v>
      </c>
      <c r="GWS8" s="6">
        <f t="shared" si="85"/>
        <v>0</v>
      </c>
      <c r="GWT8" s="6">
        <f t="shared" si="85"/>
        <v>0</v>
      </c>
      <c r="GWU8" s="6">
        <f t="shared" si="85"/>
        <v>0</v>
      </c>
      <c r="GWV8" s="6">
        <f t="shared" si="85"/>
        <v>0</v>
      </c>
      <c r="GWW8" s="6">
        <f t="shared" si="85"/>
        <v>0</v>
      </c>
      <c r="GWX8" s="6">
        <f t="shared" si="85"/>
        <v>0</v>
      </c>
      <c r="GWY8" s="6">
        <f t="shared" si="85"/>
        <v>0</v>
      </c>
      <c r="GWZ8" s="6">
        <f t="shared" si="85"/>
        <v>0</v>
      </c>
      <c r="GXA8" s="6">
        <f t="shared" si="85"/>
        <v>0</v>
      </c>
      <c r="GXB8" s="6">
        <f t="shared" si="85"/>
        <v>0</v>
      </c>
      <c r="GXC8" s="6">
        <f t="shared" si="85"/>
        <v>0</v>
      </c>
      <c r="GXD8" s="6">
        <f t="shared" si="85"/>
        <v>0</v>
      </c>
      <c r="GXE8" s="6">
        <f t="shared" si="85"/>
        <v>0</v>
      </c>
      <c r="GXF8" s="6">
        <f t="shared" si="85"/>
        <v>0</v>
      </c>
      <c r="GXG8" s="6">
        <f t="shared" si="85"/>
        <v>0</v>
      </c>
      <c r="GXH8" s="6">
        <f t="shared" si="85"/>
        <v>0</v>
      </c>
      <c r="GXI8" s="6">
        <f t="shared" si="85"/>
        <v>0</v>
      </c>
      <c r="GXJ8" s="6">
        <f t="shared" si="85"/>
        <v>0</v>
      </c>
      <c r="GXK8" s="6">
        <f t="shared" si="85"/>
        <v>0</v>
      </c>
      <c r="GXL8" s="6">
        <f t="shared" si="85"/>
        <v>0</v>
      </c>
      <c r="GXM8" s="6">
        <f t="shared" si="85"/>
        <v>0</v>
      </c>
      <c r="GXN8" s="6">
        <f t="shared" si="85"/>
        <v>0</v>
      </c>
      <c r="GXO8" s="6">
        <f t="shared" si="85"/>
        <v>0</v>
      </c>
      <c r="GXP8" s="6">
        <f t="shared" si="85"/>
        <v>0</v>
      </c>
      <c r="GXQ8" s="6">
        <f t="shared" si="85"/>
        <v>0</v>
      </c>
      <c r="GXR8" s="6">
        <f t="shared" si="85"/>
        <v>0</v>
      </c>
      <c r="GXS8" s="6">
        <f t="shared" si="85"/>
        <v>0</v>
      </c>
      <c r="GXT8" s="6">
        <f t="shared" si="85"/>
        <v>0</v>
      </c>
      <c r="GXU8" s="6">
        <f t="shared" si="85"/>
        <v>0</v>
      </c>
      <c r="GXV8" s="6">
        <f t="shared" si="85"/>
        <v>0</v>
      </c>
      <c r="GXW8" s="6">
        <f t="shared" si="85"/>
        <v>0</v>
      </c>
      <c r="GXX8" s="6">
        <f t="shared" si="85"/>
        <v>0</v>
      </c>
      <c r="GXY8" s="6">
        <f t="shared" si="85"/>
        <v>0</v>
      </c>
      <c r="GXZ8" s="6">
        <f t="shared" si="85"/>
        <v>0</v>
      </c>
      <c r="GYA8" s="6">
        <f t="shared" si="85"/>
        <v>0</v>
      </c>
      <c r="GYB8" s="6">
        <f t="shared" si="85"/>
        <v>0</v>
      </c>
      <c r="GYC8" s="6">
        <f t="shared" si="85"/>
        <v>0</v>
      </c>
      <c r="GYD8" s="6">
        <f t="shared" si="85"/>
        <v>0</v>
      </c>
      <c r="GYE8" s="6">
        <f t="shared" si="85"/>
        <v>0</v>
      </c>
      <c r="GYF8" s="6">
        <f t="shared" si="85"/>
        <v>0</v>
      </c>
      <c r="GYG8" s="6">
        <f t="shared" si="85"/>
        <v>0</v>
      </c>
      <c r="GYH8" s="6">
        <f t="shared" si="85"/>
        <v>0</v>
      </c>
      <c r="GYI8" s="6">
        <f t="shared" si="85"/>
        <v>0</v>
      </c>
      <c r="GYJ8" s="6">
        <f t="shared" si="85"/>
        <v>0</v>
      </c>
      <c r="GYK8" s="6">
        <f t="shared" si="85"/>
        <v>0</v>
      </c>
      <c r="GYL8" s="6">
        <f t="shared" si="85"/>
        <v>0</v>
      </c>
      <c r="GYM8" s="6">
        <f t="shared" si="85"/>
        <v>0</v>
      </c>
      <c r="GYN8" s="6">
        <f t="shared" si="85"/>
        <v>0</v>
      </c>
      <c r="GYO8" s="6">
        <f t="shared" si="85"/>
        <v>0</v>
      </c>
      <c r="GYP8" s="6">
        <f t="shared" ref="GYP8:HBA8" si="86">+GYP5+GYP6+GYP7</f>
        <v>0</v>
      </c>
      <c r="GYQ8" s="6">
        <f t="shared" si="86"/>
        <v>0</v>
      </c>
      <c r="GYR8" s="6">
        <f t="shared" si="86"/>
        <v>0</v>
      </c>
      <c r="GYS8" s="6">
        <f t="shared" si="86"/>
        <v>0</v>
      </c>
      <c r="GYT8" s="6">
        <f t="shared" si="86"/>
        <v>0</v>
      </c>
      <c r="GYU8" s="6">
        <f t="shared" si="86"/>
        <v>0</v>
      </c>
      <c r="GYV8" s="6">
        <f t="shared" si="86"/>
        <v>0</v>
      </c>
      <c r="GYW8" s="6">
        <f t="shared" si="86"/>
        <v>0</v>
      </c>
      <c r="GYX8" s="6">
        <f t="shared" si="86"/>
        <v>0</v>
      </c>
      <c r="GYY8" s="6">
        <f t="shared" si="86"/>
        <v>0</v>
      </c>
      <c r="GYZ8" s="6">
        <f t="shared" si="86"/>
        <v>0</v>
      </c>
      <c r="GZA8" s="6">
        <f t="shared" si="86"/>
        <v>0</v>
      </c>
      <c r="GZB8" s="6">
        <f t="shared" si="86"/>
        <v>0</v>
      </c>
      <c r="GZC8" s="6">
        <f t="shared" si="86"/>
        <v>0</v>
      </c>
      <c r="GZD8" s="6">
        <f t="shared" si="86"/>
        <v>0</v>
      </c>
      <c r="GZE8" s="6">
        <f t="shared" si="86"/>
        <v>0</v>
      </c>
      <c r="GZF8" s="6">
        <f t="shared" si="86"/>
        <v>0</v>
      </c>
      <c r="GZG8" s="6">
        <f t="shared" si="86"/>
        <v>0</v>
      </c>
      <c r="GZH8" s="6">
        <f t="shared" si="86"/>
        <v>0</v>
      </c>
      <c r="GZI8" s="6">
        <f t="shared" si="86"/>
        <v>0</v>
      </c>
      <c r="GZJ8" s="6">
        <f t="shared" si="86"/>
        <v>0</v>
      </c>
      <c r="GZK8" s="6">
        <f t="shared" si="86"/>
        <v>0</v>
      </c>
      <c r="GZL8" s="6">
        <f t="shared" si="86"/>
        <v>0</v>
      </c>
      <c r="GZM8" s="6">
        <f t="shared" si="86"/>
        <v>0</v>
      </c>
      <c r="GZN8" s="6">
        <f t="shared" si="86"/>
        <v>0</v>
      </c>
      <c r="GZO8" s="6">
        <f t="shared" si="86"/>
        <v>0</v>
      </c>
      <c r="GZP8" s="6">
        <f t="shared" si="86"/>
        <v>0</v>
      </c>
      <c r="GZQ8" s="6">
        <f t="shared" si="86"/>
        <v>0</v>
      </c>
      <c r="GZR8" s="6">
        <f t="shared" si="86"/>
        <v>0</v>
      </c>
      <c r="GZS8" s="6">
        <f t="shared" si="86"/>
        <v>0</v>
      </c>
      <c r="GZT8" s="6">
        <f t="shared" si="86"/>
        <v>0</v>
      </c>
      <c r="GZU8" s="6">
        <f t="shared" si="86"/>
        <v>0</v>
      </c>
      <c r="GZV8" s="6">
        <f t="shared" si="86"/>
        <v>0</v>
      </c>
      <c r="GZW8" s="6">
        <f t="shared" si="86"/>
        <v>0</v>
      </c>
      <c r="GZX8" s="6">
        <f t="shared" si="86"/>
        <v>0</v>
      </c>
      <c r="GZY8" s="6">
        <f t="shared" si="86"/>
        <v>0</v>
      </c>
      <c r="GZZ8" s="6">
        <f t="shared" si="86"/>
        <v>0</v>
      </c>
      <c r="HAA8" s="6">
        <f t="shared" si="86"/>
        <v>0</v>
      </c>
      <c r="HAB8" s="6">
        <f t="shared" si="86"/>
        <v>0</v>
      </c>
      <c r="HAC8" s="6">
        <f t="shared" si="86"/>
        <v>0</v>
      </c>
      <c r="HAD8" s="6">
        <f t="shared" si="86"/>
        <v>0</v>
      </c>
      <c r="HAE8" s="6">
        <f t="shared" si="86"/>
        <v>0</v>
      </c>
      <c r="HAF8" s="6">
        <f t="shared" si="86"/>
        <v>0</v>
      </c>
      <c r="HAG8" s="6">
        <f t="shared" si="86"/>
        <v>0</v>
      </c>
      <c r="HAH8" s="6">
        <f t="shared" si="86"/>
        <v>0</v>
      </c>
      <c r="HAI8" s="6">
        <f t="shared" si="86"/>
        <v>0</v>
      </c>
      <c r="HAJ8" s="6">
        <f t="shared" si="86"/>
        <v>0</v>
      </c>
      <c r="HAK8" s="6">
        <f t="shared" si="86"/>
        <v>0</v>
      </c>
      <c r="HAL8" s="6">
        <f t="shared" si="86"/>
        <v>0</v>
      </c>
      <c r="HAM8" s="6">
        <f t="shared" si="86"/>
        <v>0</v>
      </c>
      <c r="HAN8" s="6">
        <f t="shared" si="86"/>
        <v>0</v>
      </c>
      <c r="HAO8" s="6">
        <f t="shared" si="86"/>
        <v>0</v>
      </c>
      <c r="HAP8" s="6">
        <f t="shared" si="86"/>
        <v>0</v>
      </c>
      <c r="HAQ8" s="6">
        <f t="shared" si="86"/>
        <v>0</v>
      </c>
      <c r="HAR8" s="6">
        <f t="shared" si="86"/>
        <v>0</v>
      </c>
      <c r="HAS8" s="6">
        <f t="shared" si="86"/>
        <v>0</v>
      </c>
      <c r="HAT8" s="6">
        <f t="shared" si="86"/>
        <v>0</v>
      </c>
      <c r="HAU8" s="6">
        <f t="shared" si="86"/>
        <v>0</v>
      </c>
      <c r="HAV8" s="6">
        <f t="shared" si="86"/>
        <v>0</v>
      </c>
      <c r="HAW8" s="6">
        <f t="shared" si="86"/>
        <v>0</v>
      </c>
      <c r="HAX8" s="6">
        <f t="shared" si="86"/>
        <v>0</v>
      </c>
      <c r="HAY8" s="6">
        <f t="shared" si="86"/>
        <v>0</v>
      </c>
      <c r="HAZ8" s="6">
        <f t="shared" si="86"/>
        <v>0</v>
      </c>
      <c r="HBA8" s="6">
        <f t="shared" si="86"/>
        <v>0</v>
      </c>
      <c r="HBB8" s="6">
        <f t="shared" ref="HBB8:HDM8" si="87">+HBB5+HBB6+HBB7</f>
        <v>0</v>
      </c>
      <c r="HBC8" s="6">
        <f t="shared" si="87"/>
        <v>0</v>
      </c>
      <c r="HBD8" s="6">
        <f t="shared" si="87"/>
        <v>0</v>
      </c>
      <c r="HBE8" s="6">
        <f t="shared" si="87"/>
        <v>0</v>
      </c>
      <c r="HBF8" s="6">
        <f t="shared" si="87"/>
        <v>0</v>
      </c>
      <c r="HBG8" s="6">
        <f t="shared" si="87"/>
        <v>0</v>
      </c>
      <c r="HBH8" s="6">
        <f t="shared" si="87"/>
        <v>0</v>
      </c>
      <c r="HBI8" s="6">
        <f t="shared" si="87"/>
        <v>0</v>
      </c>
      <c r="HBJ8" s="6">
        <f t="shared" si="87"/>
        <v>0</v>
      </c>
      <c r="HBK8" s="6">
        <f t="shared" si="87"/>
        <v>0</v>
      </c>
      <c r="HBL8" s="6">
        <f t="shared" si="87"/>
        <v>0</v>
      </c>
      <c r="HBM8" s="6">
        <f t="shared" si="87"/>
        <v>0</v>
      </c>
      <c r="HBN8" s="6">
        <f t="shared" si="87"/>
        <v>0</v>
      </c>
      <c r="HBO8" s="6">
        <f t="shared" si="87"/>
        <v>0</v>
      </c>
      <c r="HBP8" s="6">
        <f t="shared" si="87"/>
        <v>0</v>
      </c>
      <c r="HBQ8" s="6">
        <f t="shared" si="87"/>
        <v>0</v>
      </c>
      <c r="HBR8" s="6">
        <f t="shared" si="87"/>
        <v>0</v>
      </c>
      <c r="HBS8" s="6">
        <f t="shared" si="87"/>
        <v>0</v>
      </c>
      <c r="HBT8" s="6">
        <f t="shared" si="87"/>
        <v>0</v>
      </c>
      <c r="HBU8" s="6">
        <f t="shared" si="87"/>
        <v>0</v>
      </c>
      <c r="HBV8" s="6">
        <f t="shared" si="87"/>
        <v>0</v>
      </c>
      <c r="HBW8" s="6">
        <f t="shared" si="87"/>
        <v>0</v>
      </c>
      <c r="HBX8" s="6">
        <f t="shared" si="87"/>
        <v>0</v>
      </c>
      <c r="HBY8" s="6">
        <f t="shared" si="87"/>
        <v>0</v>
      </c>
      <c r="HBZ8" s="6">
        <f t="shared" si="87"/>
        <v>0</v>
      </c>
      <c r="HCA8" s="6">
        <f t="shared" si="87"/>
        <v>0</v>
      </c>
      <c r="HCB8" s="6">
        <f t="shared" si="87"/>
        <v>0</v>
      </c>
      <c r="HCC8" s="6">
        <f t="shared" si="87"/>
        <v>0</v>
      </c>
      <c r="HCD8" s="6">
        <f t="shared" si="87"/>
        <v>0</v>
      </c>
      <c r="HCE8" s="6">
        <f t="shared" si="87"/>
        <v>0</v>
      </c>
      <c r="HCF8" s="6">
        <f t="shared" si="87"/>
        <v>0</v>
      </c>
      <c r="HCG8" s="6">
        <f t="shared" si="87"/>
        <v>0</v>
      </c>
      <c r="HCH8" s="6">
        <f t="shared" si="87"/>
        <v>0</v>
      </c>
      <c r="HCI8" s="6">
        <f t="shared" si="87"/>
        <v>0</v>
      </c>
      <c r="HCJ8" s="6">
        <f t="shared" si="87"/>
        <v>0</v>
      </c>
      <c r="HCK8" s="6">
        <f t="shared" si="87"/>
        <v>0</v>
      </c>
      <c r="HCL8" s="6">
        <f t="shared" si="87"/>
        <v>0</v>
      </c>
      <c r="HCM8" s="6">
        <f t="shared" si="87"/>
        <v>0</v>
      </c>
      <c r="HCN8" s="6">
        <f t="shared" si="87"/>
        <v>0</v>
      </c>
      <c r="HCO8" s="6">
        <f t="shared" si="87"/>
        <v>0</v>
      </c>
      <c r="HCP8" s="6">
        <f t="shared" si="87"/>
        <v>0</v>
      </c>
      <c r="HCQ8" s="6">
        <f t="shared" si="87"/>
        <v>0</v>
      </c>
      <c r="HCR8" s="6">
        <f t="shared" si="87"/>
        <v>0</v>
      </c>
      <c r="HCS8" s="6">
        <f t="shared" si="87"/>
        <v>0</v>
      </c>
      <c r="HCT8" s="6">
        <f t="shared" si="87"/>
        <v>0</v>
      </c>
      <c r="HCU8" s="6">
        <f t="shared" si="87"/>
        <v>0</v>
      </c>
      <c r="HCV8" s="6">
        <f t="shared" si="87"/>
        <v>0</v>
      </c>
      <c r="HCW8" s="6">
        <f t="shared" si="87"/>
        <v>0</v>
      </c>
      <c r="HCX8" s="6">
        <f t="shared" si="87"/>
        <v>0</v>
      </c>
      <c r="HCY8" s="6">
        <f t="shared" si="87"/>
        <v>0</v>
      </c>
      <c r="HCZ8" s="6">
        <f t="shared" si="87"/>
        <v>0</v>
      </c>
      <c r="HDA8" s="6">
        <f t="shared" si="87"/>
        <v>0</v>
      </c>
      <c r="HDB8" s="6">
        <f t="shared" si="87"/>
        <v>0</v>
      </c>
      <c r="HDC8" s="6">
        <f t="shared" si="87"/>
        <v>0</v>
      </c>
      <c r="HDD8" s="6">
        <f t="shared" si="87"/>
        <v>0</v>
      </c>
      <c r="HDE8" s="6">
        <f t="shared" si="87"/>
        <v>0</v>
      </c>
      <c r="HDF8" s="6">
        <f t="shared" si="87"/>
        <v>0</v>
      </c>
      <c r="HDG8" s="6">
        <f t="shared" si="87"/>
        <v>0</v>
      </c>
      <c r="HDH8" s="6">
        <f t="shared" si="87"/>
        <v>0</v>
      </c>
      <c r="HDI8" s="6">
        <f t="shared" si="87"/>
        <v>0</v>
      </c>
      <c r="HDJ8" s="6">
        <f t="shared" si="87"/>
        <v>0</v>
      </c>
      <c r="HDK8" s="6">
        <f t="shared" si="87"/>
        <v>0</v>
      </c>
      <c r="HDL8" s="6">
        <f t="shared" si="87"/>
        <v>0</v>
      </c>
      <c r="HDM8" s="6">
        <f t="shared" si="87"/>
        <v>0</v>
      </c>
      <c r="HDN8" s="6">
        <f t="shared" ref="HDN8:HFY8" si="88">+HDN5+HDN6+HDN7</f>
        <v>0</v>
      </c>
      <c r="HDO8" s="6">
        <f t="shared" si="88"/>
        <v>0</v>
      </c>
      <c r="HDP8" s="6">
        <f t="shared" si="88"/>
        <v>0</v>
      </c>
      <c r="HDQ8" s="6">
        <f t="shared" si="88"/>
        <v>0</v>
      </c>
      <c r="HDR8" s="6">
        <f t="shared" si="88"/>
        <v>0</v>
      </c>
      <c r="HDS8" s="6">
        <f t="shared" si="88"/>
        <v>0</v>
      </c>
      <c r="HDT8" s="6">
        <f t="shared" si="88"/>
        <v>0</v>
      </c>
      <c r="HDU8" s="6">
        <f t="shared" si="88"/>
        <v>0</v>
      </c>
      <c r="HDV8" s="6">
        <f t="shared" si="88"/>
        <v>0</v>
      </c>
      <c r="HDW8" s="6">
        <f t="shared" si="88"/>
        <v>0</v>
      </c>
      <c r="HDX8" s="6">
        <f t="shared" si="88"/>
        <v>0</v>
      </c>
      <c r="HDY8" s="6">
        <f t="shared" si="88"/>
        <v>0</v>
      </c>
      <c r="HDZ8" s="6">
        <f t="shared" si="88"/>
        <v>0</v>
      </c>
      <c r="HEA8" s="6">
        <f t="shared" si="88"/>
        <v>0</v>
      </c>
      <c r="HEB8" s="6">
        <f t="shared" si="88"/>
        <v>0</v>
      </c>
      <c r="HEC8" s="6">
        <f t="shared" si="88"/>
        <v>0</v>
      </c>
      <c r="HED8" s="6">
        <f t="shared" si="88"/>
        <v>0</v>
      </c>
      <c r="HEE8" s="6">
        <f t="shared" si="88"/>
        <v>0</v>
      </c>
      <c r="HEF8" s="6">
        <f t="shared" si="88"/>
        <v>0</v>
      </c>
      <c r="HEG8" s="6">
        <f t="shared" si="88"/>
        <v>0</v>
      </c>
      <c r="HEH8" s="6">
        <f t="shared" si="88"/>
        <v>0</v>
      </c>
      <c r="HEI8" s="6">
        <f t="shared" si="88"/>
        <v>0</v>
      </c>
      <c r="HEJ8" s="6">
        <f t="shared" si="88"/>
        <v>0</v>
      </c>
      <c r="HEK8" s="6">
        <f t="shared" si="88"/>
        <v>0</v>
      </c>
      <c r="HEL8" s="6">
        <f t="shared" si="88"/>
        <v>0</v>
      </c>
      <c r="HEM8" s="6">
        <f t="shared" si="88"/>
        <v>0</v>
      </c>
      <c r="HEN8" s="6">
        <f t="shared" si="88"/>
        <v>0</v>
      </c>
      <c r="HEO8" s="6">
        <f t="shared" si="88"/>
        <v>0</v>
      </c>
      <c r="HEP8" s="6">
        <f t="shared" si="88"/>
        <v>0</v>
      </c>
      <c r="HEQ8" s="6">
        <f t="shared" si="88"/>
        <v>0</v>
      </c>
      <c r="HER8" s="6">
        <f t="shared" si="88"/>
        <v>0</v>
      </c>
      <c r="HES8" s="6">
        <f t="shared" si="88"/>
        <v>0</v>
      </c>
      <c r="HET8" s="6">
        <f t="shared" si="88"/>
        <v>0</v>
      </c>
      <c r="HEU8" s="6">
        <f t="shared" si="88"/>
        <v>0</v>
      </c>
      <c r="HEV8" s="6">
        <f t="shared" si="88"/>
        <v>0</v>
      </c>
      <c r="HEW8" s="6">
        <f t="shared" si="88"/>
        <v>0</v>
      </c>
      <c r="HEX8" s="6">
        <f t="shared" si="88"/>
        <v>0</v>
      </c>
      <c r="HEY8" s="6">
        <f t="shared" si="88"/>
        <v>0</v>
      </c>
      <c r="HEZ8" s="6">
        <f t="shared" si="88"/>
        <v>0</v>
      </c>
      <c r="HFA8" s="6">
        <f t="shared" si="88"/>
        <v>0</v>
      </c>
      <c r="HFB8" s="6">
        <f t="shared" si="88"/>
        <v>0</v>
      </c>
      <c r="HFC8" s="6">
        <f t="shared" si="88"/>
        <v>0</v>
      </c>
      <c r="HFD8" s="6">
        <f t="shared" si="88"/>
        <v>0</v>
      </c>
      <c r="HFE8" s="6">
        <f t="shared" si="88"/>
        <v>0</v>
      </c>
      <c r="HFF8" s="6">
        <f t="shared" si="88"/>
        <v>0</v>
      </c>
      <c r="HFG8" s="6">
        <f t="shared" si="88"/>
        <v>0</v>
      </c>
      <c r="HFH8" s="6">
        <f t="shared" si="88"/>
        <v>0</v>
      </c>
      <c r="HFI8" s="6">
        <f t="shared" si="88"/>
        <v>0</v>
      </c>
      <c r="HFJ8" s="6">
        <f t="shared" si="88"/>
        <v>0</v>
      </c>
      <c r="HFK8" s="6">
        <f t="shared" si="88"/>
        <v>0</v>
      </c>
      <c r="HFL8" s="6">
        <f t="shared" si="88"/>
        <v>0</v>
      </c>
      <c r="HFM8" s="6">
        <f t="shared" si="88"/>
        <v>0</v>
      </c>
      <c r="HFN8" s="6">
        <f t="shared" si="88"/>
        <v>0</v>
      </c>
      <c r="HFO8" s="6">
        <f t="shared" si="88"/>
        <v>0</v>
      </c>
      <c r="HFP8" s="6">
        <f t="shared" si="88"/>
        <v>0</v>
      </c>
      <c r="HFQ8" s="6">
        <f t="shared" si="88"/>
        <v>0</v>
      </c>
      <c r="HFR8" s="6">
        <f t="shared" si="88"/>
        <v>0</v>
      </c>
      <c r="HFS8" s="6">
        <f t="shared" si="88"/>
        <v>0</v>
      </c>
      <c r="HFT8" s="6">
        <f t="shared" si="88"/>
        <v>0</v>
      </c>
      <c r="HFU8" s="6">
        <f t="shared" si="88"/>
        <v>0</v>
      </c>
      <c r="HFV8" s="6">
        <f t="shared" si="88"/>
        <v>0</v>
      </c>
      <c r="HFW8" s="6">
        <f t="shared" si="88"/>
        <v>0</v>
      </c>
      <c r="HFX8" s="6">
        <f t="shared" si="88"/>
        <v>0</v>
      </c>
      <c r="HFY8" s="6">
        <f t="shared" si="88"/>
        <v>0</v>
      </c>
      <c r="HFZ8" s="6">
        <f t="shared" ref="HFZ8:HIK8" si="89">+HFZ5+HFZ6+HFZ7</f>
        <v>0</v>
      </c>
      <c r="HGA8" s="6">
        <f t="shared" si="89"/>
        <v>0</v>
      </c>
      <c r="HGB8" s="6">
        <f t="shared" si="89"/>
        <v>0</v>
      </c>
      <c r="HGC8" s="6">
        <f t="shared" si="89"/>
        <v>0</v>
      </c>
      <c r="HGD8" s="6">
        <f t="shared" si="89"/>
        <v>0</v>
      </c>
      <c r="HGE8" s="6">
        <f t="shared" si="89"/>
        <v>0</v>
      </c>
      <c r="HGF8" s="6">
        <f t="shared" si="89"/>
        <v>0</v>
      </c>
      <c r="HGG8" s="6">
        <f t="shared" si="89"/>
        <v>0</v>
      </c>
      <c r="HGH8" s="6">
        <f t="shared" si="89"/>
        <v>0</v>
      </c>
      <c r="HGI8" s="6">
        <f t="shared" si="89"/>
        <v>0</v>
      </c>
      <c r="HGJ8" s="6">
        <f t="shared" si="89"/>
        <v>0</v>
      </c>
      <c r="HGK8" s="6">
        <f t="shared" si="89"/>
        <v>0</v>
      </c>
      <c r="HGL8" s="6">
        <f t="shared" si="89"/>
        <v>0</v>
      </c>
      <c r="HGM8" s="6">
        <f t="shared" si="89"/>
        <v>0</v>
      </c>
      <c r="HGN8" s="6">
        <f t="shared" si="89"/>
        <v>0</v>
      </c>
      <c r="HGO8" s="6">
        <f t="shared" si="89"/>
        <v>0</v>
      </c>
      <c r="HGP8" s="6">
        <f t="shared" si="89"/>
        <v>0</v>
      </c>
      <c r="HGQ8" s="6">
        <f t="shared" si="89"/>
        <v>0</v>
      </c>
      <c r="HGR8" s="6">
        <f t="shared" si="89"/>
        <v>0</v>
      </c>
      <c r="HGS8" s="6">
        <f t="shared" si="89"/>
        <v>0</v>
      </c>
      <c r="HGT8" s="6">
        <f t="shared" si="89"/>
        <v>0</v>
      </c>
      <c r="HGU8" s="6">
        <f t="shared" si="89"/>
        <v>0</v>
      </c>
      <c r="HGV8" s="6">
        <f t="shared" si="89"/>
        <v>0</v>
      </c>
      <c r="HGW8" s="6">
        <f t="shared" si="89"/>
        <v>0</v>
      </c>
      <c r="HGX8" s="6">
        <f t="shared" si="89"/>
        <v>0</v>
      </c>
      <c r="HGY8" s="6">
        <f t="shared" si="89"/>
        <v>0</v>
      </c>
      <c r="HGZ8" s="6">
        <f t="shared" si="89"/>
        <v>0</v>
      </c>
      <c r="HHA8" s="6">
        <f t="shared" si="89"/>
        <v>0</v>
      </c>
      <c r="HHB8" s="6">
        <f t="shared" si="89"/>
        <v>0</v>
      </c>
      <c r="HHC8" s="6">
        <f t="shared" si="89"/>
        <v>0</v>
      </c>
      <c r="HHD8" s="6">
        <f t="shared" si="89"/>
        <v>0</v>
      </c>
      <c r="HHE8" s="6">
        <f t="shared" si="89"/>
        <v>0</v>
      </c>
      <c r="HHF8" s="6">
        <f t="shared" si="89"/>
        <v>0</v>
      </c>
      <c r="HHG8" s="6">
        <f t="shared" si="89"/>
        <v>0</v>
      </c>
      <c r="HHH8" s="6">
        <f t="shared" si="89"/>
        <v>0</v>
      </c>
      <c r="HHI8" s="6">
        <f t="shared" si="89"/>
        <v>0</v>
      </c>
      <c r="HHJ8" s="6">
        <f t="shared" si="89"/>
        <v>0</v>
      </c>
      <c r="HHK8" s="6">
        <f t="shared" si="89"/>
        <v>0</v>
      </c>
      <c r="HHL8" s="6">
        <f t="shared" si="89"/>
        <v>0</v>
      </c>
      <c r="HHM8" s="6">
        <f t="shared" si="89"/>
        <v>0</v>
      </c>
      <c r="HHN8" s="6">
        <f t="shared" si="89"/>
        <v>0</v>
      </c>
      <c r="HHO8" s="6">
        <f t="shared" si="89"/>
        <v>0</v>
      </c>
      <c r="HHP8" s="6">
        <f t="shared" si="89"/>
        <v>0</v>
      </c>
      <c r="HHQ8" s="6">
        <f t="shared" si="89"/>
        <v>0</v>
      </c>
      <c r="HHR8" s="6">
        <f t="shared" si="89"/>
        <v>0</v>
      </c>
      <c r="HHS8" s="6">
        <f t="shared" si="89"/>
        <v>0</v>
      </c>
      <c r="HHT8" s="6">
        <f t="shared" si="89"/>
        <v>0</v>
      </c>
      <c r="HHU8" s="6">
        <f t="shared" si="89"/>
        <v>0</v>
      </c>
      <c r="HHV8" s="6">
        <f t="shared" si="89"/>
        <v>0</v>
      </c>
      <c r="HHW8" s="6">
        <f t="shared" si="89"/>
        <v>0</v>
      </c>
      <c r="HHX8" s="6">
        <f t="shared" si="89"/>
        <v>0</v>
      </c>
      <c r="HHY8" s="6">
        <f t="shared" si="89"/>
        <v>0</v>
      </c>
      <c r="HHZ8" s="6">
        <f t="shared" si="89"/>
        <v>0</v>
      </c>
      <c r="HIA8" s="6">
        <f t="shared" si="89"/>
        <v>0</v>
      </c>
      <c r="HIB8" s="6">
        <f t="shared" si="89"/>
        <v>0</v>
      </c>
      <c r="HIC8" s="6">
        <f t="shared" si="89"/>
        <v>0</v>
      </c>
      <c r="HID8" s="6">
        <f t="shared" si="89"/>
        <v>0</v>
      </c>
      <c r="HIE8" s="6">
        <f t="shared" si="89"/>
        <v>0</v>
      </c>
      <c r="HIF8" s="6">
        <f t="shared" si="89"/>
        <v>0</v>
      </c>
      <c r="HIG8" s="6">
        <f t="shared" si="89"/>
        <v>0</v>
      </c>
      <c r="HIH8" s="6">
        <f t="shared" si="89"/>
        <v>0</v>
      </c>
      <c r="HII8" s="6">
        <f t="shared" si="89"/>
        <v>0</v>
      </c>
      <c r="HIJ8" s="6">
        <f t="shared" si="89"/>
        <v>0</v>
      </c>
      <c r="HIK8" s="6">
        <f t="shared" si="89"/>
        <v>0</v>
      </c>
      <c r="HIL8" s="6">
        <f t="shared" ref="HIL8:HKW8" si="90">+HIL5+HIL6+HIL7</f>
        <v>0</v>
      </c>
      <c r="HIM8" s="6">
        <f t="shared" si="90"/>
        <v>0</v>
      </c>
      <c r="HIN8" s="6">
        <f t="shared" si="90"/>
        <v>0</v>
      </c>
      <c r="HIO8" s="6">
        <f t="shared" si="90"/>
        <v>0</v>
      </c>
      <c r="HIP8" s="6">
        <f t="shared" si="90"/>
        <v>0</v>
      </c>
      <c r="HIQ8" s="6">
        <f t="shared" si="90"/>
        <v>0</v>
      </c>
      <c r="HIR8" s="6">
        <f t="shared" si="90"/>
        <v>0</v>
      </c>
      <c r="HIS8" s="6">
        <f t="shared" si="90"/>
        <v>0</v>
      </c>
      <c r="HIT8" s="6">
        <f t="shared" si="90"/>
        <v>0</v>
      </c>
      <c r="HIU8" s="6">
        <f t="shared" si="90"/>
        <v>0</v>
      </c>
      <c r="HIV8" s="6">
        <f t="shared" si="90"/>
        <v>0</v>
      </c>
      <c r="HIW8" s="6">
        <f t="shared" si="90"/>
        <v>0</v>
      </c>
      <c r="HIX8" s="6">
        <f t="shared" si="90"/>
        <v>0</v>
      </c>
      <c r="HIY8" s="6">
        <f t="shared" si="90"/>
        <v>0</v>
      </c>
      <c r="HIZ8" s="6">
        <f t="shared" si="90"/>
        <v>0</v>
      </c>
      <c r="HJA8" s="6">
        <f t="shared" si="90"/>
        <v>0</v>
      </c>
      <c r="HJB8" s="6">
        <f t="shared" si="90"/>
        <v>0</v>
      </c>
      <c r="HJC8" s="6">
        <f t="shared" si="90"/>
        <v>0</v>
      </c>
      <c r="HJD8" s="6">
        <f t="shared" si="90"/>
        <v>0</v>
      </c>
      <c r="HJE8" s="6">
        <f t="shared" si="90"/>
        <v>0</v>
      </c>
      <c r="HJF8" s="6">
        <f t="shared" si="90"/>
        <v>0</v>
      </c>
      <c r="HJG8" s="6">
        <f t="shared" si="90"/>
        <v>0</v>
      </c>
      <c r="HJH8" s="6">
        <f t="shared" si="90"/>
        <v>0</v>
      </c>
      <c r="HJI8" s="6">
        <f t="shared" si="90"/>
        <v>0</v>
      </c>
      <c r="HJJ8" s="6">
        <f t="shared" si="90"/>
        <v>0</v>
      </c>
      <c r="HJK8" s="6">
        <f t="shared" si="90"/>
        <v>0</v>
      </c>
      <c r="HJL8" s="6">
        <f t="shared" si="90"/>
        <v>0</v>
      </c>
      <c r="HJM8" s="6">
        <f t="shared" si="90"/>
        <v>0</v>
      </c>
      <c r="HJN8" s="6">
        <f t="shared" si="90"/>
        <v>0</v>
      </c>
      <c r="HJO8" s="6">
        <f t="shared" si="90"/>
        <v>0</v>
      </c>
      <c r="HJP8" s="6">
        <f t="shared" si="90"/>
        <v>0</v>
      </c>
      <c r="HJQ8" s="6">
        <f t="shared" si="90"/>
        <v>0</v>
      </c>
      <c r="HJR8" s="6">
        <f t="shared" si="90"/>
        <v>0</v>
      </c>
      <c r="HJS8" s="6">
        <f t="shared" si="90"/>
        <v>0</v>
      </c>
      <c r="HJT8" s="6">
        <f t="shared" si="90"/>
        <v>0</v>
      </c>
      <c r="HJU8" s="6">
        <f t="shared" si="90"/>
        <v>0</v>
      </c>
      <c r="HJV8" s="6">
        <f t="shared" si="90"/>
        <v>0</v>
      </c>
      <c r="HJW8" s="6">
        <f t="shared" si="90"/>
        <v>0</v>
      </c>
      <c r="HJX8" s="6">
        <f t="shared" si="90"/>
        <v>0</v>
      </c>
      <c r="HJY8" s="6">
        <f t="shared" si="90"/>
        <v>0</v>
      </c>
      <c r="HJZ8" s="6">
        <f t="shared" si="90"/>
        <v>0</v>
      </c>
      <c r="HKA8" s="6">
        <f t="shared" si="90"/>
        <v>0</v>
      </c>
      <c r="HKB8" s="6">
        <f t="shared" si="90"/>
        <v>0</v>
      </c>
      <c r="HKC8" s="6">
        <f t="shared" si="90"/>
        <v>0</v>
      </c>
      <c r="HKD8" s="6">
        <f t="shared" si="90"/>
        <v>0</v>
      </c>
      <c r="HKE8" s="6">
        <f t="shared" si="90"/>
        <v>0</v>
      </c>
      <c r="HKF8" s="6">
        <f t="shared" si="90"/>
        <v>0</v>
      </c>
      <c r="HKG8" s="6">
        <f t="shared" si="90"/>
        <v>0</v>
      </c>
      <c r="HKH8" s="6">
        <f t="shared" si="90"/>
        <v>0</v>
      </c>
      <c r="HKI8" s="6">
        <f t="shared" si="90"/>
        <v>0</v>
      </c>
      <c r="HKJ8" s="6">
        <f t="shared" si="90"/>
        <v>0</v>
      </c>
      <c r="HKK8" s="6">
        <f t="shared" si="90"/>
        <v>0</v>
      </c>
      <c r="HKL8" s="6">
        <f t="shared" si="90"/>
        <v>0</v>
      </c>
      <c r="HKM8" s="6">
        <f t="shared" si="90"/>
        <v>0</v>
      </c>
      <c r="HKN8" s="6">
        <f t="shared" si="90"/>
        <v>0</v>
      </c>
      <c r="HKO8" s="6">
        <f t="shared" si="90"/>
        <v>0</v>
      </c>
      <c r="HKP8" s="6">
        <f t="shared" si="90"/>
        <v>0</v>
      </c>
      <c r="HKQ8" s="6">
        <f t="shared" si="90"/>
        <v>0</v>
      </c>
      <c r="HKR8" s="6">
        <f t="shared" si="90"/>
        <v>0</v>
      </c>
      <c r="HKS8" s="6">
        <f t="shared" si="90"/>
        <v>0</v>
      </c>
      <c r="HKT8" s="6">
        <f t="shared" si="90"/>
        <v>0</v>
      </c>
      <c r="HKU8" s="6">
        <f t="shared" si="90"/>
        <v>0</v>
      </c>
      <c r="HKV8" s="6">
        <f t="shared" si="90"/>
        <v>0</v>
      </c>
      <c r="HKW8" s="6">
        <f t="shared" si="90"/>
        <v>0</v>
      </c>
      <c r="HKX8" s="6">
        <f t="shared" ref="HKX8:HNI8" si="91">+HKX5+HKX6+HKX7</f>
        <v>0</v>
      </c>
      <c r="HKY8" s="6">
        <f t="shared" si="91"/>
        <v>0</v>
      </c>
      <c r="HKZ8" s="6">
        <f t="shared" si="91"/>
        <v>0</v>
      </c>
      <c r="HLA8" s="6">
        <f t="shared" si="91"/>
        <v>0</v>
      </c>
      <c r="HLB8" s="6">
        <f t="shared" si="91"/>
        <v>0</v>
      </c>
      <c r="HLC8" s="6">
        <f t="shared" si="91"/>
        <v>0</v>
      </c>
      <c r="HLD8" s="6">
        <f t="shared" si="91"/>
        <v>0</v>
      </c>
      <c r="HLE8" s="6">
        <f t="shared" si="91"/>
        <v>0</v>
      </c>
      <c r="HLF8" s="6">
        <f t="shared" si="91"/>
        <v>0</v>
      </c>
      <c r="HLG8" s="6">
        <f t="shared" si="91"/>
        <v>0</v>
      </c>
      <c r="HLH8" s="6">
        <f t="shared" si="91"/>
        <v>0</v>
      </c>
      <c r="HLI8" s="6">
        <f t="shared" si="91"/>
        <v>0</v>
      </c>
      <c r="HLJ8" s="6">
        <f t="shared" si="91"/>
        <v>0</v>
      </c>
      <c r="HLK8" s="6">
        <f t="shared" si="91"/>
        <v>0</v>
      </c>
      <c r="HLL8" s="6">
        <f t="shared" si="91"/>
        <v>0</v>
      </c>
      <c r="HLM8" s="6">
        <f t="shared" si="91"/>
        <v>0</v>
      </c>
      <c r="HLN8" s="6">
        <f t="shared" si="91"/>
        <v>0</v>
      </c>
      <c r="HLO8" s="6">
        <f t="shared" si="91"/>
        <v>0</v>
      </c>
      <c r="HLP8" s="6">
        <f t="shared" si="91"/>
        <v>0</v>
      </c>
      <c r="HLQ8" s="6">
        <f t="shared" si="91"/>
        <v>0</v>
      </c>
      <c r="HLR8" s="6">
        <f t="shared" si="91"/>
        <v>0</v>
      </c>
      <c r="HLS8" s="6">
        <f t="shared" si="91"/>
        <v>0</v>
      </c>
      <c r="HLT8" s="6">
        <f t="shared" si="91"/>
        <v>0</v>
      </c>
      <c r="HLU8" s="6">
        <f t="shared" si="91"/>
        <v>0</v>
      </c>
      <c r="HLV8" s="6">
        <f t="shared" si="91"/>
        <v>0</v>
      </c>
      <c r="HLW8" s="6">
        <f t="shared" si="91"/>
        <v>0</v>
      </c>
      <c r="HLX8" s="6">
        <f t="shared" si="91"/>
        <v>0</v>
      </c>
      <c r="HLY8" s="6">
        <f t="shared" si="91"/>
        <v>0</v>
      </c>
      <c r="HLZ8" s="6">
        <f t="shared" si="91"/>
        <v>0</v>
      </c>
      <c r="HMA8" s="6">
        <f t="shared" si="91"/>
        <v>0</v>
      </c>
      <c r="HMB8" s="6">
        <f t="shared" si="91"/>
        <v>0</v>
      </c>
      <c r="HMC8" s="6">
        <f t="shared" si="91"/>
        <v>0</v>
      </c>
      <c r="HMD8" s="6">
        <f t="shared" si="91"/>
        <v>0</v>
      </c>
      <c r="HME8" s="6">
        <f t="shared" si="91"/>
        <v>0</v>
      </c>
      <c r="HMF8" s="6">
        <f t="shared" si="91"/>
        <v>0</v>
      </c>
      <c r="HMG8" s="6">
        <f t="shared" si="91"/>
        <v>0</v>
      </c>
      <c r="HMH8" s="6">
        <f t="shared" si="91"/>
        <v>0</v>
      </c>
      <c r="HMI8" s="6">
        <f t="shared" si="91"/>
        <v>0</v>
      </c>
      <c r="HMJ8" s="6">
        <f t="shared" si="91"/>
        <v>0</v>
      </c>
      <c r="HMK8" s="6">
        <f t="shared" si="91"/>
        <v>0</v>
      </c>
      <c r="HML8" s="6">
        <f t="shared" si="91"/>
        <v>0</v>
      </c>
      <c r="HMM8" s="6">
        <f t="shared" si="91"/>
        <v>0</v>
      </c>
      <c r="HMN8" s="6">
        <f t="shared" si="91"/>
        <v>0</v>
      </c>
      <c r="HMO8" s="6">
        <f t="shared" si="91"/>
        <v>0</v>
      </c>
      <c r="HMP8" s="6">
        <f t="shared" si="91"/>
        <v>0</v>
      </c>
      <c r="HMQ8" s="6">
        <f t="shared" si="91"/>
        <v>0</v>
      </c>
      <c r="HMR8" s="6">
        <f t="shared" si="91"/>
        <v>0</v>
      </c>
      <c r="HMS8" s="6">
        <f t="shared" si="91"/>
        <v>0</v>
      </c>
      <c r="HMT8" s="6">
        <f t="shared" si="91"/>
        <v>0</v>
      </c>
      <c r="HMU8" s="6">
        <f t="shared" si="91"/>
        <v>0</v>
      </c>
      <c r="HMV8" s="6">
        <f t="shared" si="91"/>
        <v>0</v>
      </c>
      <c r="HMW8" s="6">
        <f t="shared" si="91"/>
        <v>0</v>
      </c>
      <c r="HMX8" s="6">
        <f t="shared" si="91"/>
        <v>0</v>
      </c>
      <c r="HMY8" s="6">
        <f t="shared" si="91"/>
        <v>0</v>
      </c>
      <c r="HMZ8" s="6">
        <f t="shared" si="91"/>
        <v>0</v>
      </c>
      <c r="HNA8" s="6">
        <f t="shared" si="91"/>
        <v>0</v>
      </c>
      <c r="HNB8" s="6">
        <f t="shared" si="91"/>
        <v>0</v>
      </c>
      <c r="HNC8" s="6">
        <f t="shared" si="91"/>
        <v>0</v>
      </c>
      <c r="HND8" s="6">
        <f t="shared" si="91"/>
        <v>0</v>
      </c>
      <c r="HNE8" s="6">
        <f t="shared" si="91"/>
        <v>0</v>
      </c>
      <c r="HNF8" s="6">
        <f t="shared" si="91"/>
        <v>0</v>
      </c>
      <c r="HNG8" s="6">
        <f t="shared" si="91"/>
        <v>0</v>
      </c>
      <c r="HNH8" s="6">
        <f t="shared" si="91"/>
        <v>0</v>
      </c>
      <c r="HNI8" s="6">
        <f t="shared" si="91"/>
        <v>0</v>
      </c>
      <c r="HNJ8" s="6">
        <f t="shared" ref="HNJ8:HPU8" si="92">+HNJ5+HNJ6+HNJ7</f>
        <v>0</v>
      </c>
      <c r="HNK8" s="6">
        <f t="shared" si="92"/>
        <v>0</v>
      </c>
      <c r="HNL8" s="6">
        <f t="shared" si="92"/>
        <v>0</v>
      </c>
      <c r="HNM8" s="6">
        <f t="shared" si="92"/>
        <v>0</v>
      </c>
      <c r="HNN8" s="6">
        <f t="shared" si="92"/>
        <v>0</v>
      </c>
      <c r="HNO8" s="6">
        <f t="shared" si="92"/>
        <v>0</v>
      </c>
      <c r="HNP8" s="6">
        <f t="shared" si="92"/>
        <v>0</v>
      </c>
      <c r="HNQ8" s="6">
        <f t="shared" si="92"/>
        <v>0</v>
      </c>
      <c r="HNR8" s="6">
        <f t="shared" si="92"/>
        <v>0</v>
      </c>
      <c r="HNS8" s="6">
        <f t="shared" si="92"/>
        <v>0</v>
      </c>
      <c r="HNT8" s="6">
        <f t="shared" si="92"/>
        <v>0</v>
      </c>
      <c r="HNU8" s="6">
        <f t="shared" si="92"/>
        <v>0</v>
      </c>
      <c r="HNV8" s="6">
        <f t="shared" si="92"/>
        <v>0</v>
      </c>
      <c r="HNW8" s="6">
        <f t="shared" si="92"/>
        <v>0</v>
      </c>
      <c r="HNX8" s="6">
        <f t="shared" si="92"/>
        <v>0</v>
      </c>
      <c r="HNY8" s="6">
        <f t="shared" si="92"/>
        <v>0</v>
      </c>
      <c r="HNZ8" s="6">
        <f t="shared" si="92"/>
        <v>0</v>
      </c>
      <c r="HOA8" s="6">
        <f t="shared" si="92"/>
        <v>0</v>
      </c>
      <c r="HOB8" s="6">
        <f t="shared" si="92"/>
        <v>0</v>
      </c>
      <c r="HOC8" s="6">
        <f t="shared" si="92"/>
        <v>0</v>
      </c>
      <c r="HOD8" s="6">
        <f t="shared" si="92"/>
        <v>0</v>
      </c>
      <c r="HOE8" s="6">
        <f t="shared" si="92"/>
        <v>0</v>
      </c>
      <c r="HOF8" s="6">
        <f t="shared" si="92"/>
        <v>0</v>
      </c>
      <c r="HOG8" s="6">
        <f t="shared" si="92"/>
        <v>0</v>
      </c>
      <c r="HOH8" s="6">
        <f t="shared" si="92"/>
        <v>0</v>
      </c>
      <c r="HOI8" s="6">
        <f t="shared" si="92"/>
        <v>0</v>
      </c>
      <c r="HOJ8" s="6">
        <f t="shared" si="92"/>
        <v>0</v>
      </c>
      <c r="HOK8" s="6">
        <f t="shared" si="92"/>
        <v>0</v>
      </c>
      <c r="HOL8" s="6">
        <f t="shared" si="92"/>
        <v>0</v>
      </c>
      <c r="HOM8" s="6">
        <f t="shared" si="92"/>
        <v>0</v>
      </c>
      <c r="HON8" s="6">
        <f t="shared" si="92"/>
        <v>0</v>
      </c>
      <c r="HOO8" s="6">
        <f t="shared" si="92"/>
        <v>0</v>
      </c>
      <c r="HOP8" s="6">
        <f t="shared" si="92"/>
        <v>0</v>
      </c>
      <c r="HOQ8" s="6">
        <f t="shared" si="92"/>
        <v>0</v>
      </c>
      <c r="HOR8" s="6">
        <f t="shared" si="92"/>
        <v>0</v>
      </c>
      <c r="HOS8" s="6">
        <f t="shared" si="92"/>
        <v>0</v>
      </c>
      <c r="HOT8" s="6">
        <f t="shared" si="92"/>
        <v>0</v>
      </c>
      <c r="HOU8" s="6">
        <f t="shared" si="92"/>
        <v>0</v>
      </c>
      <c r="HOV8" s="6">
        <f t="shared" si="92"/>
        <v>0</v>
      </c>
      <c r="HOW8" s="6">
        <f t="shared" si="92"/>
        <v>0</v>
      </c>
      <c r="HOX8" s="6">
        <f t="shared" si="92"/>
        <v>0</v>
      </c>
      <c r="HOY8" s="6">
        <f t="shared" si="92"/>
        <v>0</v>
      </c>
      <c r="HOZ8" s="6">
        <f t="shared" si="92"/>
        <v>0</v>
      </c>
      <c r="HPA8" s="6">
        <f t="shared" si="92"/>
        <v>0</v>
      </c>
      <c r="HPB8" s="6">
        <f t="shared" si="92"/>
        <v>0</v>
      </c>
      <c r="HPC8" s="6">
        <f t="shared" si="92"/>
        <v>0</v>
      </c>
      <c r="HPD8" s="6">
        <f t="shared" si="92"/>
        <v>0</v>
      </c>
      <c r="HPE8" s="6">
        <f t="shared" si="92"/>
        <v>0</v>
      </c>
      <c r="HPF8" s="6">
        <f t="shared" si="92"/>
        <v>0</v>
      </c>
      <c r="HPG8" s="6">
        <f t="shared" si="92"/>
        <v>0</v>
      </c>
      <c r="HPH8" s="6">
        <f t="shared" si="92"/>
        <v>0</v>
      </c>
      <c r="HPI8" s="6">
        <f t="shared" si="92"/>
        <v>0</v>
      </c>
      <c r="HPJ8" s="6">
        <f t="shared" si="92"/>
        <v>0</v>
      </c>
      <c r="HPK8" s="6">
        <f t="shared" si="92"/>
        <v>0</v>
      </c>
      <c r="HPL8" s="6">
        <f t="shared" si="92"/>
        <v>0</v>
      </c>
      <c r="HPM8" s="6">
        <f t="shared" si="92"/>
        <v>0</v>
      </c>
      <c r="HPN8" s="6">
        <f t="shared" si="92"/>
        <v>0</v>
      </c>
      <c r="HPO8" s="6">
        <f t="shared" si="92"/>
        <v>0</v>
      </c>
      <c r="HPP8" s="6">
        <f t="shared" si="92"/>
        <v>0</v>
      </c>
      <c r="HPQ8" s="6">
        <f t="shared" si="92"/>
        <v>0</v>
      </c>
      <c r="HPR8" s="6">
        <f t="shared" si="92"/>
        <v>0</v>
      </c>
      <c r="HPS8" s="6">
        <f t="shared" si="92"/>
        <v>0</v>
      </c>
      <c r="HPT8" s="6">
        <f t="shared" si="92"/>
        <v>0</v>
      </c>
      <c r="HPU8" s="6">
        <f t="shared" si="92"/>
        <v>0</v>
      </c>
      <c r="HPV8" s="6">
        <f t="shared" ref="HPV8:HSG8" si="93">+HPV5+HPV6+HPV7</f>
        <v>0</v>
      </c>
      <c r="HPW8" s="6">
        <f t="shared" si="93"/>
        <v>0</v>
      </c>
      <c r="HPX8" s="6">
        <f t="shared" si="93"/>
        <v>0</v>
      </c>
      <c r="HPY8" s="6">
        <f t="shared" si="93"/>
        <v>0</v>
      </c>
      <c r="HPZ8" s="6">
        <f t="shared" si="93"/>
        <v>0</v>
      </c>
      <c r="HQA8" s="6">
        <f t="shared" si="93"/>
        <v>0</v>
      </c>
      <c r="HQB8" s="6">
        <f t="shared" si="93"/>
        <v>0</v>
      </c>
      <c r="HQC8" s="6">
        <f t="shared" si="93"/>
        <v>0</v>
      </c>
      <c r="HQD8" s="6">
        <f t="shared" si="93"/>
        <v>0</v>
      </c>
      <c r="HQE8" s="6">
        <f t="shared" si="93"/>
        <v>0</v>
      </c>
      <c r="HQF8" s="6">
        <f t="shared" si="93"/>
        <v>0</v>
      </c>
      <c r="HQG8" s="6">
        <f t="shared" si="93"/>
        <v>0</v>
      </c>
      <c r="HQH8" s="6">
        <f t="shared" si="93"/>
        <v>0</v>
      </c>
      <c r="HQI8" s="6">
        <f t="shared" si="93"/>
        <v>0</v>
      </c>
      <c r="HQJ8" s="6">
        <f t="shared" si="93"/>
        <v>0</v>
      </c>
      <c r="HQK8" s="6">
        <f t="shared" si="93"/>
        <v>0</v>
      </c>
      <c r="HQL8" s="6">
        <f t="shared" si="93"/>
        <v>0</v>
      </c>
      <c r="HQM8" s="6">
        <f t="shared" si="93"/>
        <v>0</v>
      </c>
      <c r="HQN8" s="6">
        <f t="shared" si="93"/>
        <v>0</v>
      </c>
      <c r="HQO8" s="6">
        <f t="shared" si="93"/>
        <v>0</v>
      </c>
      <c r="HQP8" s="6">
        <f t="shared" si="93"/>
        <v>0</v>
      </c>
      <c r="HQQ8" s="6">
        <f t="shared" si="93"/>
        <v>0</v>
      </c>
      <c r="HQR8" s="6">
        <f t="shared" si="93"/>
        <v>0</v>
      </c>
      <c r="HQS8" s="6">
        <f t="shared" si="93"/>
        <v>0</v>
      </c>
      <c r="HQT8" s="6">
        <f t="shared" si="93"/>
        <v>0</v>
      </c>
      <c r="HQU8" s="6">
        <f t="shared" si="93"/>
        <v>0</v>
      </c>
      <c r="HQV8" s="6">
        <f t="shared" si="93"/>
        <v>0</v>
      </c>
      <c r="HQW8" s="6">
        <f t="shared" si="93"/>
        <v>0</v>
      </c>
      <c r="HQX8" s="6">
        <f t="shared" si="93"/>
        <v>0</v>
      </c>
      <c r="HQY8" s="6">
        <f t="shared" si="93"/>
        <v>0</v>
      </c>
      <c r="HQZ8" s="6">
        <f t="shared" si="93"/>
        <v>0</v>
      </c>
      <c r="HRA8" s="6">
        <f t="shared" si="93"/>
        <v>0</v>
      </c>
      <c r="HRB8" s="6">
        <f t="shared" si="93"/>
        <v>0</v>
      </c>
      <c r="HRC8" s="6">
        <f t="shared" si="93"/>
        <v>0</v>
      </c>
      <c r="HRD8" s="6">
        <f t="shared" si="93"/>
        <v>0</v>
      </c>
      <c r="HRE8" s="6">
        <f t="shared" si="93"/>
        <v>0</v>
      </c>
      <c r="HRF8" s="6">
        <f t="shared" si="93"/>
        <v>0</v>
      </c>
      <c r="HRG8" s="6">
        <f t="shared" si="93"/>
        <v>0</v>
      </c>
      <c r="HRH8" s="6">
        <f t="shared" si="93"/>
        <v>0</v>
      </c>
      <c r="HRI8" s="6">
        <f t="shared" si="93"/>
        <v>0</v>
      </c>
      <c r="HRJ8" s="6">
        <f t="shared" si="93"/>
        <v>0</v>
      </c>
      <c r="HRK8" s="6">
        <f t="shared" si="93"/>
        <v>0</v>
      </c>
      <c r="HRL8" s="6">
        <f t="shared" si="93"/>
        <v>0</v>
      </c>
      <c r="HRM8" s="6">
        <f t="shared" si="93"/>
        <v>0</v>
      </c>
      <c r="HRN8" s="6">
        <f t="shared" si="93"/>
        <v>0</v>
      </c>
      <c r="HRO8" s="6">
        <f t="shared" si="93"/>
        <v>0</v>
      </c>
      <c r="HRP8" s="6">
        <f t="shared" si="93"/>
        <v>0</v>
      </c>
      <c r="HRQ8" s="6">
        <f t="shared" si="93"/>
        <v>0</v>
      </c>
      <c r="HRR8" s="6">
        <f t="shared" si="93"/>
        <v>0</v>
      </c>
      <c r="HRS8" s="6">
        <f t="shared" si="93"/>
        <v>0</v>
      </c>
      <c r="HRT8" s="6">
        <f t="shared" si="93"/>
        <v>0</v>
      </c>
      <c r="HRU8" s="6">
        <f t="shared" si="93"/>
        <v>0</v>
      </c>
      <c r="HRV8" s="6">
        <f t="shared" si="93"/>
        <v>0</v>
      </c>
      <c r="HRW8" s="6">
        <f t="shared" si="93"/>
        <v>0</v>
      </c>
      <c r="HRX8" s="6">
        <f t="shared" si="93"/>
        <v>0</v>
      </c>
      <c r="HRY8" s="6">
        <f t="shared" si="93"/>
        <v>0</v>
      </c>
      <c r="HRZ8" s="6">
        <f t="shared" si="93"/>
        <v>0</v>
      </c>
      <c r="HSA8" s="6">
        <f t="shared" si="93"/>
        <v>0</v>
      </c>
      <c r="HSB8" s="6">
        <f t="shared" si="93"/>
        <v>0</v>
      </c>
      <c r="HSC8" s="6">
        <f t="shared" si="93"/>
        <v>0</v>
      </c>
      <c r="HSD8" s="6">
        <f t="shared" si="93"/>
        <v>0</v>
      </c>
      <c r="HSE8" s="6">
        <f t="shared" si="93"/>
        <v>0</v>
      </c>
      <c r="HSF8" s="6">
        <f t="shared" si="93"/>
        <v>0</v>
      </c>
      <c r="HSG8" s="6">
        <f t="shared" si="93"/>
        <v>0</v>
      </c>
      <c r="HSH8" s="6">
        <f t="shared" ref="HSH8:HUS8" si="94">+HSH5+HSH6+HSH7</f>
        <v>0</v>
      </c>
      <c r="HSI8" s="6">
        <f t="shared" si="94"/>
        <v>0</v>
      </c>
      <c r="HSJ8" s="6">
        <f t="shared" si="94"/>
        <v>0</v>
      </c>
      <c r="HSK8" s="6">
        <f t="shared" si="94"/>
        <v>0</v>
      </c>
      <c r="HSL8" s="6">
        <f t="shared" si="94"/>
        <v>0</v>
      </c>
      <c r="HSM8" s="6">
        <f t="shared" si="94"/>
        <v>0</v>
      </c>
      <c r="HSN8" s="6">
        <f t="shared" si="94"/>
        <v>0</v>
      </c>
      <c r="HSO8" s="6">
        <f t="shared" si="94"/>
        <v>0</v>
      </c>
      <c r="HSP8" s="6">
        <f t="shared" si="94"/>
        <v>0</v>
      </c>
      <c r="HSQ8" s="6">
        <f t="shared" si="94"/>
        <v>0</v>
      </c>
      <c r="HSR8" s="6">
        <f t="shared" si="94"/>
        <v>0</v>
      </c>
      <c r="HSS8" s="6">
        <f t="shared" si="94"/>
        <v>0</v>
      </c>
      <c r="HST8" s="6">
        <f t="shared" si="94"/>
        <v>0</v>
      </c>
      <c r="HSU8" s="6">
        <f t="shared" si="94"/>
        <v>0</v>
      </c>
      <c r="HSV8" s="6">
        <f t="shared" si="94"/>
        <v>0</v>
      </c>
      <c r="HSW8" s="6">
        <f t="shared" si="94"/>
        <v>0</v>
      </c>
      <c r="HSX8" s="6">
        <f t="shared" si="94"/>
        <v>0</v>
      </c>
      <c r="HSY8" s="6">
        <f t="shared" si="94"/>
        <v>0</v>
      </c>
      <c r="HSZ8" s="6">
        <f t="shared" si="94"/>
        <v>0</v>
      </c>
      <c r="HTA8" s="6">
        <f t="shared" si="94"/>
        <v>0</v>
      </c>
      <c r="HTB8" s="6">
        <f t="shared" si="94"/>
        <v>0</v>
      </c>
      <c r="HTC8" s="6">
        <f t="shared" si="94"/>
        <v>0</v>
      </c>
      <c r="HTD8" s="6">
        <f t="shared" si="94"/>
        <v>0</v>
      </c>
      <c r="HTE8" s="6">
        <f t="shared" si="94"/>
        <v>0</v>
      </c>
      <c r="HTF8" s="6">
        <f t="shared" si="94"/>
        <v>0</v>
      </c>
      <c r="HTG8" s="6">
        <f t="shared" si="94"/>
        <v>0</v>
      </c>
      <c r="HTH8" s="6">
        <f t="shared" si="94"/>
        <v>0</v>
      </c>
      <c r="HTI8" s="6">
        <f t="shared" si="94"/>
        <v>0</v>
      </c>
      <c r="HTJ8" s="6">
        <f t="shared" si="94"/>
        <v>0</v>
      </c>
      <c r="HTK8" s="6">
        <f t="shared" si="94"/>
        <v>0</v>
      </c>
      <c r="HTL8" s="6">
        <f t="shared" si="94"/>
        <v>0</v>
      </c>
      <c r="HTM8" s="6">
        <f t="shared" si="94"/>
        <v>0</v>
      </c>
      <c r="HTN8" s="6">
        <f t="shared" si="94"/>
        <v>0</v>
      </c>
      <c r="HTO8" s="6">
        <f t="shared" si="94"/>
        <v>0</v>
      </c>
      <c r="HTP8" s="6">
        <f t="shared" si="94"/>
        <v>0</v>
      </c>
      <c r="HTQ8" s="6">
        <f t="shared" si="94"/>
        <v>0</v>
      </c>
      <c r="HTR8" s="6">
        <f t="shared" si="94"/>
        <v>0</v>
      </c>
      <c r="HTS8" s="6">
        <f t="shared" si="94"/>
        <v>0</v>
      </c>
      <c r="HTT8" s="6">
        <f t="shared" si="94"/>
        <v>0</v>
      </c>
      <c r="HTU8" s="6">
        <f t="shared" si="94"/>
        <v>0</v>
      </c>
      <c r="HTV8" s="6">
        <f t="shared" si="94"/>
        <v>0</v>
      </c>
      <c r="HTW8" s="6">
        <f t="shared" si="94"/>
        <v>0</v>
      </c>
      <c r="HTX8" s="6">
        <f t="shared" si="94"/>
        <v>0</v>
      </c>
      <c r="HTY8" s="6">
        <f t="shared" si="94"/>
        <v>0</v>
      </c>
      <c r="HTZ8" s="6">
        <f t="shared" si="94"/>
        <v>0</v>
      </c>
      <c r="HUA8" s="6">
        <f t="shared" si="94"/>
        <v>0</v>
      </c>
      <c r="HUB8" s="6">
        <f t="shared" si="94"/>
        <v>0</v>
      </c>
      <c r="HUC8" s="6">
        <f t="shared" si="94"/>
        <v>0</v>
      </c>
      <c r="HUD8" s="6">
        <f t="shared" si="94"/>
        <v>0</v>
      </c>
      <c r="HUE8" s="6">
        <f t="shared" si="94"/>
        <v>0</v>
      </c>
      <c r="HUF8" s="6">
        <f t="shared" si="94"/>
        <v>0</v>
      </c>
      <c r="HUG8" s="6">
        <f t="shared" si="94"/>
        <v>0</v>
      </c>
      <c r="HUH8" s="6">
        <f t="shared" si="94"/>
        <v>0</v>
      </c>
      <c r="HUI8" s="6">
        <f t="shared" si="94"/>
        <v>0</v>
      </c>
      <c r="HUJ8" s="6">
        <f t="shared" si="94"/>
        <v>0</v>
      </c>
      <c r="HUK8" s="6">
        <f t="shared" si="94"/>
        <v>0</v>
      </c>
      <c r="HUL8" s="6">
        <f t="shared" si="94"/>
        <v>0</v>
      </c>
      <c r="HUM8" s="6">
        <f t="shared" si="94"/>
        <v>0</v>
      </c>
      <c r="HUN8" s="6">
        <f t="shared" si="94"/>
        <v>0</v>
      </c>
      <c r="HUO8" s="6">
        <f t="shared" si="94"/>
        <v>0</v>
      </c>
      <c r="HUP8" s="6">
        <f t="shared" si="94"/>
        <v>0</v>
      </c>
      <c r="HUQ8" s="6">
        <f t="shared" si="94"/>
        <v>0</v>
      </c>
      <c r="HUR8" s="6">
        <f t="shared" si="94"/>
        <v>0</v>
      </c>
      <c r="HUS8" s="6">
        <f t="shared" si="94"/>
        <v>0</v>
      </c>
      <c r="HUT8" s="6">
        <f t="shared" ref="HUT8:HXE8" si="95">+HUT5+HUT6+HUT7</f>
        <v>0</v>
      </c>
      <c r="HUU8" s="6">
        <f t="shared" si="95"/>
        <v>0</v>
      </c>
      <c r="HUV8" s="6">
        <f t="shared" si="95"/>
        <v>0</v>
      </c>
      <c r="HUW8" s="6">
        <f t="shared" si="95"/>
        <v>0</v>
      </c>
      <c r="HUX8" s="6">
        <f t="shared" si="95"/>
        <v>0</v>
      </c>
      <c r="HUY8" s="6">
        <f t="shared" si="95"/>
        <v>0</v>
      </c>
      <c r="HUZ8" s="6">
        <f t="shared" si="95"/>
        <v>0</v>
      </c>
      <c r="HVA8" s="6">
        <f t="shared" si="95"/>
        <v>0</v>
      </c>
      <c r="HVB8" s="6">
        <f t="shared" si="95"/>
        <v>0</v>
      </c>
      <c r="HVC8" s="6">
        <f t="shared" si="95"/>
        <v>0</v>
      </c>
      <c r="HVD8" s="6">
        <f t="shared" si="95"/>
        <v>0</v>
      </c>
      <c r="HVE8" s="6">
        <f t="shared" si="95"/>
        <v>0</v>
      </c>
      <c r="HVF8" s="6">
        <f t="shared" si="95"/>
        <v>0</v>
      </c>
      <c r="HVG8" s="6">
        <f t="shared" si="95"/>
        <v>0</v>
      </c>
      <c r="HVH8" s="6">
        <f t="shared" si="95"/>
        <v>0</v>
      </c>
      <c r="HVI8" s="6">
        <f t="shared" si="95"/>
        <v>0</v>
      </c>
      <c r="HVJ8" s="6">
        <f t="shared" si="95"/>
        <v>0</v>
      </c>
      <c r="HVK8" s="6">
        <f t="shared" si="95"/>
        <v>0</v>
      </c>
      <c r="HVL8" s="6">
        <f t="shared" si="95"/>
        <v>0</v>
      </c>
      <c r="HVM8" s="6">
        <f t="shared" si="95"/>
        <v>0</v>
      </c>
      <c r="HVN8" s="6">
        <f t="shared" si="95"/>
        <v>0</v>
      </c>
      <c r="HVO8" s="6">
        <f t="shared" si="95"/>
        <v>0</v>
      </c>
      <c r="HVP8" s="6">
        <f t="shared" si="95"/>
        <v>0</v>
      </c>
      <c r="HVQ8" s="6">
        <f t="shared" si="95"/>
        <v>0</v>
      </c>
      <c r="HVR8" s="6">
        <f t="shared" si="95"/>
        <v>0</v>
      </c>
      <c r="HVS8" s="6">
        <f t="shared" si="95"/>
        <v>0</v>
      </c>
      <c r="HVT8" s="6">
        <f t="shared" si="95"/>
        <v>0</v>
      </c>
      <c r="HVU8" s="6">
        <f t="shared" si="95"/>
        <v>0</v>
      </c>
      <c r="HVV8" s="6">
        <f t="shared" si="95"/>
        <v>0</v>
      </c>
      <c r="HVW8" s="6">
        <f t="shared" si="95"/>
        <v>0</v>
      </c>
      <c r="HVX8" s="6">
        <f t="shared" si="95"/>
        <v>0</v>
      </c>
      <c r="HVY8" s="6">
        <f t="shared" si="95"/>
        <v>0</v>
      </c>
      <c r="HVZ8" s="6">
        <f t="shared" si="95"/>
        <v>0</v>
      </c>
      <c r="HWA8" s="6">
        <f t="shared" si="95"/>
        <v>0</v>
      </c>
      <c r="HWB8" s="6">
        <f t="shared" si="95"/>
        <v>0</v>
      </c>
      <c r="HWC8" s="6">
        <f t="shared" si="95"/>
        <v>0</v>
      </c>
      <c r="HWD8" s="6">
        <f t="shared" si="95"/>
        <v>0</v>
      </c>
      <c r="HWE8" s="6">
        <f t="shared" si="95"/>
        <v>0</v>
      </c>
      <c r="HWF8" s="6">
        <f t="shared" si="95"/>
        <v>0</v>
      </c>
      <c r="HWG8" s="6">
        <f t="shared" si="95"/>
        <v>0</v>
      </c>
      <c r="HWH8" s="6">
        <f t="shared" si="95"/>
        <v>0</v>
      </c>
      <c r="HWI8" s="6">
        <f t="shared" si="95"/>
        <v>0</v>
      </c>
      <c r="HWJ8" s="6">
        <f t="shared" si="95"/>
        <v>0</v>
      </c>
      <c r="HWK8" s="6">
        <f t="shared" si="95"/>
        <v>0</v>
      </c>
      <c r="HWL8" s="6">
        <f t="shared" si="95"/>
        <v>0</v>
      </c>
      <c r="HWM8" s="6">
        <f t="shared" si="95"/>
        <v>0</v>
      </c>
      <c r="HWN8" s="6">
        <f t="shared" si="95"/>
        <v>0</v>
      </c>
      <c r="HWO8" s="6">
        <f t="shared" si="95"/>
        <v>0</v>
      </c>
      <c r="HWP8" s="6">
        <f t="shared" si="95"/>
        <v>0</v>
      </c>
      <c r="HWQ8" s="6">
        <f t="shared" si="95"/>
        <v>0</v>
      </c>
      <c r="HWR8" s="6">
        <f t="shared" si="95"/>
        <v>0</v>
      </c>
      <c r="HWS8" s="6">
        <f t="shared" si="95"/>
        <v>0</v>
      </c>
      <c r="HWT8" s="6">
        <f t="shared" si="95"/>
        <v>0</v>
      </c>
      <c r="HWU8" s="6">
        <f t="shared" si="95"/>
        <v>0</v>
      </c>
      <c r="HWV8" s="6">
        <f t="shared" si="95"/>
        <v>0</v>
      </c>
      <c r="HWW8" s="6">
        <f t="shared" si="95"/>
        <v>0</v>
      </c>
      <c r="HWX8" s="6">
        <f t="shared" si="95"/>
        <v>0</v>
      </c>
      <c r="HWY8" s="6">
        <f t="shared" si="95"/>
        <v>0</v>
      </c>
      <c r="HWZ8" s="6">
        <f t="shared" si="95"/>
        <v>0</v>
      </c>
      <c r="HXA8" s="6">
        <f t="shared" si="95"/>
        <v>0</v>
      </c>
      <c r="HXB8" s="6">
        <f t="shared" si="95"/>
        <v>0</v>
      </c>
      <c r="HXC8" s="6">
        <f t="shared" si="95"/>
        <v>0</v>
      </c>
      <c r="HXD8" s="6">
        <f t="shared" si="95"/>
        <v>0</v>
      </c>
      <c r="HXE8" s="6">
        <f t="shared" si="95"/>
        <v>0</v>
      </c>
      <c r="HXF8" s="6">
        <f t="shared" ref="HXF8:HZQ8" si="96">+HXF5+HXF6+HXF7</f>
        <v>0</v>
      </c>
      <c r="HXG8" s="6">
        <f t="shared" si="96"/>
        <v>0</v>
      </c>
      <c r="HXH8" s="6">
        <f t="shared" si="96"/>
        <v>0</v>
      </c>
      <c r="HXI8" s="6">
        <f t="shared" si="96"/>
        <v>0</v>
      </c>
      <c r="HXJ8" s="6">
        <f t="shared" si="96"/>
        <v>0</v>
      </c>
      <c r="HXK8" s="6">
        <f t="shared" si="96"/>
        <v>0</v>
      </c>
      <c r="HXL8" s="6">
        <f t="shared" si="96"/>
        <v>0</v>
      </c>
      <c r="HXM8" s="6">
        <f t="shared" si="96"/>
        <v>0</v>
      </c>
      <c r="HXN8" s="6">
        <f t="shared" si="96"/>
        <v>0</v>
      </c>
      <c r="HXO8" s="6">
        <f t="shared" si="96"/>
        <v>0</v>
      </c>
      <c r="HXP8" s="6">
        <f t="shared" si="96"/>
        <v>0</v>
      </c>
      <c r="HXQ8" s="6">
        <f t="shared" si="96"/>
        <v>0</v>
      </c>
      <c r="HXR8" s="6">
        <f t="shared" si="96"/>
        <v>0</v>
      </c>
      <c r="HXS8" s="6">
        <f t="shared" si="96"/>
        <v>0</v>
      </c>
      <c r="HXT8" s="6">
        <f t="shared" si="96"/>
        <v>0</v>
      </c>
      <c r="HXU8" s="6">
        <f t="shared" si="96"/>
        <v>0</v>
      </c>
      <c r="HXV8" s="6">
        <f t="shared" si="96"/>
        <v>0</v>
      </c>
      <c r="HXW8" s="6">
        <f t="shared" si="96"/>
        <v>0</v>
      </c>
      <c r="HXX8" s="6">
        <f t="shared" si="96"/>
        <v>0</v>
      </c>
      <c r="HXY8" s="6">
        <f t="shared" si="96"/>
        <v>0</v>
      </c>
      <c r="HXZ8" s="6">
        <f t="shared" si="96"/>
        <v>0</v>
      </c>
      <c r="HYA8" s="6">
        <f t="shared" si="96"/>
        <v>0</v>
      </c>
      <c r="HYB8" s="6">
        <f t="shared" si="96"/>
        <v>0</v>
      </c>
      <c r="HYC8" s="6">
        <f t="shared" si="96"/>
        <v>0</v>
      </c>
      <c r="HYD8" s="6">
        <f t="shared" si="96"/>
        <v>0</v>
      </c>
      <c r="HYE8" s="6">
        <f t="shared" si="96"/>
        <v>0</v>
      </c>
      <c r="HYF8" s="6">
        <f t="shared" si="96"/>
        <v>0</v>
      </c>
      <c r="HYG8" s="6">
        <f t="shared" si="96"/>
        <v>0</v>
      </c>
      <c r="HYH8" s="6">
        <f t="shared" si="96"/>
        <v>0</v>
      </c>
      <c r="HYI8" s="6">
        <f t="shared" si="96"/>
        <v>0</v>
      </c>
      <c r="HYJ8" s="6">
        <f t="shared" si="96"/>
        <v>0</v>
      </c>
      <c r="HYK8" s="6">
        <f t="shared" si="96"/>
        <v>0</v>
      </c>
      <c r="HYL8" s="6">
        <f t="shared" si="96"/>
        <v>0</v>
      </c>
      <c r="HYM8" s="6">
        <f t="shared" si="96"/>
        <v>0</v>
      </c>
      <c r="HYN8" s="6">
        <f t="shared" si="96"/>
        <v>0</v>
      </c>
      <c r="HYO8" s="6">
        <f t="shared" si="96"/>
        <v>0</v>
      </c>
      <c r="HYP8" s="6">
        <f t="shared" si="96"/>
        <v>0</v>
      </c>
      <c r="HYQ8" s="6">
        <f t="shared" si="96"/>
        <v>0</v>
      </c>
      <c r="HYR8" s="6">
        <f t="shared" si="96"/>
        <v>0</v>
      </c>
      <c r="HYS8" s="6">
        <f t="shared" si="96"/>
        <v>0</v>
      </c>
      <c r="HYT8" s="6">
        <f t="shared" si="96"/>
        <v>0</v>
      </c>
      <c r="HYU8" s="6">
        <f t="shared" si="96"/>
        <v>0</v>
      </c>
      <c r="HYV8" s="6">
        <f t="shared" si="96"/>
        <v>0</v>
      </c>
      <c r="HYW8" s="6">
        <f t="shared" si="96"/>
        <v>0</v>
      </c>
      <c r="HYX8" s="6">
        <f t="shared" si="96"/>
        <v>0</v>
      </c>
      <c r="HYY8" s="6">
        <f t="shared" si="96"/>
        <v>0</v>
      </c>
      <c r="HYZ8" s="6">
        <f t="shared" si="96"/>
        <v>0</v>
      </c>
      <c r="HZA8" s="6">
        <f t="shared" si="96"/>
        <v>0</v>
      </c>
      <c r="HZB8" s="6">
        <f t="shared" si="96"/>
        <v>0</v>
      </c>
      <c r="HZC8" s="6">
        <f t="shared" si="96"/>
        <v>0</v>
      </c>
      <c r="HZD8" s="6">
        <f t="shared" si="96"/>
        <v>0</v>
      </c>
      <c r="HZE8" s="6">
        <f t="shared" si="96"/>
        <v>0</v>
      </c>
      <c r="HZF8" s="6">
        <f t="shared" si="96"/>
        <v>0</v>
      </c>
      <c r="HZG8" s="6">
        <f t="shared" si="96"/>
        <v>0</v>
      </c>
      <c r="HZH8" s="6">
        <f t="shared" si="96"/>
        <v>0</v>
      </c>
      <c r="HZI8" s="6">
        <f t="shared" si="96"/>
        <v>0</v>
      </c>
      <c r="HZJ8" s="6">
        <f t="shared" si="96"/>
        <v>0</v>
      </c>
      <c r="HZK8" s="6">
        <f t="shared" si="96"/>
        <v>0</v>
      </c>
      <c r="HZL8" s="6">
        <f t="shared" si="96"/>
        <v>0</v>
      </c>
      <c r="HZM8" s="6">
        <f t="shared" si="96"/>
        <v>0</v>
      </c>
      <c r="HZN8" s="6">
        <f t="shared" si="96"/>
        <v>0</v>
      </c>
      <c r="HZO8" s="6">
        <f t="shared" si="96"/>
        <v>0</v>
      </c>
      <c r="HZP8" s="6">
        <f t="shared" si="96"/>
        <v>0</v>
      </c>
      <c r="HZQ8" s="6">
        <f t="shared" si="96"/>
        <v>0</v>
      </c>
      <c r="HZR8" s="6">
        <f t="shared" ref="HZR8:ICC8" si="97">+HZR5+HZR6+HZR7</f>
        <v>0</v>
      </c>
      <c r="HZS8" s="6">
        <f t="shared" si="97"/>
        <v>0</v>
      </c>
      <c r="HZT8" s="6">
        <f t="shared" si="97"/>
        <v>0</v>
      </c>
      <c r="HZU8" s="6">
        <f t="shared" si="97"/>
        <v>0</v>
      </c>
      <c r="HZV8" s="6">
        <f t="shared" si="97"/>
        <v>0</v>
      </c>
      <c r="HZW8" s="6">
        <f t="shared" si="97"/>
        <v>0</v>
      </c>
      <c r="HZX8" s="6">
        <f t="shared" si="97"/>
        <v>0</v>
      </c>
      <c r="HZY8" s="6">
        <f t="shared" si="97"/>
        <v>0</v>
      </c>
      <c r="HZZ8" s="6">
        <f t="shared" si="97"/>
        <v>0</v>
      </c>
      <c r="IAA8" s="6">
        <f t="shared" si="97"/>
        <v>0</v>
      </c>
      <c r="IAB8" s="6">
        <f t="shared" si="97"/>
        <v>0</v>
      </c>
      <c r="IAC8" s="6">
        <f t="shared" si="97"/>
        <v>0</v>
      </c>
      <c r="IAD8" s="6">
        <f t="shared" si="97"/>
        <v>0</v>
      </c>
      <c r="IAE8" s="6">
        <f t="shared" si="97"/>
        <v>0</v>
      </c>
      <c r="IAF8" s="6">
        <f t="shared" si="97"/>
        <v>0</v>
      </c>
      <c r="IAG8" s="6">
        <f t="shared" si="97"/>
        <v>0</v>
      </c>
      <c r="IAH8" s="6">
        <f t="shared" si="97"/>
        <v>0</v>
      </c>
      <c r="IAI8" s="6">
        <f t="shared" si="97"/>
        <v>0</v>
      </c>
      <c r="IAJ8" s="6">
        <f t="shared" si="97"/>
        <v>0</v>
      </c>
      <c r="IAK8" s="6">
        <f t="shared" si="97"/>
        <v>0</v>
      </c>
      <c r="IAL8" s="6">
        <f t="shared" si="97"/>
        <v>0</v>
      </c>
      <c r="IAM8" s="6">
        <f t="shared" si="97"/>
        <v>0</v>
      </c>
      <c r="IAN8" s="6">
        <f t="shared" si="97"/>
        <v>0</v>
      </c>
      <c r="IAO8" s="6">
        <f t="shared" si="97"/>
        <v>0</v>
      </c>
      <c r="IAP8" s="6">
        <f t="shared" si="97"/>
        <v>0</v>
      </c>
      <c r="IAQ8" s="6">
        <f t="shared" si="97"/>
        <v>0</v>
      </c>
      <c r="IAR8" s="6">
        <f t="shared" si="97"/>
        <v>0</v>
      </c>
      <c r="IAS8" s="6">
        <f t="shared" si="97"/>
        <v>0</v>
      </c>
      <c r="IAT8" s="6">
        <f t="shared" si="97"/>
        <v>0</v>
      </c>
      <c r="IAU8" s="6">
        <f t="shared" si="97"/>
        <v>0</v>
      </c>
      <c r="IAV8" s="6">
        <f t="shared" si="97"/>
        <v>0</v>
      </c>
      <c r="IAW8" s="6">
        <f t="shared" si="97"/>
        <v>0</v>
      </c>
      <c r="IAX8" s="6">
        <f t="shared" si="97"/>
        <v>0</v>
      </c>
      <c r="IAY8" s="6">
        <f t="shared" si="97"/>
        <v>0</v>
      </c>
      <c r="IAZ8" s="6">
        <f t="shared" si="97"/>
        <v>0</v>
      </c>
      <c r="IBA8" s="6">
        <f t="shared" si="97"/>
        <v>0</v>
      </c>
      <c r="IBB8" s="6">
        <f t="shared" si="97"/>
        <v>0</v>
      </c>
      <c r="IBC8" s="6">
        <f t="shared" si="97"/>
        <v>0</v>
      </c>
      <c r="IBD8" s="6">
        <f t="shared" si="97"/>
        <v>0</v>
      </c>
      <c r="IBE8" s="6">
        <f t="shared" si="97"/>
        <v>0</v>
      </c>
      <c r="IBF8" s="6">
        <f t="shared" si="97"/>
        <v>0</v>
      </c>
      <c r="IBG8" s="6">
        <f t="shared" si="97"/>
        <v>0</v>
      </c>
      <c r="IBH8" s="6">
        <f t="shared" si="97"/>
        <v>0</v>
      </c>
      <c r="IBI8" s="6">
        <f t="shared" si="97"/>
        <v>0</v>
      </c>
      <c r="IBJ8" s="6">
        <f t="shared" si="97"/>
        <v>0</v>
      </c>
      <c r="IBK8" s="6">
        <f t="shared" si="97"/>
        <v>0</v>
      </c>
      <c r="IBL8" s="6">
        <f t="shared" si="97"/>
        <v>0</v>
      </c>
      <c r="IBM8" s="6">
        <f t="shared" si="97"/>
        <v>0</v>
      </c>
      <c r="IBN8" s="6">
        <f t="shared" si="97"/>
        <v>0</v>
      </c>
      <c r="IBO8" s="6">
        <f t="shared" si="97"/>
        <v>0</v>
      </c>
      <c r="IBP8" s="6">
        <f t="shared" si="97"/>
        <v>0</v>
      </c>
      <c r="IBQ8" s="6">
        <f t="shared" si="97"/>
        <v>0</v>
      </c>
      <c r="IBR8" s="6">
        <f t="shared" si="97"/>
        <v>0</v>
      </c>
      <c r="IBS8" s="6">
        <f t="shared" si="97"/>
        <v>0</v>
      </c>
      <c r="IBT8" s="6">
        <f t="shared" si="97"/>
        <v>0</v>
      </c>
      <c r="IBU8" s="6">
        <f t="shared" si="97"/>
        <v>0</v>
      </c>
      <c r="IBV8" s="6">
        <f t="shared" si="97"/>
        <v>0</v>
      </c>
      <c r="IBW8" s="6">
        <f t="shared" si="97"/>
        <v>0</v>
      </c>
      <c r="IBX8" s="6">
        <f t="shared" si="97"/>
        <v>0</v>
      </c>
      <c r="IBY8" s="6">
        <f t="shared" si="97"/>
        <v>0</v>
      </c>
      <c r="IBZ8" s="6">
        <f t="shared" si="97"/>
        <v>0</v>
      </c>
      <c r="ICA8" s="6">
        <f t="shared" si="97"/>
        <v>0</v>
      </c>
      <c r="ICB8" s="6">
        <f t="shared" si="97"/>
        <v>0</v>
      </c>
      <c r="ICC8" s="6">
        <f t="shared" si="97"/>
        <v>0</v>
      </c>
      <c r="ICD8" s="6">
        <f t="shared" ref="ICD8:IEO8" si="98">+ICD5+ICD6+ICD7</f>
        <v>0</v>
      </c>
      <c r="ICE8" s="6">
        <f t="shared" si="98"/>
        <v>0</v>
      </c>
      <c r="ICF8" s="6">
        <f t="shared" si="98"/>
        <v>0</v>
      </c>
      <c r="ICG8" s="6">
        <f t="shared" si="98"/>
        <v>0</v>
      </c>
      <c r="ICH8" s="6">
        <f t="shared" si="98"/>
        <v>0</v>
      </c>
      <c r="ICI8" s="6">
        <f t="shared" si="98"/>
        <v>0</v>
      </c>
      <c r="ICJ8" s="6">
        <f t="shared" si="98"/>
        <v>0</v>
      </c>
      <c r="ICK8" s="6">
        <f t="shared" si="98"/>
        <v>0</v>
      </c>
      <c r="ICL8" s="6">
        <f t="shared" si="98"/>
        <v>0</v>
      </c>
      <c r="ICM8" s="6">
        <f t="shared" si="98"/>
        <v>0</v>
      </c>
      <c r="ICN8" s="6">
        <f t="shared" si="98"/>
        <v>0</v>
      </c>
      <c r="ICO8" s="6">
        <f t="shared" si="98"/>
        <v>0</v>
      </c>
      <c r="ICP8" s="6">
        <f t="shared" si="98"/>
        <v>0</v>
      </c>
      <c r="ICQ8" s="6">
        <f t="shared" si="98"/>
        <v>0</v>
      </c>
      <c r="ICR8" s="6">
        <f t="shared" si="98"/>
        <v>0</v>
      </c>
      <c r="ICS8" s="6">
        <f t="shared" si="98"/>
        <v>0</v>
      </c>
      <c r="ICT8" s="6">
        <f t="shared" si="98"/>
        <v>0</v>
      </c>
      <c r="ICU8" s="6">
        <f t="shared" si="98"/>
        <v>0</v>
      </c>
      <c r="ICV8" s="6">
        <f t="shared" si="98"/>
        <v>0</v>
      </c>
      <c r="ICW8" s="6">
        <f t="shared" si="98"/>
        <v>0</v>
      </c>
      <c r="ICX8" s="6">
        <f t="shared" si="98"/>
        <v>0</v>
      </c>
      <c r="ICY8" s="6">
        <f t="shared" si="98"/>
        <v>0</v>
      </c>
      <c r="ICZ8" s="6">
        <f t="shared" si="98"/>
        <v>0</v>
      </c>
      <c r="IDA8" s="6">
        <f t="shared" si="98"/>
        <v>0</v>
      </c>
      <c r="IDB8" s="6">
        <f t="shared" si="98"/>
        <v>0</v>
      </c>
      <c r="IDC8" s="6">
        <f t="shared" si="98"/>
        <v>0</v>
      </c>
      <c r="IDD8" s="6">
        <f t="shared" si="98"/>
        <v>0</v>
      </c>
      <c r="IDE8" s="6">
        <f t="shared" si="98"/>
        <v>0</v>
      </c>
      <c r="IDF8" s="6">
        <f t="shared" si="98"/>
        <v>0</v>
      </c>
      <c r="IDG8" s="6">
        <f t="shared" si="98"/>
        <v>0</v>
      </c>
      <c r="IDH8" s="6">
        <f t="shared" si="98"/>
        <v>0</v>
      </c>
      <c r="IDI8" s="6">
        <f t="shared" si="98"/>
        <v>0</v>
      </c>
      <c r="IDJ8" s="6">
        <f t="shared" si="98"/>
        <v>0</v>
      </c>
      <c r="IDK8" s="6">
        <f t="shared" si="98"/>
        <v>0</v>
      </c>
      <c r="IDL8" s="6">
        <f t="shared" si="98"/>
        <v>0</v>
      </c>
      <c r="IDM8" s="6">
        <f t="shared" si="98"/>
        <v>0</v>
      </c>
      <c r="IDN8" s="6">
        <f t="shared" si="98"/>
        <v>0</v>
      </c>
      <c r="IDO8" s="6">
        <f t="shared" si="98"/>
        <v>0</v>
      </c>
      <c r="IDP8" s="6">
        <f t="shared" si="98"/>
        <v>0</v>
      </c>
      <c r="IDQ8" s="6">
        <f t="shared" si="98"/>
        <v>0</v>
      </c>
      <c r="IDR8" s="6">
        <f t="shared" si="98"/>
        <v>0</v>
      </c>
      <c r="IDS8" s="6">
        <f t="shared" si="98"/>
        <v>0</v>
      </c>
      <c r="IDT8" s="6">
        <f t="shared" si="98"/>
        <v>0</v>
      </c>
      <c r="IDU8" s="6">
        <f t="shared" si="98"/>
        <v>0</v>
      </c>
      <c r="IDV8" s="6">
        <f t="shared" si="98"/>
        <v>0</v>
      </c>
      <c r="IDW8" s="6">
        <f t="shared" si="98"/>
        <v>0</v>
      </c>
      <c r="IDX8" s="6">
        <f t="shared" si="98"/>
        <v>0</v>
      </c>
      <c r="IDY8" s="6">
        <f t="shared" si="98"/>
        <v>0</v>
      </c>
      <c r="IDZ8" s="6">
        <f t="shared" si="98"/>
        <v>0</v>
      </c>
      <c r="IEA8" s="6">
        <f t="shared" si="98"/>
        <v>0</v>
      </c>
      <c r="IEB8" s="6">
        <f t="shared" si="98"/>
        <v>0</v>
      </c>
      <c r="IEC8" s="6">
        <f t="shared" si="98"/>
        <v>0</v>
      </c>
      <c r="IED8" s="6">
        <f t="shared" si="98"/>
        <v>0</v>
      </c>
      <c r="IEE8" s="6">
        <f t="shared" si="98"/>
        <v>0</v>
      </c>
      <c r="IEF8" s="6">
        <f t="shared" si="98"/>
        <v>0</v>
      </c>
      <c r="IEG8" s="6">
        <f t="shared" si="98"/>
        <v>0</v>
      </c>
      <c r="IEH8" s="6">
        <f t="shared" si="98"/>
        <v>0</v>
      </c>
      <c r="IEI8" s="6">
        <f t="shared" si="98"/>
        <v>0</v>
      </c>
      <c r="IEJ8" s="6">
        <f t="shared" si="98"/>
        <v>0</v>
      </c>
      <c r="IEK8" s="6">
        <f t="shared" si="98"/>
        <v>0</v>
      </c>
      <c r="IEL8" s="6">
        <f t="shared" si="98"/>
        <v>0</v>
      </c>
      <c r="IEM8" s="6">
        <f t="shared" si="98"/>
        <v>0</v>
      </c>
      <c r="IEN8" s="6">
        <f t="shared" si="98"/>
        <v>0</v>
      </c>
      <c r="IEO8" s="6">
        <f t="shared" si="98"/>
        <v>0</v>
      </c>
      <c r="IEP8" s="6">
        <f t="shared" ref="IEP8:IHA8" si="99">+IEP5+IEP6+IEP7</f>
        <v>0</v>
      </c>
      <c r="IEQ8" s="6">
        <f t="shared" si="99"/>
        <v>0</v>
      </c>
      <c r="IER8" s="6">
        <f t="shared" si="99"/>
        <v>0</v>
      </c>
      <c r="IES8" s="6">
        <f t="shared" si="99"/>
        <v>0</v>
      </c>
      <c r="IET8" s="6">
        <f t="shared" si="99"/>
        <v>0</v>
      </c>
      <c r="IEU8" s="6">
        <f t="shared" si="99"/>
        <v>0</v>
      </c>
      <c r="IEV8" s="6">
        <f t="shared" si="99"/>
        <v>0</v>
      </c>
      <c r="IEW8" s="6">
        <f t="shared" si="99"/>
        <v>0</v>
      </c>
      <c r="IEX8" s="6">
        <f t="shared" si="99"/>
        <v>0</v>
      </c>
      <c r="IEY8" s="6">
        <f t="shared" si="99"/>
        <v>0</v>
      </c>
      <c r="IEZ8" s="6">
        <f t="shared" si="99"/>
        <v>0</v>
      </c>
      <c r="IFA8" s="6">
        <f t="shared" si="99"/>
        <v>0</v>
      </c>
      <c r="IFB8" s="6">
        <f t="shared" si="99"/>
        <v>0</v>
      </c>
      <c r="IFC8" s="6">
        <f t="shared" si="99"/>
        <v>0</v>
      </c>
      <c r="IFD8" s="6">
        <f t="shared" si="99"/>
        <v>0</v>
      </c>
      <c r="IFE8" s="6">
        <f t="shared" si="99"/>
        <v>0</v>
      </c>
      <c r="IFF8" s="6">
        <f t="shared" si="99"/>
        <v>0</v>
      </c>
      <c r="IFG8" s="6">
        <f t="shared" si="99"/>
        <v>0</v>
      </c>
      <c r="IFH8" s="6">
        <f t="shared" si="99"/>
        <v>0</v>
      </c>
      <c r="IFI8" s="6">
        <f t="shared" si="99"/>
        <v>0</v>
      </c>
      <c r="IFJ8" s="6">
        <f t="shared" si="99"/>
        <v>0</v>
      </c>
      <c r="IFK8" s="6">
        <f t="shared" si="99"/>
        <v>0</v>
      </c>
      <c r="IFL8" s="6">
        <f t="shared" si="99"/>
        <v>0</v>
      </c>
      <c r="IFM8" s="6">
        <f t="shared" si="99"/>
        <v>0</v>
      </c>
      <c r="IFN8" s="6">
        <f t="shared" si="99"/>
        <v>0</v>
      </c>
      <c r="IFO8" s="6">
        <f t="shared" si="99"/>
        <v>0</v>
      </c>
      <c r="IFP8" s="6">
        <f t="shared" si="99"/>
        <v>0</v>
      </c>
      <c r="IFQ8" s="6">
        <f t="shared" si="99"/>
        <v>0</v>
      </c>
      <c r="IFR8" s="6">
        <f t="shared" si="99"/>
        <v>0</v>
      </c>
      <c r="IFS8" s="6">
        <f t="shared" si="99"/>
        <v>0</v>
      </c>
      <c r="IFT8" s="6">
        <f t="shared" si="99"/>
        <v>0</v>
      </c>
      <c r="IFU8" s="6">
        <f t="shared" si="99"/>
        <v>0</v>
      </c>
      <c r="IFV8" s="6">
        <f t="shared" si="99"/>
        <v>0</v>
      </c>
      <c r="IFW8" s="6">
        <f t="shared" si="99"/>
        <v>0</v>
      </c>
      <c r="IFX8" s="6">
        <f t="shared" si="99"/>
        <v>0</v>
      </c>
      <c r="IFY8" s="6">
        <f t="shared" si="99"/>
        <v>0</v>
      </c>
      <c r="IFZ8" s="6">
        <f t="shared" si="99"/>
        <v>0</v>
      </c>
      <c r="IGA8" s="6">
        <f t="shared" si="99"/>
        <v>0</v>
      </c>
      <c r="IGB8" s="6">
        <f t="shared" si="99"/>
        <v>0</v>
      </c>
      <c r="IGC8" s="6">
        <f t="shared" si="99"/>
        <v>0</v>
      </c>
      <c r="IGD8" s="6">
        <f t="shared" si="99"/>
        <v>0</v>
      </c>
      <c r="IGE8" s="6">
        <f t="shared" si="99"/>
        <v>0</v>
      </c>
      <c r="IGF8" s="6">
        <f t="shared" si="99"/>
        <v>0</v>
      </c>
      <c r="IGG8" s="6">
        <f t="shared" si="99"/>
        <v>0</v>
      </c>
      <c r="IGH8" s="6">
        <f t="shared" si="99"/>
        <v>0</v>
      </c>
      <c r="IGI8" s="6">
        <f t="shared" si="99"/>
        <v>0</v>
      </c>
      <c r="IGJ8" s="6">
        <f t="shared" si="99"/>
        <v>0</v>
      </c>
      <c r="IGK8" s="6">
        <f t="shared" si="99"/>
        <v>0</v>
      </c>
      <c r="IGL8" s="6">
        <f t="shared" si="99"/>
        <v>0</v>
      </c>
      <c r="IGM8" s="6">
        <f t="shared" si="99"/>
        <v>0</v>
      </c>
      <c r="IGN8" s="6">
        <f t="shared" si="99"/>
        <v>0</v>
      </c>
      <c r="IGO8" s="6">
        <f t="shared" si="99"/>
        <v>0</v>
      </c>
      <c r="IGP8" s="6">
        <f t="shared" si="99"/>
        <v>0</v>
      </c>
      <c r="IGQ8" s="6">
        <f t="shared" si="99"/>
        <v>0</v>
      </c>
      <c r="IGR8" s="6">
        <f t="shared" si="99"/>
        <v>0</v>
      </c>
      <c r="IGS8" s="6">
        <f t="shared" si="99"/>
        <v>0</v>
      </c>
      <c r="IGT8" s="6">
        <f t="shared" si="99"/>
        <v>0</v>
      </c>
      <c r="IGU8" s="6">
        <f t="shared" si="99"/>
        <v>0</v>
      </c>
      <c r="IGV8" s="6">
        <f t="shared" si="99"/>
        <v>0</v>
      </c>
      <c r="IGW8" s="6">
        <f t="shared" si="99"/>
        <v>0</v>
      </c>
      <c r="IGX8" s="6">
        <f t="shared" si="99"/>
        <v>0</v>
      </c>
      <c r="IGY8" s="6">
        <f t="shared" si="99"/>
        <v>0</v>
      </c>
      <c r="IGZ8" s="6">
        <f t="shared" si="99"/>
        <v>0</v>
      </c>
      <c r="IHA8" s="6">
        <f t="shared" si="99"/>
        <v>0</v>
      </c>
      <c r="IHB8" s="6">
        <f t="shared" ref="IHB8:IJM8" si="100">+IHB5+IHB6+IHB7</f>
        <v>0</v>
      </c>
      <c r="IHC8" s="6">
        <f t="shared" si="100"/>
        <v>0</v>
      </c>
      <c r="IHD8" s="6">
        <f t="shared" si="100"/>
        <v>0</v>
      </c>
      <c r="IHE8" s="6">
        <f t="shared" si="100"/>
        <v>0</v>
      </c>
      <c r="IHF8" s="6">
        <f t="shared" si="100"/>
        <v>0</v>
      </c>
      <c r="IHG8" s="6">
        <f t="shared" si="100"/>
        <v>0</v>
      </c>
      <c r="IHH8" s="6">
        <f t="shared" si="100"/>
        <v>0</v>
      </c>
      <c r="IHI8" s="6">
        <f t="shared" si="100"/>
        <v>0</v>
      </c>
      <c r="IHJ8" s="6">
        <f t="shared" si="100"/>
        <v>0</v>
      </c>
      <c r="IHK8" s="6">
        <f t="shared" si="100"/>
        <v>0</v>
      </c>
      <c r="IHL8" s="6">
        <f t="shared" si="100"/>
        <v>0</v>
      </c>
      <c r="IHM8" s="6">
        <f t="shared" si="100"/>
        <v>0</v>
      </c>
      <c r="IHN8" s="6">
        <f t="shared" si="100"/>
        <v>0</v>
      </c>
      <c r="IHO8" s="6">
        <f t="shared" si="100"/>
        <v>0</v>
      </c>
      <c r="IHP8" s="6">
        <f t="shared" si="100"/>
        <v>0</v>
      </c>
      <c r="IHQ8" s="6">
        <f t="shared" si="100"/>
        <v>0</v>
      </c>
      <c r="IHR8" s="6">
        <f t="shared" si="100"/>
        <v>0</v>
      </c>
      <c r="IHS8" s="6">
        <f t="shared" si="100"/>
        <v>0</v>
      </c>
      <c r="IHT8" s="6">
        <f t="shared" si="100"/>
        <v>0</v>
      </c>
      <c r="IHU8" s="6">
        <f t="shared" si="100"/>
        <v>0</v>
      </c>
      <c r="IHV8" s="6">
        <f t="shared" si="100"/>
        <v>0</v>
      </c>
      <c r="IHW8" s="6">
        <f t="shared" si="100"/>
        <v>0</v>
      </c>
      <c r="IHX8" s="6">
        <f t="shared" si="100"/>
        <v>0</v>
      </c>
      <c r="IHY8" s="6">
        <f t="shared" si="100"/>
        <v>0</v>
      </c>
      <c r="IHZ8" s="6">
        <f t="shared" si="100"/>
        <v>0</v>
      </c>
      <c r="IIA8" s="6">
        <f t="shared" si="100"/>
        <v>0</v>
      </c>
      <c r="IIB8" s="6">
        <f t="shared" si="100"/>
        <v>0</v>
      </c>
      <c r="IIC8" s="6">
        <f t="shared" si="100"/>
        <v>0</v>
      </c>
      <c r="IID8" s="6">
        <f t="shared" si="100"/>
        <v>0</v>
      </c>
      <c r="IIE8" s="6">
        <f t="shared" si="100"/>
        <v>0</v>
      </c>
      <c r="IIF8" s="6">
        <f t="shared" si="100"/>
        <v>0</v>
      </c>
      <c r="IIG8" s="6">
        <f t="shared" si="100"/>
        <v>0</v>
      </c>
      <c r="IIH8" s="6">
        <f t="shared" si="100"/>
        <v>0</v>
      </c>
      <c r="III8" s="6">
        <f t="shared" si="100"/>
        <v>0</v>
      </c>
      <c r="IIJ8" s="6">
        <f t="shared" si="100"/>
        <v>0</v>
      </c>
      <c r="IIK8" s="6">
        <f t="shared" si="100"/>
        <v>0</v>
      </c>
      <c r="IIL8" s="6">
        <f t="shared" si="100"/>
        <v>0</v>
      </c>
      <c r="IIM8" s="6">
        <f t="shared" si="100"/>
        <v>0</v>
      </c>
      <c r="IIN8" s="6">
        <f t="shared" si="100"/>
        <v>0</v>
      </c>
      <c r="IIO8" s="6">
        <f t="shared" si="100"/>
        <v>0</v>
      </c>
      <c r="IIP8" s="6">
        <f t="shared" si="100"/>
        <v>0</v>
      </c>
      <c r="IIQ8" s="6">
        <f t="shared" si="100"/>
        <v>0</v>
      </c>
      <c r="IIR8" s="6">
        <f t="shared" si="100"/>
        <v>0</v>
      </c>
      <c r="IIS8" s="6">
        <f t="shared" si="100"/>
        <v>0</v>
      </c>
      <c r="IIT8" s="6">
        <f t="shared" si="100"/>
        <v>0</v>
      </c>
      <c r="IIU8" s="6">
        <f t="shared" si="100"/>
        <v>0</v>
      </c>
      <c r="IIV8" s="6">
        <f t="shared" si="100"/>
        <v>0</v>
      </c>
      <c r="IIW8" s="6">
        <f t="shared" si="100"/>
        <v>0</v>
      </c>
      <c r="IIX8" s="6">
        <f t="shared" si="100"/>
        <v>0</v>
      </c>
      <c r="IIY8" s="6">
        <f t="shared" si="100"/>
        <v>0</v>
      </c>
      <c r="IIZ8" s="6">
        <f t="shared" si="100"/>
        <v>0</v>
      </c>
      <c r="IJA8" s="6">
        <f t="shared" si="100"/>
        <v>0</v>
      </c>
      <c r="IJB8" s="6">
        <f t="shared" si="100"/>
        <v>0</v>
      </c>
      <c r="IJC8" s="6">
        <f t="shared" si="100"/>
        <v>0</v>
      </c>
      <c r="IJD8" s="6">
        <f t="shared" si="100"/>
        <v>0</v>
      </c>
      <c r="IJE8" s="6">
        <f t="shared" si="100"/>
        <v>0</v>
      </c>
      <c r="IJF8" s="6">
        <f t="shared" si="100"/>
        <v>0</v>
      </c>
      <c r="IJG8" s="6">
        <f t="shared" si="100"/>
        <v>0</v>
      </c>
      <c r="IJH8" s="6">
        <f t="shared" si="100"/>
        <v>0</v>
      </c>
      <c r="IJI8" s="6">
        <f t="shared" si="100"/>
        <v>0</v>
      </c>
      <c r="IJJ8" s="6">
        <f t="shared" si="100"/>
        <v>0</v>
      </c>
      <c r="IJK8" s="6">
        <f t="shared" si="100"/>
        <v>0</v>
      </c>
      <c r="IJL8" s="6">
        <f t="shared" si="100"/>
        <v>0</v>
      </c>
      <c r="IJM8" s="6">
        <f t="shared" si="100"/>
        <v>0</v>
      </c>
      <c r="IJN8" s="6">
        <f t="shared" ref="IJN8:ILY8" si="101">+IJN5+IJN6+IJN7</f>
        <v>0</v>
      </c>
      <c r="IJO8" s="6">
        <f t="shared" si="101"/>
        <v>0</v>
      </c>
      <c r="IJP8" s="6">
        <f t="shared" si="101"/>
        <v>0</v>
      </c>
      <c r="IJQ8" s="6">
        <f t="shared" si="101"/>
        <v>0</v>
      </c>
      <c r="IJR8" s="6">
        <f t="shared" si="101"/>
        <v>0</v>
      </c>
      <c r="IJS8" s="6">
        <f t="shared" si="101"/>
        <v>0</v>
      </c>
      <c r="IJT8" s="6">
        <f t="shared" si="101"/>
        <v>0</v>
      </c>
      <c r="IJU8" s="6">
        <f t="shared" si="101"/>
        <v>0</v>
      </c>
      <c r="IJV8" s="6">
        <f t="shared" si="101"/>
        <v>0</v>
      </c>
      <c r="IJW8" s="6">
        <f t="shared" si="101"/>
        <v>0</v>
      </c>
      <c r="IJX8" s="6">
        <f t="shared" si="101"/>
        <v>0</v>
      </c>
      <c r="IJY8" s="6">
        <f t="shared" si="101"/>
        <v>0</v>
      </c>
      <c r="IJZ8" s="6">
        <f t="shared" si="101"/>
        <v>0</v>
      </c>
      <c r="IKA8" s="6">
        <f t="shared" si="101"/>
        <v>0</v>
      </c>
      <c r="IKB8" s="6">
        <f t="shared" si="101"/>
        <v>0</v>
      </c>
      <c r="IKC8" s="6">
        <f t="shared" si="101"/>
        <v>0</v>
      </c>
      <c r="IKD8" s="6">
        <f t="shared" si="101"/>
        <v>0</v>
      </c>
      <c r="IKE8" s="6">
        <f t="shared" si="101"/>
        <v>0</v>
      </c>
      <c r="IKF8" s="6">
        <f t="shared" si="101"/>
        <v>0</v>
      </c>
      <c r="IKG8" s="6">
        <f t="shared" si="101"/>
        <v>0</v>
      </c>
      <c r="IKH8" s="6">
        <f t="shared" si="101"/>
        <v>0</v>
      </c>
      <c r="IKI8" s="6">
        <f t="shared" si="101"/>
        <v>0</v>
      </c>
      <c r="IKJ8" s="6">
        <f t="shared" si="101"/>
        <v>0</v>
      </c>
      <c r="IKK8" s="6">
        <f t="shared" si="101"/>
        <v>0</v>
      </c>
      <c r="IKL8" s="6">
        <f t="shared" si="101"/>
        <v>0</v>
      </c>
      <c r="IKM8" s="6">
        <f t="shared" si="101"/>
        <v>0</v>
      </c>
      <c r="IKN8" s="6">
        <f t="shared" si="101"/>
        <v>0</v>
      </c>
      <c r="IKO8" s="6">
        <f t="shared" si="101"/>
        <v>0</v>
      </c>
      <c r="IKP8" s="6">
        <f t="shared" si="101"/>
        <v>0</v>
      </c>
      <c r="IKQ8" s="6">
        <f t="shared" si="101"/>
        <v>0</v>
      </c>
      <c r="IKR8" s="6">
        <f t="shared" si="101"/>
        <v>0</v>
      </c>
      <c r="IKS8" s="6">
        <f t="shared" si="101"/>
        <v>0</v>
      </c>
      <c r="IKT8" s="6">
        <f t="shared" si="101"/>
        <v>0</v>
      </c>
      <c r="IKU8" s="6">
        <f t="shared" si="101"/>
        <v>0</v>
      </c>
      <c r="IKV8" s="6">
        <f t="shared" si="101"/>
        <v>0</v>
      </c>
      <c r="IKW8" s="6">
        <f t="shared" si="101"/>
        <v>0</v>
      </c>
      <c r="IKX8" s="6">
        <f t="shared" si="101"/>
        <v>0</v>
      </c>
      <c r="IKY8" s="6">
        <f t="shared" si="101"/>
        <v>0</v>
      </c>
      <c r="IKZ8" s="6">
        <f t="shared" si="101"/>
        <v>0</v>
      </c>
      <c r="ILA8" s="6">
        <f t="shared" si="101"/>
        <v>0</v>
      </c>
      <c r="ILB8" s="6">
        <f t="shared" si="101"/>
        <v>0</v>
      </c>
      <c r="ILC8" s="6">
        <f t="shared" si="101"/>
        <v>0</v>
      </c>
      <c r="ILD8" s="6">
        <f t="shared" si="101"/>
        <v>0</v>
      </c>
      <c r="ILE8" s="6">
        <f t="shared" si="101"/>
        <v>0</v>
      </c>
      <c r="ILF8" s="6">
        <f t="shared" si="101"/>
        <v>0</v>
      </c>
      <c r="ILG8" s="6">
        <f t="shared" si="101"/>
        <v>0</v>
      </c>
      <c r="ILH8" s="6">
        <f t="shared" si="101"/>
        <v>0</v>
      </c>
      <c r="ILI8" s="6">
        <f t="shared" si="101"/>
        <v>0</v>
      </c>
      <c r="ILJ8" s="6">
        <f t="shared" si="101"/>
        <v>0</v>
      </c>
      <c r="ILK8" s="6">
        <f t="shared" si="101"/>
        <v>0</v>
      </c>
      <c r="ILL8" s="6">
        <f t="shared" si="101"/>
        <v>0</v>
      </c>
      <c r="ILM8" s="6">
        <f t="shared" si="101"/>
        <v>0</v>
      </c>
      <c r="ILN8" s="6">
        <f t="shared" si="101"/>
        <v>0</v>
      </c>
      <c r="ILO8" s="6">
        <f t="shared" si="101"/>
        <v>0</v>
      </c>
      <c r="ILP8" s="6">
        <f t="shared" si="101"/>
        <v>0</v>
      </c>
      <c r="ILQ8" s="6">
        <f t="shared" si="101"/>
        <v>0</v>
      </c>
      <c r="ILR8" s="6">
        <f t="shared" si="101"/>
        <v>0</v>
      </c>
      <c r="ILS8" s="6">
        <f t="shared" si="101"/>
        <v>0</v>
      </c>
      <c r="ILT8" s="6">
        <f t="shared" si="101"/>
        <v>0</v>
      </c>
      <c r="ILU8" s="6">
        <f t="shared" si="101"/>
        <v>0</v>
      </c>
      <c r="ILV8" s="6">
        <f t="shared" si="101"/>
        <v>0</v>
      </c>
      <c r="ILW8" s="6">
        <f t="shared" si="101"/>
        <v>0</v>
      </c>
      <c r="ILX8" s="6">
        <f t="shared" si="101"/>
        <v>0</v>
      </c>
      <c r="ILY8" s="6">
        <f t="shared" si="101"/>
        <v>0</v>
      </c>
      <c r="ILZ8" s="6">
        <f t="shared" ref="ILZ8:IOK8" si="102">+ILZ5+ILZ6+ILZ7</f>
        <v>0</v>
      </c>
      <c r="IMA8" s="6">
        <f t="shared" si="102"/>
        <v>0</v>
      </c>
      <c r="IMB8" s="6">
        <f t="shared" si="102"/>
        <v>0</v>
      </c>
      <c r="IMC8" s="6">
        <f t="shared" si="102"/>
        <v>0</v>
      </c>
      <c r="IMD8" s="6">
        <f t="shared" si="102"/>
        <v>0</v>
      </c>
      <c r="IME8" s="6">
        <f t="shared" si="102"/>
        <v>0</v>
      </c>
      <c r="IMF8" s="6">
        <f t="shared" si="102"/>
        <v>0</v>
      </c>
      <c r="IMG8" s="6">
        <f t="shared" si="102"/>
        <v>0</v>
      </c>
      <c r="IMH8" s="6">
        <f t="shared" si="102"/>
        <v>0</v>
      </c>
      <c r="IMI8" s="6">
        <f t="shared" si="102"/>
        <v>0</v>
      </c>
      <c r="IMJ8" s="6">
        <f t="shared" si="102"/>
        <v>0</v>
      </c>
      <c r="IMK8" s="6">
        <f t="shared" si="102"/>
        <v>0</v>
      </c>
      <c r="IML8" s="6">
        <f t="shared" si="102"/>
        <v>0</v>
      </c>
      <c r="IMM8" s="6">
        <f t="shared" si="102"/>
        <v>0</v>
      </c>
      <c r="IMN8" s="6">
        <f t="shared" si="102"/>
        <v>0</v>
      </c>
      <c r="IMO8" s="6">
        <f t="shared" si="102"/>
        <v>0</v>
      </c>
      <c r="IMP8" s="6">
        <f t="shared" si="102"/>
        <v>0</v>
      </c>
      <c r="IMQ8" s="6">
        <f t="shared" si="102"/>
        <v>0</v>
      </c>
      <c r="IMR8" s="6">
        <f t="shared" si="102"/>
        <v>0</v>
      </c>
      <c r="IMS8" s="6">
        <f t="shared" si="102"/>
        <v>0</v>
      </c>
      <c r="IMT8" s="6">
        <f t="shared" si="102"/>
        <v>0</v>
      </c>
      <c r="IMU8" s="6">
        <f t="shared" si="102"/>
        <v>0</v>
      </c>
      <c r="IMV8" s="6">
        <f t="shared" si="102"/>
        <v>0</v>
      </c>
      <c r="IMW8" s="6">
        <f t="shared" si="102"/>
        <v>0</v>
      </c>
      <c r="IMX8" s="6">
        <f t="shared" si="102"/>
        <v>0</v>
      </c>
      <c r="IMY8" s="6">
        <f t="shared" si="102"/>
        <v>0</v>
      </c>
      <c r="IMZ8" s="6">
        <f t="shared" si="102"/>
        <v>0</v>
      </c>
      <c r="INA8" s="6">
        <f t="shared" si="102"/>
        <v>0</v>
      </c>
      <c r="INB8" s="6">
        <f t="shared" si="102"/>
        <v>0</v>
      </c>
      <c r="INC8" s="6">
        <f t="shared" si="102"/>
        <v>0</v>
      </c>
      <c r="IND8" s="6">
        <f t="shared" si="102"/>
        <v>0</v>
      </c>
      <c r="INE8" s="6">
        <f t="shared" si="102"/>
        <v>0</v>
      </c>
      <c r="INF8" s="6">
        <f t="shared" si="102"/>
        <v>0</v>
      </c>
      <c r="ING8" s="6">
        <f t="shared" si="102"/>
        <v>0</v>
      </c>
      <c r="INH8" s="6">
        <f t="shared" si="102"/>
        <v>0</v>
      </c>
      <c r="INI8" s="6">
        <f t="shared" si="102"/>
        <v>0</v>
      </c>
      <c r="INJ8" s="6">
        <f t="shared" si="102"/>
        <v>0</v>
      </c>
      <c r="INK8" s="6">
        <f t="shared" si="102"/>
        <v>0</v>
      </c>
      <c r="INL8" s="6">
        <f t="shared" si="102"/>
        <v>0</v>
      </c>
      <c r="INM8" s="6">
        <f t="shared" si="102"/>
        <v>0</v>
      </c>
      <c r="INN8" s="6">
        <f t="shared" si="102"/>
        <v>0</v>
      </c>
      <c r="INO8" s="6">
        <f t="shared" si="102"/>
        <v>0</v>
      </c>
      <c r="INP8" s="6">
        <f t="shared" si="102"/>
        <v>0</v>
      </c>
      <c r="INQ8" s="6">
        <f t="shared" si="102"/>
        <v>0</v>
      </c>
      <c r="INR8" s="6">
        <f t="shared" si="102"/>
        <v>0</v>
      </c>
      <c r="INS8" s="6">
        <f t="shared" si="102"/>
        <v>0</v>
      </c>
      <c r="INT8" s="6">
        <f t="shared" si="102"/>
        <v>0</v>
      </c>
      <c r="INU8" s="6">
        <f t="shared" si="102"/>
        <v>0</v>
      </c>
      <c r="INV8" s="6">
        <f t="shared" si="102"/>
        <v>0</v>
      </c>
      <c r="INW8" s="6">
        <f t="shared" si="102"/>
        <v>0</v>
      </c>
      <c r="INX8" s="6">
        <f t="shared" si="102"/>
        <v>0</v>
      </c>
      <c r="INY8" s="6">
        <f t="shared" si="102"/>
        <v>0</v>
      </c>
      <c r="INZ8" s="6">
        <f t="shared" si="102"/>
        <v>0</v>
      </c>
      <c r="IOA8" s="6">
        <f t="shared" si="102"/>
        <v>0</v>
      </c>
      <c r="IOB8" s="6">
        <f t="shared" si="102"/>
        <v>0</v>
      </c>
      <c r="IOC8" s="6">
        <f t="shared" si="102"/>
        <v>0</v>
      </c>
      <c r="IOD8" s="6">
        <f t="shared" si="102"/>
        <v>0</v>
      </c>
      <c r="IOE8" s="6">
        <f t="shared" si="102"/>
        <v>0</v>
      </c>
      <c r="IOF8" s="6">
        <f t="shared" si="102"/>
        <v>0</v>
      </c>
      <c r="IOG8" s="6">
        <f t="shared" si="102"/>
        <v>0</v>
      </c>
      <c r="IOH8" s="6">
        <f t="shared" si="102"/>
        <v>0</v>
      </c>
      <c r="IOI8" s="6">
        <f t="shared" si="102"/>
        <v>0</v>
      </c>
      <c r="IOJ8" s="6">
        <f t="shared" si="102"/>
        <v>0</v>
      </c>
      <c r="IOK8" s="6">
        <f t="shared" si="102"/>
        <v>0</v>
      </c>
      <c r="IOL8" s="6">
        <f t="shared" ref="IOL8:IQW8" si="103">+IOL5+IOL6+IOL7</f>
        <v>0</v>
      </c>
      <c r="IOM8" s="6">
        <f t="shared" si="103"/>
        <v>0</v>
      </c>
      <c r="ION8" s="6">
        <f t="shared" si="103"/>
        <v>0</v>
      </c>
      <c r="IOO8" s="6">
        <f t="shared" si="103"/>
        <v>0</v>
      </c>
      <c r="IOP8" s="6">
        <f t="shared" si="103"/>
        <v>0</v>
      </c>
      <c r="IOQ8" s="6">
        <f t="shared" si="103"/>
        <v>0</v>
      </c>
      <c r="IOR8" s="6">
        <f t="shared" si="103"/>
        <v>0</v>
      </c>
      <c r="IOS8" s="6">
        <f t="shared" si="103"/>
        <v>0</v>
      </c>
      <c r="IOT8" s="6">
        <f t="shared" si="103"/>
        <v>0</v>
      </c>
      <c r="IOU8" s="6">
        <f t="shared" si="103"/>
        <v>0</v>
      </c>
      <c r="IOV8" s="6">
        <f t="shared" si="103"/>
        <v>0</v>
      </c>
      <c r="IOW8" s="6">
        <f t="shared" si="103"/>
        <v>0</v>
      </c>
      <c r="IOX8" s="6">
        <f t="shared" si="103"/>
        <v>0</v>
      </c>
      <c r="IOY8" s="6">
        <f t="shared" si="103"/>
        <v>0</v>
      </c>
      <c r="IOZ8" s="6">
        <f t="shared" si="103"/>
        <v>0</v>
      </c>
      <c r="IPA8" s="6">
        <f t="shared" si="103"/>
        <v>0</v>
      </c>
      <c r="IPB8" s="6">
        <f t="shared" si="103"/>
        <v>0</v>
      </c>
      <c r="IPC8" s="6">
        <f t="shared" si="103"/>
        <v>0</v>
      </c>
      <c r="IPD8" s="6">
        <f t="shared" si="103"/>
        <v>0</v>
      </c>
      <c r="IPE8" s="6">
        <f t="shared" si="103"/>
        <v>0</v>
      </c>
      <c r="IPF8" s="6">
        <f t="shared" si="103"/>
        <v>0</v>
      </c>
      <c r="IPG8" s="6">
        <f t="shared" si="103"/>
        <v>0</v>
      </c>
      <c r="IPH8" s="6">
        <f t="shared" si="103"/>
        <v>0</v>
      </c>
      <c r="IPI8" s="6">
        <f t="shared" si="103"/>
        <v>0</v>
      </c>
      <c r="IPJ8" s="6">
        <f t="shared" si="103"/>
        <v>0</v>
      </c>
      <c r="IPK8" s="6">
        <f t="shared" si="103"/>
        <v>0</v>
      </c>
      <c r="IPL8" s="6">
        <f t="shared" si="103"/>
        <v>0</v>
      </c>
      <c r="IPM8" s="6">
        <f t="shared" si="103"/>
        <v>0</v>
      </c>
      <c r="IPN8" s="6">
        <f t="shared" si="103"/>
        <v>0</v>
      </c>
      <c r="IPO8" s="6">
        <f t="shared" si="103"/>
        <v>0</v>
      </c>
      <c r="IPP8" s="6">
        <f t="shared" si="103"/>
        <v>0</v>
      </c>
      <c r="IPQ8" s="6">
        <f t="shared" si="103"/>
        <v>0</v>
      </c>
      <c r="IPR8" s="6">
        <f t="shared" si="103"/>
        <v>0</v>
      </c>
      <c r="IPS8" s="6">
        <f t="shared" si="103"/>
        <v>0</v>
      </c>
      <c r="IPT8" s="6">
        <f t="shared" si="103"/>
        <v>0</v>
      </c>
      <c r="IPU8" s="6">
        <f t="shared" si="103"/>
        <v>0</v>
      </c>
      <c r="IPV8" s="6">
        <f t="shared" si="103"/>
        <v>0</v>
      </c>
      <c r="IPW8" s="6">
        <f t="shared" si="103"/>
        <v>0</v>
      </c>
      <c r="IPX8" s="6">
        <f t="shared" si="103"/>
        <v>0</v>
      </c>
      <c r="IPY8" s="6">
        <f t="shared" si="103"/>
        <v>0</v>
      </c>
      <c r="IPZ8" s="6">
        <f t="shared" si="103"/>
        <v>0</v>
      </c>
      <c r="IQA8" s="6">
        <f t="shared" si="103"/>
        <v>0</v>
      </c>
      <c r="IQB8" s="6">
        <f t="shared" si="103"/>
        <v>0</v>
      </c>
      <c r="IQC8" s="6">
        <f t="shared" si="103"/>
        <v>0</v>
      </c>
      <c r="IQD8" s="6">
        <f t="shared" si="103"/>
        <v>0</v>
      </c>
      <c r="IQE8" s="6">
        <f t="shared" si="103"/>
        <v>0</v>
      </c>
      <c r="IQF8" s="6">
        <f t="shared" si="103"/>
        <v>0</v>
      </c>
      <c r="IQG8" s="6">
        <f t="shared" si="103"/>
        <v>0</v>
      </c>
      <c r="IQH8" s="6">
        <f t="shared" si="103"/>
        <v>0</v>
      </c>
      <c r="IQI8" s="6">
        <f t="shared" si="103"/>
        <v>0</v>
      </c>
      <c r="IQJ8" s="6">
        <f t="shared" si="103"/>
        <v>0</v>
      </c>
      <c r="IQK8" s="6">
        <f t="shared" si="103"/>
        <v>0</v>
      </c>
      <c r="IQL8" s="6">
        <f t="shared" si="103"/>
        <v>0</v>
      </c>
      <c r="IQM8" s="6">
        <f t="shared" si="103"/>
        <v>0</v>
      </c>
      <c r="IQN8" s="6">
        <f t="shared" si="103"/>
        <v>0</v>
      </c>
      <c r="IQO8" s="6">
        <f t="shared" si="103"/>
        <v>0</v>
      </c>
      <c r="IQP8" s="6">
        <f t="shared" si="103"/>
        <v>0</v>
      </c>
      <c r="IQQ8" s="6">
        <f t="shared" si="103"/>
        <v>0</v>
      </c>
      <c r="IQR8" s="6">
        <f t="shared" si="103"/>
        <v>0</v>
      </c>
      <c r="IQS8" s="6">
        <f t="shared" si="103"/>
        <v>0</v>
      </c>
      <c r="IQT8" s="6">
        <f t="shared" si="103"/>
        <v>0</v>
      </c>
      <c r="IQU8" s="6">
        <f t="shared" si="103"/>
        <v>0</v>
      </c>
      <c r="IQV8" s="6">
        <f t="shared" si="103"/>
        <v>0</v>
      </c>
      <c r="IQW8" s="6">
        <f t="shared" si="103"/>
        <v>0</v>
      </c>
      <c r="IQX8" s="6">
        <f t="shared" ref="IQX8:ITI8" si="104">+IQX5+IQX6+IQX7</f>
        <v>0</v>
      </c>
      <c r="IQY8" s="6">
        <f t="shared" si="104"/>
        <v>0</v>
      </c>
      <c r="IQZ8" s="6">
        <f t="shared" si="104"/>
        <v>0</v>
      </c>
      <c r="IRA8" s="6">
        <f t="shared" si="104"/>
        <v>0</v>
      </c>
      <c r="IRB8" s="6">
        <f t="shared" si="104"/>
        <v>0</v>
      </c>
      <c r="IRC8" s="6">
        <f t="shared" si="104"/>
        <v>0</v>
      </c>
      <c r="IRD8" s="6">
        <f t="shared" si="104"/>
        <v>0</v>
      </c>
      <c r="IRE8" s="6">
        <f t="shared" si="104"/>
        <v>0</v>
      </c>
      <c r="IRF8" s="6">
        <f t="shared" si="104"/>
        <v>0</v>
      </c>
      <c r="IRG8" s="6">
        <f t="shared" si="104"/>
        <v>0</v>
      </c>
      <c r="IRH8" s="6">
        <f t="shared" si="104"/>
        <v>0</v>
      </c>
      <c r="IRI8" s="6">
        <f t="shared" si="104"/>
        <v>0</v>
      </c>
      <c r="IRJ8" s="6">
        <f t="shared" si="104"/>
        <v>0</v>
      </c>
      <c r="IRK8" s="6">
        <f t="shared" si="104"/>
        <v>0</v>
      </c>
      <c r="IRL8" s="6">
        <f t="shared" si="104"/>
        <v>0</v>
      </c>
      <c r="IRM8" s="6">
        <f t="shared" si="104"/>
        <v>0</v>
      </c>
      <c r="IRN8" s="6">
        <f t="shared" si="104"/>
        <v>0</v>
      </c>
      <c r="IRO8" s="6">
        <f t="shared" si="104"/>
        <v>0</v>
      </c>
      <c r="IRP8" s="6">
        <f t="shared" si="104"/>
        <v>0</v>
      </c>
      <c r="IRQ8" s="6">
        <f t="shared" si="104"/>
        <v>0</v>
      </c>
      <c r="IRR8" s="6">
        <f t="shared" si="104"/>
        <v>0</v>
      </c>
      <c r="IRS8" s="6">
        <f t="shared" si="104"/>
        <v>0</v>
      </c>
      <c r="IRT8" s="6">
        <f t="shared" si="104"/>
        <v>0</v>
      </c>
      <c r="IRU8" s="6">
        <f t="shared" si="104"/>
        <v>0</v>
      </c>
      <c r="IRV8" s="6">
        <f t="shared" si="104"/>
        <v>0</v>
      </c>
      <c r="IRW8" s="6">
        <f t="shared" si="104"/>
        <v>0</v>
      </c>
      <c r="IRX8" s="6">
        <f t="shared" si="104"/>
        <v>0</v>
      </c>
      <c r="IRY8" s="6">
        <f t="shared" si="104"/>
        <v>0</v>
      </c>
      <c r="IRZ8" s="6">
        <f t="shared" si="104"/>
        <v>0</v>
      </c>
      <c r="ISA8" s="6">
        <f t="shared" si="104"/>
        <v>0</v>
      </c>
      <c r="ISB8" s="6">
        <f t="shared" si="104"/>
        <v>0</v>
      </c>
      <c r="ISC8" s="6">
        <f t="shared" si="104"/>
        <v>0</v>
      </c>
      <c r="ISD8" s="6">
        <f t="shared" si="104"/>
        <v>0</v>
      </c>
      <c r="ISE8" s="6">
        <f t="shared" si="104"/>
        <v>0</v>
      </c>
      <c r="ISF8" s="6">
        <f t="shared" si="104"/>
        <v>0</v>
      </c>
      <c r="ISG8" s="6">
        <f t="shared" si="104"/>
        <v>0</v>
      </c>
      <c r="ISH8" s="6">
        <f t="shared" si="104"/>
        <v>0</v>
      </c>
      <c r="ISI8" s="6">
        <f t="shared" si="104"/>
        <v>0</v>
      </c>
      <c r="ISJ8" s="6">
        <f t="shared" si="104"/>
        <v>0</v>
      </c>
      <c r="ISK8" s="6">
        <f t="shared" si="104"/>
        <v>0</v>
      </c>
      <c r="ISL8" s="6">
        <f t="shared" si="104"/>
        <v>0</v>
      </c>
      <c r="ISM8" s="6">
        <f t="shared" si="104"/>
        <v>0</v>
      </c>
      <c r="ISN8" s="6">
        <f t="shared" si="104"/>
        <v>0</v>
      </c>
      <c r="ISO8" s="6">
        <f t="shared" si="104"/>
        <v>0</v>
      </c>
      <c r="ISP8" s="6">
        <f t="shared" si="104"/>
        <v>0</v>
      </c>
      <c r="ISQ8" s="6">
        <f t="shared" si="104"/>
        <v>0</v>
      </c>
      <c r="ISR8" s="6">
        <f t="shared" si="104"/>
        <v>0</v>
      </c>
      <c r="ISS8" s="6">
        <f t="shared" si="104"/>
        <v>0</v>
      </c>
      <c r="IST8" s="6">
        <f t="shared" si="104"/>
        <v>0</v>
      </c>
      <c r="ISU8" s="6">
        <f t="shared" si="104"/>
        <v>0</v>
      </c>
      <c r="ISV8" s="6">
        <f t="shared" si="104"/>
        <v>0</v>
      </c>
      <c r="ISW8" s="6">
        <f t="shared" si="104"/>
        <v>0</v>
      </c>
      <c r="ISX8" s="6">
        <f t="shared" si="104"/>
        <v>0</v>
      </c>
      <c r="ISY8" s="6">
        <f t="shared" si="104"/>
        <v>0</v>
      </c>
      <c r="ISZ8" s="6">
        <f t="shared" si="104"/>
        <v>0</v>
      </c>
      <c r="ITA8" s="6">
        <f t="shared" si="104"/>
        <v>0</v>
      </c>
      <c r="ITB8" s="6">
        <f t="shared" si="104"/>
        <v>0</v>
      </c>
      <c r="ITC8" s="6">
        <f t="shared" si="104"/>
        <v>0</v>
      </c>
      <c r="ITD8" s="6">
        <f t="shared" si="104"/>
        <v>0</v>
      </c>
      <c r="ITE8" s="6">
        <f t="shared" si="104"/>
        <v>0</v>
      </c>
      <c r="ITF8" s="6">
        <f t="shared" si="104"/>
        <v>0</v>
      </c>
      <c r="ITG8" s="6">
        <f t="shared" si="104"/>
        <v>0</v>
      </c>
      <c r="ITH8" s="6">
        <f t="shared" si="104"/>
        <v>0</v>
      </c>
      <c r="ITI8" s="6">
        <f t="shared" si="104"/>
        <v>0</v>
      </c>
      <c r="ITJ8" s="6">
        <f t="shared" ref="ITJ8:IVU8" si="105">+ITJ5+ITJ6+ITJ7</f>
        <v>0</v>
      </c>
      <c r="ITK8" s="6">
        <f t="shared" si="105"/>
        <v>0</v>
      </c>
      <c r="ITL8" s="6">
        <f t="shared" si="105"/>
        <v>0</v>
      </c>
      <c r="ITM8" s="6">
        <f t="shared" si="105"/>
        <v>0</v>
      </c>
      <c r="ITN8" s="6">
        <f t="shared" si="105"/>
        <v>0</v>
      </c>
      <c r="ITO8" s="6">
        <f t="shared" si="105"/>
        <v>0</v>
      </c>
      <c r="ITP8" s="6">
        <f t="shared" si="105"/>
        <v>0</v>
      </c>
      <c r="ITQ8" s="6">
        <f t="shared" si="105"/>
        <v>0</v>
      </c>
      <c r="ITR8" s="6">
        <f t="shared" si="105"/>
        <v>0</v>
      </c>
      <c r="ITS8" s="6">
        <f t="shared" si="105"/>
        <v>0</v>
      </c>
      <c r="ITT8" s="6">
        <f t="shared" si="105"/>
        <v>0</v>
      </c>
      <c r="ITU8" s="6">
        <f t="shared" si="105"/>
        <v>0</v>
      </c>
      <c r="ITV8" s="6">
        <f t="shared" si="105"/>
        <v>0</v>
      </c>
      <c r="ITW8" s="6">
        <f t="shared" si="105"/>
        <v>0</v>
      </c>
      <c r="ITX8" s="6">
        <f t="shared" si="105"/>
        <v>0</v>
      </c>
      <c r="ITY8" s="6">
        <f t="shared" si="105"/>
        <v>0</v>
      </c>
      <c r="ITZ8" s="6">
        <f t="shared" si="105"/>
        <v>0</v>
      </c>
      <c r="IUA8" s="6">
        <f t="shared" si="105"/>
        <v>0</v>
      </c>
      <c r="IUB8" s="6">
        <f t="shared" si="105"/>
        <v>0</v>
      </c>
      <c r="IUC8" s="6">
        <f t="shared" si="105"/>
        <v>0</v>
      </c>
      <c r="IUD8" s="6">
        <f t="shared" si="105"/>
        <v>0</v>
      </c>
      <c r="IUE8" s="6">
        <f t="shared" si="105"/>
        <v>0</v>
      </c>
      <c r="IUF8" s="6">
        <f t="shared" si="105"/>
        <v>0</v>
      </c>
      <c r="IUG8" s="6">
        <f t="shared" si="105"/>
        <v>0</v>
      </c>
      <c r="IUH8" s="6">
        <f t="shared" si="105"/>
        <v>0</v>
      </c>
      <c r="IUI8" s="6">
        <f t="shared" si="105"/>
        <v>0</v>
      </c>
      <c r="IUJ8" s="6">
        <f t="shared" si="105"/>
        <v>0</v>
      </c>
      <c r="IUK8" s="6">
        <f t="shared" si="105"/>
        <v>0</v>
      </c>
      <c r="IUL8" s="6">
        <f t="shared" si="105"/>
        <v>0</v>
      </c>
      <c r="IUM8" s="6">
        <f t="shared" si="105"/>
        <v>0</v>
      </c>
      <c r="IUN8" s="6">
        <f t="shared" si="105"/>
        <v>0</v>
      </c>
      <c r="IUO8" s="6">
        <f t="shared" si="105"/>
        <v>0</v>
      </c>
      <c r="IUP8" s="6">
        <f t="shared" si="105"/>
        <v>0</v>
      </c>
      <c r="IUQ8" s="6">
        <f t="shared" si="105"/>
        <v>0</v>
      </c>
      <c r="IUR8" s="6">
        <f t="shared" si="105"/>
        <v>0</v>
      </c>
      <c r="IUS8" s="6">
        <f t="shared" si="105"/>
        <v>0</v>
      </c>
      <c r="IUT8" s="6">
        <f t="shared" si="105"/>
        <v>0</v>
      </c>
      <c r="IUU8" s="6">
        <f t="shared" si="105"/>
        <v>0</v>
      </c>
      <c r="IUV8" s="6">
        <f t="shared" si="105"/>
        <v>0</v>
      </c>
      <c r="IUW8" s="6">
        <f t="shared" si="105"/>
        <v>0</v>
      </c>
      <c r="IUX8" s="6">
        <f t="shared" si="105"/>
        <v>0</v>
      </c>
      <c r="IUY8" s="6">
        <f t="shared" si="105"/>
        <v>0</v>
      </c>
      <c r="IUZ8" s="6">
        <f t="shared" si="105"/>
        <v>0</v>
      </c>
      <c r="IVA8" s="6">
        <f t="shared" si="105"/>
        <v>0</v>
      </c>
      <c r="IVB8" s="6">
        <f t="shared" si="105"/>
        <v>0</v>
      </c>
      <c r="IVC8" s="6">
        <f t="shared" si="105"/>
        <v>0</v>
      </c>
      <c r="IVD8" s="6">
        <f t="shared" si="105"/>
        <v>0</v>
      </c>
      <c r="IVE8" s="6">
        <f t="shared" si="105"/>
        <v>0</v>
      </c>
      <c r="IVF8" s="6">
        <f t="shared" si="105"/>
        <v>0</v>
      </c>
      <c r="IVG8" s="6">
        <f t="shared" si="105"/>
        <v>0</v>
      </c>
      <c r="IVH8" s="6">
        <f t="shared" si="105"/>
        <v>0</v>
      </c>
      <c r="IVI8" s="6">
        <f t="shared" si="105"/>
        <v>0</v>
      </c>
      <c r="IVJ8" s="6">
        <f t="shared" si="105"/>
        <v>0</v>
      </c>
      <c r="IVK8" s="6">
        <f t="shared" si="105"/>
        <v>0</v>
      </c>
      <c r="IVL8" s="6">
        <f t="shared" si="105"/>
        <v>0</v>
      </c>
      <c r="IVM8" s="6">
        <f t="shared" si="105"/>
        <v>0</v>
      </c>
      <c r="IVN8" s="6">
        <f t="shared" si="105"/>
        <v>0</v>
      </c>
      <c r="IVO8" s="6">
        <f t="shared" si="105"/>
        <v>0</v>
      </c>
      <c r="IVP8" s="6">
        <f t="shared" si="105"/>
        <v>0</v>
      </c>
      <c r="IVQ8" s="6">
        <f t="shared" si="105"/>
        <v>0</v>
      </c>
      <c r="IVR8" s="6">
        <f t="shared" si="105"/>
        <v>0</v>
      </c>
      <c r="IVS8" s="6">
        <f t="shared" si="105"/>
        <v>0</v>
      </c>
      <c r="IVT8" s="6">
        <f t="shared" si="105"/>
        <v>0</v>
      </c>
      <c r="IVU8" s="6">
        <f t="shared" si="105"/>
        <v>0</v>
      </c>
      <c r="IVV8" s="6">
        <f t="shared" ref="IVV8:IYG8" si="106">+IVV5+IVV6+IVV7</f>
        <v>0</v>
      </c>
      <c r="IVW8" s="6">
        <f t="shared" si="106"/>
        <v>0</v>
      </c>
      <c r="IVX8" s="6">
        <f t="shared" si="106"/>
        <v>0</v>
      </c>
      <c r="IVY8" s="6">
        <f t="shared" si="106"/>
        <v>0</v>
      </c>
      <c r="IVZ8" s="6">
        <f t="shared" si="106"/>
        <v>0</v>
      </c>
      <c r="IWA8" s="6">
        <f t="shared" si="106"/>
        <v>0</v>
      </c>
      <c r="IWB8" s="6">
        <f t="shared" si="106"/>
        <v>0</v>
      </c>
      <c r="IWC8" s="6">
        <f t="shared" si="106"/>
        <v>0</v>
      </c>
      <c r="IWD8" s="6">
        <f t="shared" si="106"/>
        <v>0</v>
      </c>
      <c r="IWE8" s="6">
        <f t="shared" si="106"/>
        <v>0</v>
      </c>
      <c r="IWF8" s="6">
        <f t="shared" si="106"/>
        <v>0</v>
      </c>
      <c r="IWG8" s="6">
        <f t="shared" si="106"/>
        <v>0</v>
      </c>
      <c r="IWH8" s="6">
        <f t="shared" si="106"/>
        <v>0</v>
      </c>
      <c r="IWI8" s="6">
        <f t="shared" si="106"/>
        <v>0</v>
      </c>
      <c r="IWJ8" s="6">
        <f t="shared" si="106"/>
        <v>0</v>
      </c>
      <c r="IWK8" s="6">
        <f t="shared" si="106"/>
        <v>0</v>
      </c>
      <c r="IWL8" s="6">
        <f t="shared" si="106"/>
        <v>0</v>
      </c>
      <c r="IWM8" s="6">
        <f t="shared" si="106"/>
        <v>0</v>
      </c>
      <c r="IWN8" s="6">
        <f t="shared" si="106"/>
        <v>0</v>
      </c>
      <c r="IWO8" s="6">
        <f t="shared" si="106"/>
        <v>0</v>
      </c>
      <c r="IWP8" s="6">
        <f t="shared" si="106"/>
        <v>0</v>
      </c>
      <c r="IWQ8" s="6">
        <f t="shared" si="106"/>
        <v>0</v>
      </c>
      <c r="IWR8" s="6">
        <f t="shared" si="106"/>
        <v>0</v>
      </c>
      <c r="IWS8" s="6">
        <f t="shared" si="106"/>
        <v>0</v>
      </c>
      <c r="IWT8" s="6">
        <f t="shared" si="106"/>
        <v>0</v>
      </c>
      <c r="IWU8" s="6">
        <f t="shared" si="106"/>
        <v>0</v>
      </c>
      <c r="IWV8" s="6">
        <f t="shared" si="106"/>
        <v>0</v>
      </c>
      <c r="IWW8" s="6">
        <f t="shared" si="106"/>
        <v>0</v>
      </c>
      <c r="IWX8" s="6">
        <f t="shared" si="106"/>
        <v>0</v>
      </c>
      <c r="IWY8" s="6">
        <f t="shared" si="106"/>
        <v>0</v>
      </c>
      <c r="IWZ8" s="6">
        <f t="shared" si="106"/>
        <v>0</v>
      </c>
      <c r="IXA8" s="6">
        <f t="shared" si="106"/>
        <v>0</v>
      </c>
      <c r="IXB8" s="6">
        <f t="shared" si="106"/>
        <v>0</v>
      </c>
      <c r="IXC8" s="6">
        <f t="shared" si="106"/>
        <v>0</v>
      </c>
      <c r="IXD8" s="6">
        <f t="shared" si="106"/>
        <v>0</v>
      </c>
      <c r="IXE8" s="6">
        <f t="shared" si="106"/>
        <v>0</v>
      </c>
      <c r="IXF8" s="6">
        <f t="shared" si="106"/>
        <v>0</v>
      </c>
      <c r="IXG8" s="6">
        <f t="shared" si="106"/>
        <v>0</v>
      </c>
      <c r="IXH8" s="6">
        <f t="shared" si="106"/>
        <v>0</v>
      </c>
      <c r="IXI8" s="6">
        <f t="shared" si="106"/>
        <v>0</v>
      </c>
      <c r="IXJ8" s="6">
        <f t="shared" si="106"/>
        <v>0</v>
      </c>
      <c r="IXK8" s="6">
        <f t="shared" si="106"/>
        <v>0</v>
      </c>
      <c r="IXL8" s="6">
        <f t="shared" si="106"/>
        <v>0</v>
      </c>
      <c r="IXM8" s="6">
        <f t="shared" si="106"/>
        <v>0</v>
      </c>
      <c r="IXN8" s="6">
        <f t="shared" si="106"/>
        <v>0</v>
      </c>
      <c r="IXO8" s="6">
        <f t="shared" si="106"/>
        <v>0</v>
      </c>
      <c r="IXP8" s="6">
        <f t="shared" si="106"/>
        <v>0</v>
      </c>
      <c r="IXQ8" s="6">
        <f t="shared" si="106"/>
        <v>0</v>
      </c>
      <c r="IXR8" s="6">
        <f t="shared" si="106"/>
        <v>0</v>
      </c>
      <c r="IXS8" s="6">
        <f t="shared" si="106"/>
        <v>0</v>
      </c>
      <c r="IXT8" s="6">
        <f t="shared" si="106"/>
        <v>0</v>
      </c>
      <c r="IXU8" s="6">
        <f t="shared" si="106"/>
        <v>0</v>
      </c>
      <c r="IXV8" s="6">
        <f t="shared" si="106"/>
        <v>0</v>
      </c>
      <c r="IXW8" s="6">
        <f t="shared" si="106"/>
        <v>0</v>
      </c>
      <c r="IXX8" s="6">
        <f t="shared" si="106"/>
        <v>0</v>
      </c>
      <c r="IXY8" s="6">
        <f t="shared" si="106"/>
        <v>0</v>
      </c>
      <c r="IXZ8" s="6">
        <f t="shared" si="106"/>
        <v>0</v>
      </c>
      <c r="IYA8" s="6">
        <f t="shared" si="106"/>
        <v>0</v>
      </c>
      <c r="IYB8" s="6">
        <f t="shared" si="106"/>
        <v>0</v>
      </c>
      <c r="IYC8" s="6">
        <f t="shared" si="106"/>
        <v>0</v>
      </c>
      <c r="IYD8" s="6">
        <f t="shared" si="106"/>
        <v>0</v>
      </c>
      <c r="IYE8" s="6">
        <f t="shared" si="106"/>
        <v>0</v>
      </c>
      <c r="IYF8" s="6">
        <f t="shared" si="106"/>
        <v>0</v>
      </c>
      <c r="IYG8" s="6">
        <f t="shared" si="106"/>
        <v>0</v>
      </c>
      <c r="IYH8" s="6">
        <f t="shared" ref="IYH8:JAS8" si="107">+IYH5+IYH6+IYH7</f>
        <v>0</v>
      </c>
      <c r="IYI8" s="6">
        <f t="shared" si="107"/>
        <v>0</v>
      </c>
      <c r="IYJ8" s="6">
        <f t="shared" si="107"/>
        <v>0</v>
      </c>
      <c r="IYK8" s="6">
        <f t="shared" si="107"/>
        <v>0</v>
      </c>
      <c r="IYL8" s="6">
        <f t="shared" si="107"/>
        <v>0</v>
      </c>
      <c r="IYM8" s="6">
        <f t="shared" si="107"/>
        <v>0</v>
      </c>
      <c r="IYN8" s="6">
        <f t="shared" si="107"/>
        <v>0</v>
      </c>
      <c r="IYO8" s="6">
        <f t="shared" si="107"/>
        <v>0</v>
      </c>
      <c r="IYP8" s="6">
        <f t="shared" si="107"/>
        <v>0</v>
      </c>
      <c r="IYQ8" s="6">
        <f t="shared" si="107"/>
        <v>0</v>
      </c>
      <c r="IYR8" s="6">
        <f t="shared" si="107"/>
        <v>0</v>
      </c>
      <c r="IYS8" s="6">
        <f t="shared" si="107"/>
        <v>0</v>
      </c>
      <c r="IYT8" s="6">
        <f t="shared" si="107"/>
        <v>0</v>
      </c>
      <c r="IYU8" s="6">
        <f t="shared" si="107"/>
        <v>0</v>
      </c>
      <c r="IYV8" s="6">
        <f t="shared" si="107"/>
        <v>0</v>
      </c>
      <c r="IYW8" s="6">
        <f t="shared" si="107"/>
        <v>0</v>
      </c>
      <c r="IYX8" s="6">
        <f t="shared" si="107"/>
        <v>0</v>
      </c>
      <c r="IYY8" s="6">
        <f t="shared" si="107"/>
        <v>0</v>
      </c>
      <c r="IYZ8" s="6">
        <f t="shared" si="107"/>
        <v>0</v>
      </c>
      <c r="IZA8" s="6">
        <f t="shared" si="107"/>
        <v>0</v>
      </c>
      <c r="IZB8" s="6">
        <f t="shared" si="107"/>
        <v>0</v>
      </c>
      <c r="IZC8" s="6">
        <f t="shared" si="107"/>
        <v>0</v>
      </c>
      <c r="IZD8" s="6">
        <f t="shared" si="107"/>
        <v>0</v>
      </c>
      <c r="IZE8" s="6">
        <f t="shared" si="107"/>
        <v>0</v>
      </c>
      <c r="IZF8" s="6">
        <f t="shared" si="107"/>
        <v>0</v>
      </c>
      <c r="IZG8" s="6">
        <f t="shared" si="107"/>
        <v>0</v>
      </c>
      <c r="IZH8" s="6">
        <f t="shared" si="107"/>
        <v>0</v>
      </c>
      <c r="IZI8" s="6">
        <f t="shared" si="107"/>
        <v>0</v>
      </c>
      <c r="IZJ8" s="6">
        <f t="shared" si="107"/>
        <v>0</v>
      </c>
      <c r="IZK8" s="6">
        <f t="shared" si="107"/>
        <v>0</v>
      </c>
      <c r="IZL8" s="6">
        <f t="shared" si="107"/>
        <v>0</v>
      </c>
      <c r="IZM8" s="6">
        <f t="shared" si="107"/>
        <v>0</v>
      </c>
      <c r="IZN8" s="6">
        <f t="shared" si="107"/>
        <v>0</v>
      </c>
      <c r="IZO8" s="6">
        <f t="shared" si="107"/>
        <v>0</v>
      </c>
      <c r="IZP8" s="6">
        <f t="shared" si="107"/>
        <v>0</v>
      </c>
      <c r="IZQ8" s="6">
        <f t="shared" si="107"/>
        <v>0</v>
      </c>
      <c r="IZR8" s="6">
        <f t="shared" si="107"/>
        <v>0</v>
      </c>
      <c r="IZS8" s="6">
        <f t="shared" si="107"/>
        <v>0</v>
      </c>
      <c r="IZT8" s="6">
        <f t="shared" si="107"/>
        <v>0</v>
      </c>
      <c r="IZU8" s="6">
        <f t="shared" si="107"/>
        <v>0</v>
      </c>
      <c r="IZV8" s="6">
        <f t="shared" si="107"/>
        <v>0</v>
      </c>
      <c r="IZW8" s="6">
        <f t="shared" si="107"/>
        <v>0</v>
      </c>
      <c r="IZX8" s="6">
        <f t="shared" si="107"/>
        <v>0</v>
      </c>
      <c r="IZY8" s="6">
        <f t="shared" si="107"/>
        <v>0</v>
      </c>
      <c r="IZZ8" s="6">
        <f t="shared" si="107"/>
        <v>0</v>
      </c>
      <c r="JAA8" s="6">
        <f t="shared" si="107"/>
        <v>0</v>
      </c>
      <c r="JAB8" s="6">
        <f t="shared" si="107"/>
        <v>0</v>
      </c>
      <c r="JAC8" s="6">
        <f t="shared" si="107"/>
        <v>0</v>
      </c>
      <c r="JAD8" s="6">
        <f t="shared" si="107"/>
        <v>0</v>
      </c>
      <c r="JAE8" s="6">
        <f t="shared" si="107"/>
        <v>0</v>
      </c>
      <c r="JAF8" s="6">
        <f t="shared" si="107"/>
        <v>0</v>
      </c>
      <c r="JAG8" s="6">
        <f t="shared" si="107"/>
        <v>0</v>
      </c>
      <c r="JAH8" s="6">
        <f t="shared" si="107"/>
        <v>0</v>
      </c>
      <c r="JAI8" s="6">
        <f t="shared" si="107"/>
        <v>0</v>
      </c>
      <c r="JAJ8" s="6">
        <f t="shared" si="107"/>
        <v>0</v>
      </c>
      <c r="JAK8" s="6">
        <f t="shared" si="107"/>
        <v>0</v>
      </c>
      <c r="JAL8" s="6">
        <f t="shared" si="107"/>
        <v>0</v>
      </c>
      <c r="JAM8" s="6">
        <f t="shared" si="107"/>
        <v>0</v>
      </c>
      <c r="JAN8" s="6">
        <f t="shared" si="107"/>
        <v>0</v>
      </c>
      <c r="JAO8" s="6">
        <f t="shared" si="107"/>
        <v>0</v>
      </c>
      <c r="JAP8" s="6">
        <f t="shared" si="107"/>
        <v>0</v>
      </c>
      <c r="JAQ8" s="6">
        <f t="shared" si="107"/>
        <v>0</v>
      </c>
      <c r="JAR8" s="6">
        <f t="shared" si="107"/>
        <v>0</v>
      </c>
      <c r="JAS8" s="6">
        <f t="shared" si="107"/>
        <v>0</v>
      </c>
      <c r="JAT8" s="6">
        <f t="shared" ref="JAT8:JDE8" si="108">+JAT5+JAT6+JAT7</f>
        <v>0</v>
      </c>
      <c r="JAU8" s="6">
        <f t="shared" si="108"/>
        <v>0</v>
      </c>
      <c r="JAV8" s="6">
        <f t="shared" si="108"/>
        <v>0</v>
      </c>
      <c r="JAW8" s="6">
        <f t="shared" si="108"/>
        <v>0</v>
      </c>
      <c r="JAX8" s="6">
        <f t="shared" si="108"/>
        <v>0</v>
      </c>
      <c r="JAY8" s="6">
        <f t="shared" si="108"/>
        <v>0</v>
      </c>
      <c r="JAZ8" s="6">
        <f t="shared" si="108"/>
        <v>0</v>
      </c>
      <c r="JBA8" s="6">
        <f t="shared" si="108"/>
        <v>0</v>
      </c>
      <c r="JBB8" s="6">
        <f t="shared" si="108"/>
        <v>0</v>
      </c>
      <c r="JBC8" s="6">
        <f t="shared" si="108"/>
        <v>0</v>
      </c>
      <c r="JBD8" s="6">
        <f t="shared" si="108"/>
        <v>0</v>
      </c>
      <c r="JBE8" s="6">
        <f t="shared" si="108"/>
        <v>0</v>
      </c>
      <c r="JBF8" s="6">
        <f t="shared" si="108"/>
        <v>0</v>
      </c>
      <c r="JBG8" s="6">
        <f t="shared" si="108"/>
        <v>0</v>
      </c>
      <c r="JBH8" s="6">
        <f t="shared" si="108"/>
        <v>0</v>
      </c>
      <c r="JBI8" s="6">
        <f t="shared" si="108"/>
        <v>0</v>
      </c>
      <c r="JBJ8" s="6">
        <f t="shared" si="108"/>
        <v>0</v>
      </c>
      <c r="JBK8" s="6">
        <f t="shared" si="108"/>
        <v>0</v>
      </c>
      <c r="JBL8" s="6">
        <f t="shared" si="108"/>
        <v>0</v>
      </c>
      <c r="JBM8" s="6">
        <f t="shared" si="108"/>
        <v>0</v>
      </c>
      <c r="JBN8" s="6">
        <f t="shared" si="108"/>
        <v>0</v>
      </c>
      <c r="JBO8" s="6">
        <f t="shared" si="108"/>
        <v>0</v>
      </c>
      <c r="JBP8" s="6">
        <f t="shared" si="108"/>
        <v>0</v>
      </c>
      <c r="JBQ8" s="6">
        <f t="shared" si="108"/>
        <v>0</v>
      </c>
      <c r="JBR8" s="6">
        <f t="shared" si="108"/>
        <v>0</v>
      </c>
      <c r="JBS8" s="6">
        <f t="shared" si="108"/>
        <v>0</v>
      </c>
      <c r="JBT8" s="6">
        <f t="shared" si="108"/>
        <v>0</v>
      </c>
      <c r="JBU8" s="6">
        <f t="shared" si="108"/>
        <v>0</v>
      </c>
      <c r="JBV8" s="6">
        <f t="shared" si="108"/>
        <v>0</v>
      </c>
      <c r="JBW8" s="6">
        <f t="shared" si="108"/>
        <v>0</v>
      </c>
      <c r="JBX8" s="6">
        <f t="shared" si="108"/>
        <v>0</v>
      </c>
      <c r="JBY8" s="6">
        <f t="shared" si="108"/>
        <v>0</v>
      </c>
      <c r="JBZ8" s="6">
        <f t="shared" si="108"/>
        <v>0</v>
      </c>
      <c r="JCA8" s="6">
        <f t="shared" si="108"/>
        <v>0</v>
      </c>
      <c r="JCB8" s="6">
        <f t="shared" si="108"/>
        <v>0</v>
      </c>
      <c r="JCC8" s="6">
        <f t="shared" si="108"/>
        <v>0</v>
      </c>
      <c r="JCD8" s="6">
        <f t="shared" si="108"/>
        <v>0</v>
      </c>
      <c r="JCE8" s="6">
        <f t="shared" si="108"/>
        <v>0</v>
      </c>
      <c r="JCF8" s="6">
        <f t="shared" si="108"/>
        <v>0</v>
      </c>
      <c r="JCG8" s="6">
        <f t="shared" si="108"/>
        <v>0</v>
      </c>
      <c r="JCH8" s="6">
        <f t="shared" si="108"/>
        <v>0</v>
      </c>
      <c r="JCI8" s="6">
        <f t="shared" si="108"/>
        <v>0</v>
      </c>
      <c r="JCJ8" s="6">
        <f t="shared" si="108"/>
        <v>0</v>
      </c>
      <c r="JCK8" s="6">
        <f t="shared" si="108"/>
        <v>0</v>
      </c>
      <c r="JCL8" s="6">
        <f t="shared" si="108"/>
        <v>0</v>
      </c>
      <c r="JCM8" s="6">
        <f t="shared" si="108"/>
        <v>0</v>
      </c>
      <c r="JCN8" s="6">
        <f t="shared" si="108"/>
        <v>0</v>
      </c>
      <c r="JCO8" s="6">
        <f t="shared" si="108"/>
        <v>0</v>
      </c>
      <c r="JCP8" s="6">
        <f t="shared" si="108"/>
        <v>0</v>
      </c>
      <c r="JCQ8" s="6">
        <f t="shared" si="108"/>
        <v>0</v>
      </c>
      <c r="JCR8" s="6">
        <f t="shared" si="108"/>
        <v>0</v>
      </c>
      <c r="JCS8" s="6">
        <f t="shared" si="108"/>
        <v>0</v>
      </c>
      <c r="JCT8" s="6">
        <f t="shared" si="108"/>
        <v>0</v>
      </c>
      <c r="JCU8" s="6">
        <f t="shared" si="108"/>
        <v>0</v>
      </c>
      <c r="JCV8" s="6">
        <f t="shared" si="108"/>
        <v>0</v>
      </c>
      <c r="JCW8" s="6">
        <f t="shared" si="108"/>
        <v>0</v>
      </c>
      <c r="JCX8" s="6">
        <f t="shared" si="108"/>
        <v>0</v>
      </c>
      <c r="JCY8" s="6">
        <f t="shared" si="108"/>
        <v>0</v>
      </c>
      <c r="JCZ8" s="6">
        <f t="shared" si="108"/>
        <v>0</v>
      </c>
      <c r="JDA8" s="6">
        <f t="shared" si="108"/>
        <v>0</v>
      </c>
      <c r="JDB8" s="6">
        <f t="shared" si="108"/>
        <v>0</v>
      </c>
      <c r="JDC8" s="6">
        <f t="shared" si="108"/>
        <v>0</v>
      </c>
      <c r="JDD8" s="6">
        <f t="shared" si="108"/>
        <v>0</v>
      </c>
      <c r="JDE8" s="6">
        <f t="shared" si="108"/>
        <v>0</v>
      </c>
      <c r="JDF8" s="6">
        <f t="shared" ref="JDF8:JFQ8" si="109">+JDF5+JDF6+JDF7</f>
        <v>0</v>
      </c>
      <c r="JDG8" s="6">
        <f t="shared" si="109"/>
        <v>0</v>
      </c>
      <c r="JDH8" s="6">
        <f t="shared" si="109"/>
        <v>0</v>
      </c>
      <c r="JDI8" s="6">
        <f t="shared" si="109"/>
        <v>0</v>
      </c>
      <c r="JDJ8" s="6">
        <f t="shared" si="109"/>
        <v>0</v>
      </c>
      <c r="JDK8" s="6">
        <f t="shared" si="109"/>
        <v>0</v>
      </c>
      <c r="JDL8" s="6">
        <f t="shared" si="109"/>
        <v>0</v>
      </c>
      <c r="JDM8" s="6">
        <f t="shared" si="109"/>
        <v>0</v>
      </c>
      <c r="JDN8" s="6">
        <f t="shared" si="109"/>
        <v>0</v>
      </c>
      <c r="JDO8" s="6">
        <f t="shared" si="109"/>
        <v>0</v>
      </c>
      <c r="JDP8" s="6">
        <f t="shared" si="109"/>
        <v>0</v>
      </c>
      <c r="JDQ8" s="6">
        <f t="shared" si="109"/>
        <v>0</v>
      </c>
      <c r="JDR8" s="6">
        <f t="shared" si="109"/>
        <v>0</v>
      </c>
      <c r="JDS8" s="6">
        <f t="shared" si="109"/>
        <v>0</v>
      </c>
      <c r="JDT8" s="6">
        <f t="shared" si="109"/>
        <v>0</v>
      </c>
      <c r="JDU8" s="6">
        <f t="shared" si="109"/>
        <v>0</v>
      </c>
      <c r="JDV8" s="6">
        <f t="shared" si="109"/>
        <v>0</v>
      </c>
      <c r="JDW8" s="6">
        <f t="shared" si="109"/>
        <v>0</v>
      </c>
      <c r="JDX8" s="6">
        <f t="shared" si="109"/>
        <v>0</v>
      </c>
      <c r="JDY8" s="6">
        <f t="shared" si="109"/>
        <v>0</v>
      </c>
      <c r="JDZ8" s="6">
        <f t="shared" si="109"/>
        <v>0</v>
      </c>
      <c r="JEA8" s="6">
        <f t="shared" si="109"/>
        <v>0</v>
      </c>
      <c r="JEB8" s="6">
        <f t="shared" si="109"/>
        <v>0</v>
      </c>
      <c r="JEC8" s="6">
        <f t="shared" si="109"/>
        <v>0</v>
      </c>
      <c r="JED8" s="6">
        <f t="shared" si="109"/>
        <v>0</v>
      </c>
      <c r="JEE8" s="6">
        <f t="shared" si="109"/>
        <v>0</v>
      </c>
      <c r="JEF8" s="6">
        <f t="shared" si="109"/>
        <v>0</v>
      </c>
      <c r="JEG8" s="6">
        <f t="shared" si="109"/>
        <v>0</v>
      </c>
      <c r="JEH8" s="6">
        <f t="shared" si="109"/>
        <v>0</v>
      </c>
      <c r="JEI8" s="6">
        <f t="shared" si="109"/>
        <v>0</v>
      </c>
      <c r="JEJ8" s="6">
        <f t="shared" si="109"/>
        <v>0</v>
      </c>
      <c r="JEK8" s="6">
        <f t="shared" si="109"/>
        <v>0</v>
      </c>
      <c r="JEL8" s="6">
        <f t="shared" si="109"/>
        <v>0</v>
      </c>
      <c r="JEM8" s="6">
        <f t="shared" si="109"/>
        <v>0</v>
      </c>
      <c r="JEN8" s="6">
        <f t="shared" si="109"/>
        <v>0</v>
      </c>
      <c r="JEO8" s="6">
        <f t="shared" si="109"/>
        <v>0</v>
      </c>
      <c r="JEP8" s="6">
        <f t="shared" si="109"/>
        <v>0</v>
      </c>
      <c r="JEQ8" s="6">
        <f t="shared" si="109"/>
        <v>0</v>
      </c>
      <c r="JER8" s="6">
        <f t="shared" si="109"/>
        <v>0</v>
      </c>
      <c r="JES8" s="6">
        <f t="shared" si="109"/>
        <v>0</v>
      </c>
      <c r="JET8" s="6">
        <f t="shared" si="109"/>
        <v>0</v>
      </c>
      <c r="JEU8" s="6">
        <f t="shared" si="109"/>
        <v>0</v>
      </c>
      <c r="JEV8" s="6">
        <f t="shared" si="109"/>
        <v>0</v>
      </c>
      <c r="JEW8" s="6">
        <f t="shared" si="109"/>
        <v>0</v>
      </c>
      <c r="JEX8" s="6">
        <f t="shared" si="109"/>
        <v>0</v>
      </c>
      <c r="JEY8" s="6">
        <f t="shared" si="109"/>
        <v>0</v>
      </c>
      <c r="JEZ8" s="6">
        <f t="shared" si="109"/>
        <v>0</v>
      </c>
      <c r="JFA8" s="6">
        <f t="shared" si="109"/>
        <v>0</v>
      </c>
      <c r="JFB8" s="6">
        <f t="shared" si="109"/>
        <v>0</v>
      </c>
      <c r="JFC8" s="6">
        <f t="shared" si="109"/>
        <v>0</v>
      </c>
      <c r="JFD8" s="6">
        <f t="shared" si="109"/>
        <v>0</v>
      </c>
      <c r="JFE8" s="6">
        <f t="shared" si="109"/>
        <v>0</v>
      </c>
      <c r="JFF8" s="6">
        <f t="shared" si="109"/>
        <v>0</v>
      </c>
      <c r="JFG8" s="6">
        <f t="shared" si="109"/>
        <v>0</v>
      </c>
      <c r="JFH8" s="6">
        <f t="shared" si="109"/>
        <v>0</v>
      </c>
      <c r="JFI8" s="6">
        <f t="shared" si="109"/>
        <v>0</v>
      </c>
      <c r="JFJ8" s="6">
        <f t="shared" si="109"/>
        <v>0</v>
      </c>
      <c r="JFK8" s="6">
        <f t="shared" si="109"/>
        <v>0</v>
      </c>
      <c r="JFL8" s="6">
        <f t="shared" si="109"/>
        <v>0</v>
      </c>
      <c r="JFM8" s="6">
        <f t="shared" si="109"/>
        <v>0</v>
      </c>
      <c r="JFN8" s="6">
        <f t="shared" si="109"/>
        <v>0</v>
      </c>
      <c r="JFO8" s="6">
        <f t="shared" si="109"/>
        <v>0</v>
      </c>
      <c r="JFP8" s="6">
        <f t="shared" si="109"/>
        <v>0</v>
      </c>
      <c r="JFQ8" s="6">
        <f t="shared" si="109"/>
        <v>0</v>
      </c>
      <c r="JFR8" s="6">
        <f t="shared" ref="JFR8:JIC8" si="110">+JFR5+JFR6+JFR7</f>
        <v>0</v>
      </c>
      <c r="JFS8" s="6">
        <f t="shared" si="110"/>
        <v>0</v>
      </c>
      <c r="JFT8" s="6">
        <f t="shared" si="110"/>
        <v>0</v>
      </c>
      <c r="JFU8" s="6">
        <f t="shared" si="110"/>
        <v>0</v>
      </c>
      <c r="JFV8" s="6">
        <f t="shared" si="110"/>
        <v>0</v>
      </c>
      <c r="JFW8" s="6">
        <f t="shared" si="110"/>
        <v>0</v>
      </c>
      <c r="JFX8" s="6">
        <f t="shared" si="110"/>
        <v>0</v>
      </c>
      <c r="JFY8" s="6">
        <f t="shared" si="110"/>
        <v>0</v>
      </c>
      <c r="JFZ8" s="6">
        <f t="shared" si="110"/>
        <v>0</v>
      </c>
      <c r="JGA8" s="6">
        <f t="shared" si="110"/>
        <v>0</v>
      </c>
      <c r="JGB8" s="6">
        <f t="shared" si="110"/>
        <v>0</v>
      </c>
      <c r="JGC8" s="6">
        <f t="shared" si="110"/>
        <v>0</v>
      </c>
      <c r="JGD8" s="6">
        <f t="shared" si="110"/>
        <v>0</v>
      </c>
      <c r="JGE8" s="6">
        <f t="shared" si="110"/>
        <v>0</v>
      </c>
      <c r="JGF8" s="6">
        <f t="shared" si="110"/>
        <v>0</v>
      </c>
      <c r="JGG8" s="6">
        <f t="shared" si="110"/>
        <v>0</v>
      </c>
      <c r="JGH8" s="6">
        <f t="shared" si="110"/>
        <v>0</v>
      </c>
      <c r="JGI8" s="6">
        <f t="shared" si="110"/>
        <v>0</v>
      </c>
      <c r="JGJ8" s="6">
        <f t="shared" si="110"/>
        <v>0</v>
      </c>
      <c r="JGK8" s="6">
        <f t="shared" si="110"/>
        <v>0</v>
      </c>
      <c r="JGL8" s="6">
        <f t="shared" si="110"/>
        <v>0</v>
      </c>
      <c r="JGM8" s="6">
        <f t="shared" si="110"/>
        <v>0</v>
      </c>
      <c r="JGN8" s="6">
        <f t="shared" si="110"/>
        <v>0</v>
      </c>
      <c r="JGO8" s="6">
        <f t="shared" si="110"/>
        <v>0</v>
      </c>
      <c r="JGP8" s="6">
        <f t="shared" si="110"/>
        <v>0</v>
      </c>
      <c r="JGQ8" s="6">
        <f t="shared" si="110"/>
        <v>0</v>
      </c>
      <c r="JGR8" s="6">
        <f t="shared" si="110"/>
        <v>0</v>
      </c>
      <c r="JGS8" s="6">
        <f t="shared" si="110"/>
        <v>0</v>
      </c>
      <c r="JGT8" s="6">
        <f t="shared" si="110"/>
        <v>0</v>
      </c>
      <c r="JGU8" s="6">
        <f t="shared" si="110"/>
        <v>0</v>
      </c>
      <c r="JGV8" s="6">
        <f t="shared" si="110"/>
        <v>0</v>
      </c>
      <c r="JGW8" s="6">
        <f t="shared" si="110"/>
        <v>0</v>
      </c>
      <c r="JGX8" s="6">
        <f t="shared" si="110"/>
        <v>0</v>
      </c>
      <c r="JGY8" s="6">
        <f t="shared" si="110"/>
        <v>0</v>
      </c>
      <c r="JGZ8" s="6">
        <f t="shared" si="110"/>
        <v>0</v>
      </c>
      <c r="JHA8" s="6">
        <f t="shared" si="110"/>
        <v>0</v>
      </c>
      <c r="JHB8" s="6">
        <f t="shared" si="110"/>
        <v>0</v>
      </c>
      <c r="JHC8" s="6">
        <f t="shared" si="110"/>
        <v>0</v>
      </c>
      <c r="JHD8" s="6">
        <f t="shared" si="110"/>
        <v>0</v>
      </c>
      <c r="JHE8" s="6">
        <f t="shared" si="110"/>
        <v>0</v>
      </c>
      <c r="JHF8" s="6">
        <f t="shared" si="110"/>
        <v>0</v>
      </c>
      <c r="JHG8" s="6">
        <f t="shared" si="110"/>
        <v>0</v>
      </c>
      <c r="JHH8" s="6">
        <f t="shared" si="110"/>
        <v>0</v>
      </c>
      <c r="JHI8" s="6">
        <f t="shared" si="110"/>
        <v>0</v>
      </c>
      <c r="JHJ8" s="6">
        <f t="shared" si="110"/>
        <v>0</v>
      </c>
      <c r="JHK8" s="6">
        <f t="shared" si="110"/>
        <v>0</v>
      </c>
      <c r="JHL8" s="6">
        <f t="shared" si="110"/>
        <v>0</v>
      </c>
      <c r="JHM8" s="6">
        <f t="shared" si="110"/>
        <v>0</v>
      </c>
      <c r="JHN8" s="6">
        <f t="shared" si="110"/>
        <v>0</v>
      </c>
      <c r="JHO8" s="6">
        <f t="shared" si="110"/>
        <v>0</v>
      </c>
      <c r="JHP8" s="6">
        <f t="shared" si="110"/>
        <v>0</v>
      </c>
      <c r="JHQ8" s="6">
        <f t="shared" si="110"/>
        <v>0</v>
      </c>
      <c r="JHR8" s="6">
        <f t="shared" si="110"/>
        <v>0</v>
      </c>
      <c r="JHS8" s="6">
        <f t="shared" si="110"/>
        <v>0</v>
      </c>
      <c r="JHT8" s="6">
        <f t="shared" si="110"/>
        <v>0</v>
      </c>
      <c r="JHU8" s="6">
        <f t="shared" si="110"/>
        <v>0</v>
      </c>
      <c r="JHV8" s="6">
        <f t="shared" si="110"/>
        <v>0</v>
      </c>
      <c r="JHW8" s="6">
        <f t="shared" si="110"/>
        <v>0</v>
      </c>
      <c r="JHX8" s="6">
        <f t="shared" si="110"/>
        <v>0</v>
      </c>
      <c r="JHY8" s="6">
        <f t="shared" si="110"/>
        <v>0</v>
      </c>
      <c r="JHZ8" s="6">
        <f t="shared" si="110"/>
        <v>0</v>
      </c>
      <c r="JIA8" s="6">
        <f t="shared" si="110"/>
        <v>0</v>
      </c>
      <c r="JIB8" s="6">
        <f t="shared" si="110"/>
        <v>0</v>
      </c>
      <c r="JIC8" s="6">
        <f t="shared" si="110"/>
        <v>0</v>
      </c>
      <c r="JID8" s="6">
        <f t="shared" ref="JID8:JKO8" si="111">+JID5+JID6+JID7</f>
        <v>0</v>
      </c>
      <c r="JIE8" s="6">
        <f t="shared" si="111"/>
        <v>0</v>
      </c>
      <c r="JIF8" s="6">
        <f t="shared" si="111"/>
        <v>0</v>
      </c>
      <c r="JIG8" s="6">
        <f t="shared" si="111"/>
        <v>0</v>
      </c>
      <c r="JIH8" s="6">
        <f t="shared" si="111"/>
        <v>0</v>
      </c>
      <c r="JII8" s="6">
        <f t="shared" si="111"/>
        <v>0</v>
      </c>
      <c r="JIJ8" s="6">
        <f t="shared" si="111"/>
        <v>0</v>
      </c>
      <c r="JIK8" s="6">
        <f t="shared" si="111"/>
        <v>0</v>
      </c>
      <c r="JIL8" s="6">
        <f t="shared" si="111"/>
        <v>0</v>
      </c>
      <c r="JIM8" s="6">
        <f t="shared" si="111"/>
        <v>0</v>
      </c>
      <c r="JIN8" s="6">
        <f t="shared" si="111"/>
        <v>0</v>
      </c>
      <c r="JIO8" s="6">
        <f t="shared" si="111"/>
        <v>0</v>
      </c>
      <c r="JIP8" s="6">
        <f t="shared" si="111"/>
        <v>0</v>
      </c>
      <c r="JIQ8" s="6">
        <f t="shared" si="111"/>
        <v>0</v>
      </c>
      <c r="JIR8" s="6">
        <f t="shared" si="111"/>
        <v>0</v>
      </c>
      <c r="JIS8" s="6">
        <f t="shared" si="111"/>
        <v>0</v>
      </c>
      <c r="JIT8" s="6">
        <f t="shared" si="111"/>
        <v>0</v>
      </c>
      <c r="JIU8" s="6">
        <f t="shared" si="111"/>
        <v>0</v>
      </c>
      <c r="JIV8" s="6">
        <f t="shared" si="111"/>
        <v>0</v>
      </c>
      <c r="JIW8" s="6">
        <f t="shared" si="111"/>
        <v>0</v>
      </c>
      <c r="JIX8" s="6">
        <f t="shared" si="111"/>
        <v>0</v>
      </c>
      <c r="JIY8" s="6">
        <f t="shared" si="111"/>
        <v>0</v>
      </c>
      <c r="JIZ8" s="6">
        <f t="shared" si="111"/>
        <v>0</v>
      </c>
      <c r="JJA8" s="6">
        <f t="shared" si="111"/>
        <v>0</v>
      </c>
      <c r="JJB8" s="6">
        <f t="shared" si="111"/>
        <v>0</v>
      </c>
      <c r="JJC8" s="6">
        <f t="shared" si="111"/>
        <v>0</v>
      </c>
      <c r="JJD8" s="6">
        <f t="shared" si="111"/>
        <v>0</v>
      </c>
      <c r="JJE8" s="6">
        <f t="shared" si="111"/>
        <v>0</v>
      </c>
      <c r="JJF8" s="6">
        <f t="shared" si="111"/>
        <v>0</v>
      </c>
      <c r="JJG8" s="6">
        <f t="shared" si="111"/>
        <v>0</v>
      </c>
      <c r="JJH8" s="6">
        <f t="shared" si="111"/>
        <v>0</v>
      </c>
      <c r="JJI8" s="6">
        <f t="shared" si="111"/>
        <v>0</v>
      </c>
      <c r="JJJ8" s="6">
        <f t="shared" si="111"/>
        <v>0</v>
      </c>
      <c r="JJK8" s="6">
        <f t="shared" si="111"/>
        <v>0</v>
      </c>
      <c r="JJL8" s="6">
        <f t="shared" si="111"/>
        <v>0</v>
      </c>
      <c r="JJM8" s="6">
        <f t="shared" si="111"/>
        <v>0</v>
      </c>
      <c r="JJN8" s="6">
        <f t="shared" si="111"/>
        <v>0</v>
      </c>
      <c r="JJO8" s="6">
        <f t="shared" si="111"/>
        <v>0</v>
      </c>
      <c r="JJP8" s="6">
        <f t="shared" si="111"/>
        <v>0</v>
      </c>
      <c r="JJQ8" s="6">
        <f t="shared" si="111"/>
        <v>0</v>
      </c>
      <c r="JJR8" s="6">
        <f t="shared" si="111"/>
        <v>0</v>
      </c>
      <c r="JJS8" s="6">
        <f t="shared" si="111"/>
        <v>0</v>
      </c>
      <c r="JJT8" s="6">
        <f t="shared" si="111"/>
        <v>0</v>
      </c>
      <c r="JJU8" s="6">
        <f t="shared" si="111"/>
        <v>0</v>
      </c>
      <c r="JJV8" s="6">
        <f t="shared" si="111"/>
        <v>0</v>
      </c>
      <c r="JJW8" s="6">
        <f t="shared" si="111"/>
        <v>0</v>
      </c>
      <c r="JJX8" s="6">
        <f t="shared" si="111"/>
        <v>0</v>
      </c>
      <c r="JJY8" s="6">
        <f t="shared" si="111"/>
        <v>0</v>
      </c>
      <c r="JJZ8" s="6">
        <f t="shared" si="111"/>
        <v>0</v>
      </c>
      <c r="JKA8" s="6">
        <f t="shared" si="111"/>
        <v>0</v>
      </c>
      <c r="JKB8" s="6">
        <f t="shared" si="111"/>
        <v>0</v>
      </c>
      <c r="JKC8" s="6">
        <f t="shared" si="111"/>
        <v>0</v>
      </c>
      <c r="JKD8" s="6">
        <f t="shared" si="111"/>
        <v>0</v>
      </c>
      <c r="JKE8" s="6">
        <f t="shared" si="111"/>
        <v>0</v>
      </c>
      <c r="JKF8" s="6">
        <f t="shared" si="111"/>
        <v>0</v>
      </c>
      <c r="JKG8" s="6">
        <f t="shared" si="111"/>
        <v>0</v>
      </c>
      <c r="JKH8" s="6">
        <f t="shared" si="111"/>
        <v>0</v>
      </c>
      <c r="JKI8" s="6">
        <f t="shared" si="111"/>
        <v>0</v>
      </c>
      <c r="JKJ8" s="6">
        <f t="shared" si="111"/>
        <v>0</v>
      </c>
      <c r="JKK8" s="6">
        <f t="shared" si="111"/>
        <v>0</v>
      </c>
      <c r="JKL8" s="6">
        <f t="shared" si="111"/>
        <v>0</v>
      </c>
      <c r="JKM8" s="6">
        <f t="shared" si="111"/>
        <v>0</v>
      </c>
      <c r="JKN8" s="6">
        <f t="shared" si="111"/>
        <v>0</v>
      </c>
      <c r="JKO8" s="6">
        <f t="shared" si="111"/>
        <v>0</v>
      </c>
      <c r="JKP8" s="6">
        <f t="shared" ref="JKP8:JNA8" si="112">+JKP5+JKP6+JKP7</f>
        <v>0</v>
      </c>
      <c r="JKQ8" s="6">
        <f t="shared" si="112"/>
        <v>0</v>
      </c>
      <c r="JKR8" s="6">
        <f t="shared" si="112"/>
        <v>0</v>
      </c>
      <c r="JKS8" s="6">
        <f t="shared" si="112"/>
        <v>0</v>
      </c>
      <c r="JKT8" s="6">
        <f t="shared" si="112"/>
        <v>0</v>
      </c>
      <c r="JKU8" s="6">
        <f t="shared" si="112"/>
        <v>0</v>
      </c>
      <c r="JKV8" s="6">
        <f t="shared" si="112"/>
        <v>0</v>
      </c>
      <c r="JKW8" s="6">
        <f t="shared" si="112"/>
        <v>0</v>
      </c>
      <c r="JKX8" s="6">
        <f t="shared" si="112"/>
        <v>0</v>
      </c>
      <c r="JKY8" s="6">
        <f t="shared" si="112"/>
        <v>0</v>
      </c>
      <c r="JKZ8" s="6">
        <f t="shared" si="112"/>
        <v>0</v>
      </c>
      <c r="JLA8" s="6">
        <f t="shared" si="112"/>
        <v>0</v>
      </c>
      <c r="JLB8" s="6">
        <f t="shared" si="112"/>
        <v>0</v>
      </c>
      <c r="JLC8" s="6">
        <f t="shared" si="112"/>
        <v>0</v>
      </c>
      <c r="JLD8" s="6">
        <f t="shared" si="112"/>
        <v>0</v>
      </c>
      <c r="JLE8" s="6">
        <f t="shared" si="112"/>
        <v>0</v>
      </c>
      <c r="JLF8" s="6">
        <f t="shared" si="112"/>
        <v>0</v>
      </c>
      <c r="JLG8" s="6">
        <f t="shared" si="112"/>
        <v>0</v>
      </c>
      <c r="JLH8" s="6">
        <f t="shared" si="112"/>
        <v>0</v>
      </c>
      <c r="JLI8" s="6">
        <f t="shared" si="112"/>
        <v>0</v>
      </c>
      <c r="JLJ8" s="6">
        <f t="shared" si="112"/>
        <v>0</v>
      </c>
      <c r="JLK8" s="6">
        <f t="shared" si="112"/>
        <v>0</v>
      </c>
      <c r="JLL8" s="6">
        <f t="shared" si="112"/>
        <v>0</v>
      </c>
      <c r="JLM8" s="6">
        <f t="shared" si="112"/>
        <v>0</v>
      </c>
      <c r="JLN8" s="6">
        <f t="shared" si="112"/>
        <v>0</v>
      </c>
      <c r="JLO8" s="6">
        <f t="shared" si="112"/>
        <v>0</v>
      </c>
      <c r="JLP8" s="6">
        <f t="shared" si="112"/>
        <v>0</v>
      </c>
      <c r="JLQ8" s="6">
        <f t="shared" si="112"/>
        <v>0</v>
      </c>
      <c r="JLR8" s="6">
        <f t="shared" si="112"/>
        <v>0</v>
      </c>
      <c r="JLS8" s="6">
        <f t="shared" si="112"/>
        <v>0</v>
      </c>
      <c r="JLT8" s="6">
        <f t="shared" si="112"/>
        <v>0</v>
      </c>
      <c r="JLU8" s="6">
        <f t="shared" si="112"/>
        <v>0</v>
      </c>
      <c r="JLV8" s="6">
        <f t="shared" si="112"/>
        <v>0</v>
      </c>
      <c r="JLW8" s="6">
        <f t="shared" si="112"/>
        <v>0</v>
      </c>
      <c r="JLX8" s="6">
        <f t="shared" si="112"/>
        <v>0</v>
      </c>
      <c r="JLY8" s="6">
        <f t="shared" si="112"/>
        <v>0</v>
      </c>
      <c r="JLZ8" s="6">
        <f t="shared" si="112"/>
        <v>0</v>
      </c>
      <c r="JMA8" s="6">
        <f t="shared" si="112"/>
        <v>0</v>
      </c>
      <c r="JMB8" s="6">
        <f t="shared" si="112"/>
        <v>0</v>
      </c>
      <c r="JMC8" s="6">
        <f t="shared" si="112"/>
        <v>0</v>
      </c>
      <c r="JMD8" s="6">
        <f t="shared" si="112"/>
        <v>0</v>
      </c>
      <c r="JME8" s="6">
        <f t="shared" si="112"/>
        <v>0</v>
      </c>
      <c r="JMF8" s="6">
        <f t="shared" si="112"/>
        <v>0</v>
      </c>
      <c r="JMG8" s="6">
        <f t="shared" si="112"/>
        <v>0</v>
      </c>
      <c r="JMH8" s="6">
        <f t="shared" si="112"/>
        <v>0</v>
      </c>
      <c r="JMI8" s="6">
        <f t="shared" si="112"/>
        <v>0</v>
      </c>
      <c r="JMJ8" s="6">
        <f t="shared" si="112"/>
        <v>0</v>
      </c>
      <c r="JMK8" s="6">
        <f t="shared" si="112"/>
        <v>0</v>
      </c>
      <c r="JML8" s="6">
        <f t="shared" si="112"/>
        <v>0</v>
      </c>
      <c r="JMM8" s="6">
        <f t="shared" si="112"/>
        <v>0</v>
      </c>
      <c r="JMN8" s="6">
        <f t="shared" si="112"/>
        <v>0</v>
      </c>
      <c r="JMO8" s="6">
        <f t="shared" si="112"/>
        <v>0</v>
      </c>
      <c r="JMP8" s="6">
        <f t="shared" si="112"/>
        <v>0</v>
      </c>
      <c r="JMQ8" s="6">
        <f t="shared" si="112"/>
        <v>0</v>
      </c>
      <c r="JMR8" s="6">
        <f t="shared" si="112"/>
        <v>0</v>
      </c>
      <c r="JMS8" s="6">
        <f t="shared" si="112"/>
        <v>0</v>
      </c>
      <c r="JMT8" s="6">
        <f t="shared" si="112"/>
        <v>0</v>
      </c>
      <c r="JMU8" s="6">
        <f t="shared" si="112"/>
        <v>0</v>
      </c>
      <c r="JMV8" s="6">
        <f t="shared" si="112"/>
        <v>0</v>
      </c>
      <c r="JMW8" s="6">
        <f t="shared" si="112"/>
        <v>0</v>
      </c>
      <c r="JMX8" s="6">
        <f t="shared" si="112"/>
        <v>0</v>
      </c>
      <c r="JMY8" s="6">
        <f t="shared" si="112"/>
        <v>0</v>
      </c>
      <c r="JMZ8" s="6">
        <f t="shared" si="112"/>
        <v>0</v>
      </c>
      <c r="JNA8" s="6">
        <f t="shared" si="112"/>
        <v>0</v>
      </c>
      <c r="JNB8" s="6">
        <f t="shared" ref="JNB8:JPM8" si="113">+JNB5+JNB6+JNB7</f>
        <v>0</v>
      </c>
      <c r="JNC8" s="6">
        <f t="shared" si="113"/>
        <v>0</v>
      </c>
      <c r="JND8" s="6">
        <f t="shared" si="113"/>
        <v>0</v>
      </c>
      <c r="JNE8" s="6">
        <f t="shared" si="113"/>
        <v>0</v>
      </c>
      <c r="JNF8" s="6">
        <f t="shared" si="113"/>
        <v>0</v>
      </c>
      <c r="JNG8" s="6">
        <f t="shared" si="113"/>
        <v>0</v>
      </c>
      <c r="JNH8" s="6">
        <f t="shared" si="113"/>
        <v>0</v>
      </c>
      <c r="JNI8" s="6">
        <f t="shared" si="113"/>
        <v>0</v>
      </c>
      <c r="JNJ8" s="6">
        <f t="shared" si="113"/>
        <v>0</v>
      </c>
      <c r="JNK8" s="6">
        <f t="shared" si="113"/>
        <v>0</v>
      </c>
      <c r="JNL8" s="6">
        <f t="shared" si="113"/>
        <v>0</v>
      </c>
      <c r="JNM8" s="6">
        <f t="shared" si="113"/>
        <v>0</v>
      </c>
      <c r="JNN8" s="6">
        <f t="shared" si="113"/>
        <v>0</v>
      </c>
      <c r="JNO8" s="6">
        <f t="shared" si="113"/>
        <v>0</v>
      </c>
      <c r="JNP8" s="6">
        <f t="shared" si="113"/>
        <v>0</v>
      </c>
      <c r="JNQ8" s="6">
        <f t="shared" si="113"/>
        <v>0</v>
      </c>
      <c r="JNR8" s="6">
        <f t="shared" si="113"/>
        <v>0</v>
      </c>
      <c r="JNS8" s="6">
        <f t="shared" si="113"/>
        <v>0</v>
      </c>
      <c r="JNT8" s="6">
        <f t="shared" si="113"/>
        <v>0</v>
      </c>
      <c r="JNU8" s="6">
        <f t="shared" si="113"/>
        <v>0</v>
      </c>
      <c r="JNV8" s="6">
        <f t="shared" si="113"/>
        <v>0</v>
      </c>
      <c r="JNW8" s="6">
        <f t="shared" si="113"/>
        <v>0</v>
      </c>
      <c r="JNX8" s="6">
        <f t="shared" si="113"/>
        <v>0</v>
      </c>
      <c r="JNY8" s="6">
        <f t="shared" si="113"/>
        <v>0</v>
      </c>
      <c r="JNZ8" s="6">
        <f t="shared" si="113"/>
        <v>0</v>
      </c>
      <c r="JOA8" s="6">
        <f t="shared" si="113"/>
        <v>0</v>
      </c>
      <c r="JOB8" s="6">
        <f t="shared" si="113"/>
        <v>0</v>
      </c>
      <c r="JOC8" s="6">
        <f t="shared" si="113"/>
        <v>0</v>
      </c>
      <c r="JOD8" s="6">
        <f t="shared" si="113"/>
        <v>0</v>
      </c>
      <c r="JOE8" s="6">
        <f t="shared" si="113"/>
        <v>0</v>
      </c>
      <c r="JOF8" s="6">
        <f t="shared" si="113"/>
        <v>0</v>
      </c>
      <c r="JOG8" s="6">
        <f t="shared" si="113"/>
        <v>0</v>
      </c>
      <c r="JOH8" s="6">
        <f t="shared" si="113"/>
        <v>0</v>
      </c>
      <c r="JOI8" s="6">
        <f t="shared" si="113"/>
        <v>0</v>
      </c>
      <c r="JOJ8" s="6">
        <f t="shared" si="113"/>
        <v>0</v>
      </c>
      <c r="JOK8" s="6">
        <f t="shared" si="113"/>
        <v>0</v>
      </c>
      <c r="JOL8" s="6">
        <f t="shared" si="113"/>
        <v>0</v>
      </c>
      <c r="JOM8" s="6">
        <f t="shared" si="113"/>
        <v>0</v>
      </c>
      <c r="JON8" s="6">
        <f t="shared" si="113"/>
        <v>0</v>
      </c>
      <c r="JOO8" s="6">
        <f t="shared" si="113"/>
        <v>0</v>
      </c>
      <c r="JOP8" s="6">
        <f t="shared" si="113"/>
        <v>0</v>
      </c>
      <c r="JOQ8" s="6">
        <f t="shared" si="113"/>
        <v>0</v>
      </c>
      <c r="JOR8" s="6">
        <f t="shared" si="113"/>
        <v>0</v>
      </c>
      <c r="JOS8" s="6">
        <f t="shared" si="113"/>
        <v>0</v>
      </c>
      <c r="JOT8" s="6">
        <f t="shared" si="113"/>
        <v>0</v>
      </c>
      <c r="JOU8" s="6">
        <f t="shared" si="113"/>
        <v>0</v>
      </c>
      <c r="JOV8" s="6">
        <f t="shared" si="113"/>
        <v>0</v>
      </c>
      <c r="JOW8" s="6">
        <f t="shared" si="113"/>
        <v>0</v>
      </c>
      <c r="JOX8" s="6">
        <f t="shared" si="113"/>
        <v>0</v>
      </c>
      <c r="JOY8" s="6">
        <f t="shared" si="113"/>
        <v>0</v>
      </c>
      <c r="JOZ8" s="6">
        <f t="shared" si="113"/>
        <v>0</v>
      </c>
      <c r="JPA8" s="6">
        <f t="shared" si="113"/>
        <v>0</v>
      </c>
      <c r="JPB8" s="6">
        <f t="shared" si="113"/>
        <v>0</v>
      </c>
      <c r="JPC8" s="6">
        <f t="shared" si="113"/>
        <v>0</v>
      </c>
      <c r="JPD8" s="6">
        <f t="shared" si="113"/>
        <v>0</v>
      </c>
      <c r="JPE8" s="6">
        <f t="shared" si="113"/>
        <v>0</v>
      </c>
      <c r="JPF8" s="6">
        <f t="shared" si="113"/>
        <v>0</v>
      </c>
      <c r="JPG8" s="6">
        <f t="shared" si="113"/>
        <v>0</v>
      </c>
      <c r="JPH8" s="6">
        <f t="shared" si="113"/>
        <v>0</v>
      </c>
      <c r="JPI8" s="6">
        <f t="shared" si="113"/>
        <v>0</v>
      </c>
      <c r="JPJ8" s="6">
        <f t="shared" si="113"/>
        <v>0</v>
      </c>
      <c r="JPK8" s="6">
        <f t="shared" si="113"/>
        <v>0</v>
      </c>
      <c r="JPL8" s="6">
        <f t="shared" si="113"/>
        <v>0</v>
      </c>
      <c r="JPM8" s="6">
        <f t="shared" si="113"/>
        <v>0</v>
      </c>
      <c r="JPN8" s="6">
        <f t="shared" ref="JPN8:JRY8" si="114">+JPN5+JPN6+JPN7</f>
        <v>0</v>
      </c>
      <c r="JPO8" s="6">
        <f t="shared" si="114"/>
        <v>0</v>
      </c>
      <c r="JPP8" s="6">
        <f t="shared" si="114"/>
        <v>0</v>
      </c>
      <c r="JPQ8" s="6">
        <f t="shared" si="114"/>
        <v>0</v>
      </c>
      <c r="JPR8" s="6">
        <f t="shared" si="114"/>
        <v>0</v>
      </c>
      <c r="JPS8" s="6">
        <f t="shared" si="114"/>
        <v>0</v>
      </c>
      <c r="JPT8" s="6">
        <f t="shared" si="114"/>
        <v>0</v>
      </c>
      <c r="JPU8" s="6">
        <f t="shared" si="114"/>
        <v>0</v>
      </c>
      <c r="JPV8" s="6">
        <f t="shared" si="114"/>
        <v>0</v>
      </c>
      <c r="JPW8" s="6">
        <f t="shared" si="114"/>
        <v>0</v>
      </c>
      <c r="JPX8" s="6">
        <f t="shared" si="114"/>
        <v>0</v>
      </c>
      <c r="JPY8" s="6">
        <f t="shared" si="114"/>
        <v>0</v>
      </c>
      <c r="JPZ8" s="6">
        <f t="shared" si="114"/>
        <v>0</v>
      </c>
      <c r="JQA8" s="6">
        <f t="shared" si="114"/>
        <v>0</v>
      </c>
      <c r="JQB8" s="6">
        <f t="shared" si="114"/>
        <v>0</v>
      </c>
      <c r="JQC8" s="6">
        <f t="shared" si="114"/>
        <v>0</v>
      </c>
      <c r="JQD8" s="6">
        <f t="shared" si="114"/>
        <v>0</v>
      </c>
      <c r="JQE8" s="6">
        <f t="shared" si="114"/>
        <v>0</v>
      </c>
      <c r="JQF8" s="6">
        <f t="shared" si="114"/>
        <v>0</v>
      </c>
      <c r="JQG8" s="6">
        <f t="shared" si="114"/>
        <v>0</v>
      </c>
      <c r="JQH8" s="6">
        <f t="shared" si="114"/>
        <v>0</v>
      </c>
      <c r="JQI8" s="6">
        <f t="shared" si="114"/>
        <v>0</v>
      </c>
      <c r="JQJ8" s="6">
        <f t="shared" si="114"/>
        <v>0</v>
      </c>
      <c r="JQK8" s="6">
        <f t="shared" si="114"/>
        <v>0</v>
      </c>
      <c r="JQL8" s="6">
        <f t="shared" si="114"/>
        <v>0</v>
      </c>
      <c r="JQM8" s="6">
        <f t="shared" si="114"/>
        <v>0</v>
      </c>
      <c r="JQN8" s="6">
        <f t="shared" si="114"/>
        <v>0</v>
      </c>
      <c r="JQO8" s="6">
        <f t="shared" si="114"/>
        <v>0</v>
      </c>
      <c r="JQP8" s="6">
        <f t="shared" si="114"/>
        <v>0</v>
      </c>
      <c r="JQQ8" s="6">
        <f t="shared" si="114"/>
        <v>0</v>
      </c>
      <c r="JQR8" s="6">
        <f t="shared" si="114"/>
        <v>0</v>
      </c>
      <c r="JQS8" s="6">
        <f t="shared" si="114"/>
        <v>0</v>
      </c>
      <c r="JQT8" s="6">
        <f t="shared" si="114"/>
        <v>0</v>
      </c>
      <c r="JQU8" s="6">
        <f t="shared" si="114"/>
        <v>0</v>
      </c>
      <c r="JQV8" s="6">
        <f t="shared" si="114"/>
        <v>0</v>
      </c>
      <c r="JQW8" s="6">
        <f t="shared" si="114"/>
        <v>0</v>
      </c>
      <c r="JQX8" s="6">
        <f t="shared" si="114"/>
        <v>0</v>
      </c>
      <c r="JQY8" s="6">
        <f t="shared" si="114"/>
        <v>0</v>
      </c>
      <c r="JQZ8" s="6">
        <f t="shared" si="114"/>
        <v>0</v>
      </c>
      <c r="JRA8" s="6">
        <f t="shared" si="114"/>
        <v>0</v>
      </c>
      <c r="JRB8" s="6">
        <f t="shared" si="114"/>
        <v>0</v>
      </c>
      <c r="JRC8" s="6">
        <f t="shared" si="114"/>
        <v>0</v>
      </c>
      <c r="JRD8" s="6">
        <f t="shared" si="114"/>
        <v>0</v>
      </c>
      <c r="JRE8" s="6">
        <f t="shared" si="114"/>
        <v>0</v>
      </c>
      <c r="JRF8" s="6">
        <f t="shared" si="114"/>
        <v>0</v>
      </c>
      <c r="JRG8" s="6">
        <f t="shared" si="114"/>
        <v>0</v>
      </c>
      <c r="JRH8" s="6">
        <f t="shared" si="114"/>
        <v>0</v>
      </c>
      <c r="JRI8" s="6">
        <f t="shared" si="114"/>
        <v>0</v>
      </c>
      <c r="JRJ8" s="6">
        <f t="shared" si="114"/>
        <v>0</v>
      </c>
      <c r="JRK8" s="6">
        <f t="shared" si="114"/>
        <v>0</v>
      </c>
      <c r="JRL8" s="6">
        <f t="shared" si="114"/>
        <v>0</v>
      </c>
      <c r="JRM8" s="6">
        <f t="shared" si="114"/>
        <v>0</v>
      </c>
      <c r="JRN8" s="6">
        <f t="shared" si="114"/>
        <v>0</v>
      </c>
      <c r="JRO8" s="6">
        <f t="shared" si="114"/>
        <v>0</v>
      </c>
      <c r="JRP8" s="6">
        <f t="shared" si="114"/>
        <v>0</v>
      </c>
      <c r="JRQ8" s="6">
        <f t="shared" si="114"/>
        <v>0</v>
      </c>
      <c r="JRR8" s="6">
        <f t="shared" si="114"/>
        <v>0</v>
      </c>
      <c r="JRS8" s="6">
        <f t="shared" si="114"/>
        <v>0</v>
      </c>
      <c r="JRT8" s="6">
        <f t="shared" si="114"/>
        <v>0</v>
      </c>
      <c r="JRU8" s="6">
        <f t="shared" si="114"/>
        <v>0</v>
      </c>
      <c r="JRV8" s="6">
        <f t="shared" si="114"/>
        <v>0</v>
      </c>
      <c r="JRW8" s="6">
        <f t="shared" si="114"/>
        <v>0</v>
      </c>
      <c r="JRX8" s="6">
        <f t="shared" si="114"/>
        <v>0</v>
      </c>
      <c r="JRY8" s="6">
        <f t="shared" si="114"/>
        <v>0</v>
      </c>
      <c r="JRZ8" s="6">
        <f t="shared" ref="JRZ8:JUK8" si="115">+JRZ5+JRZ6+JRZ7</f>
        <v>0</v>
      </c>
      <c r="JSA8" s="6">
        <f t="shared" si="115"/>
        <v>0</v>
      </c>
      <c r="JSB8" s="6">
        <f t="shared" si="115"/>
        <v>0</v>
      </c>
      <c r="JSC8" s="6">
        <f t="shared" si="115"/>
        <v>0</v>
      </c>
      <c r="JSD8" s="6">
        <f t="shared" si="115"/>
        <v>0</v>
      </c>
      <c r="JSE8" s="6">
        <f t="shared" si="115"/>
        <v>0</v>
      </c>
      <c r="JSF8" s="6">
        <f t="shared" si="115"/>
        <v>0</v>
      </c>
      <c r="JSG8" s="6">
        <f t="shared" si="115"/>
        <v>0</v>
      </c>
      <c r="JSH8" s="6">
        <f t="shared" si="115"/>
        <v>0</v>
      </c>
      <c r="JSI8" s="6">
        <f t="shared" si="115"/>
        <v>0</v>
      </c>
      <c r="JSJ8" s="6">
        <f t="shared" si="115"/>
        <v>0</v>
      </c>
      <c r="JSK8" s="6">
        <f t="shared" si="115"/>
        <v>0</v>
      </c>
      <c r="JSL8" s="6">
        <f t="shared" si="115"/>
        <v>0</v>
      </c>
      <c r="JSM8" s="6">
        <f t="shared" si="115"/>
        <v>0</v>
      </c>
      <c r="JSN8" s="6">
        <f t="shared" si="115"/>
        <v>0</v>
      </c>
      <c r="JSO8" s="6">
        <f t="shared" si="115"/>
        <v>0</v>
      </c>
      <c r="JSP8" s="6">
        <f t="shared" si="115"/>
        <v>0</v>
      </c>
      <c r="JSQ8" s="6">
        <f t="shared" si="115"/>
        <v>0</v>
      </c>
      <c r="JSR8" s="6">
        <f t="shared" si="115"/>
        <v>0</v>
      </c>
      <c r="JSS8" s="6">
        <f t="shared" si="115"/>
        <v>0</v>
      </c>
      <c r="JST8" s="6">
        <f t="shared" si="115"/>
        <v>0</v>
      </c>
      <c r="JSU8" s="6">
        <f t="shared" si="115"/>
        <v>0</v>
      </c>
      <c r="JSV8" s="6">
        <f t="shared" si="115"/>
        <v>0</v>
      </c>
      <c r="JSW8" s="6">
        <f t="shared" si="115"/>
        <v>0</v>
      </c>
      <c r="JSX8" s="6">
        <f t="shared" si="115"/>
        <v>0</v>
      </c>
      <c r="JSY8" s="6">
        <f t="shared" si="115"/>
        <v>0</v>
      </c>
      <c r="JSZ8" s="6">
        <f t="shared" si="115"/>
        <v>0</v>
      </c>
      <c r="JTA8" s="6">
        <f t="shared" si="115"/>
        <v>0</v>
      </c>
      <c r="JTB8" s="6">
        <f t="shared" si="115"/>
        <v>0</v>
      </c>
      <c r="JTC8" s="6">
        <f t="shared" si="115"/>
        <v>0</v>
      </c>
      <c r="JTD8" s="6">
        <f t="shared" si="115"/>
        <v>0</v>
      </c>
      <c r="JTE8" s="6">
        <f t="shared" si="115"/>
        <v>0</v>
      </c>
      <c r="JTF8" s="6">
        <f t="shared" si="115"/>
        <v>0</v>
      </c>
      <c r="JTG8" s="6">
        <f t="shared" si="115"/>
        <v>0</v>
      </c>
      <c r="JTH8" s="6">
        <f t="shared" si="115"/>
        <v>0</v>
      </c>
      <c r="JTI8" s="6">
        <f t="shared" si="115"/>
        <v>0</v>
      </c>
      <c r="JTJ8" s="6">
        <f t="shared" si="115"/>
        <v>0</v>
      </c>
      <c r="JTK8" s="6">
        <f t="shared" si="115"/>
        <v>0</v>
      </c>
      <c r="JTL8" s="6">
        <f t="shared" si="115"/>
        <v>0</v>
      </c>
      <c r="JTM8" s="6">
        <f t="shared" si="115"/>
        <v>0</v>
      </c>
      <c r="JTN8" s="6">
        <f t="shared" si="115"/>
        <v>0</v>
      </c>
      <c r="JTO8" s="6">
        <f t="shared" si="115"/>
        <v>0</v>
      </c>
      <c r="JTP8" s="6">
        <f t="shared" si="115"/>
        <v>0</v>
      </c>
      <c r="JTQ8" s="6">
        <f t="shared" si="115"/>
        <v>0</v>
      </c>
      <c r="JTR8" s="6">
        <f t="shared" si="115"/>
        <v>0</v>
      </c>
      <c r="JTS8" s="6">
        <f t="shared" si="115"/>
        <v>0</v>
      </c>
      <c r="JTT8" s="6">
        <f t="shared" si="115"/>
        <v>0</v>
      </c>
      <c r="JTU8" s="6">
        <f t="shared" si="115"/>
        <v>0</v>
      </c>
      <c r="JTV8" s="6">
        <f t="shared" si="115"/>
        <v>0</v>
      </c>
      <c r="JTW8" s="6">
        <f t="shared" si="115"/>
        <v>0</v>
      </c>
      <c r="JTX8" s="6">
        <f t="shared" si="115"/>
        <v>0</v>
      </c>
      <c r="JTY8" s="6">
        <f t="shared" si="115"/>
        <v>0</v>
      </c>
      <c r="JTZ8" s="6">
        <f t="shared" si="115"/>
        <v>0</v>
      </c>
      <c r="JUA8" s="6">
        <f t="shared" si="115"/>
        <v>0</v>
      </c>
      <c r="JUB8" s="6">
        <f t="shared" si="115"/>
        <v>0</v>
      </c>
      <c r="JUC8" s="6">
        <f t="shared" si="115"/>
        <v>0</v>
      </c>
      <c r="JUD8" s="6">
        <f t="shared" si="115"/>
        <v>0</v>
      </c>
      <c r="JUE8" s="6">
        <f t="shared" si="115"/>
        <v>0</v>
      </c>
      <c r="JUF8" s="6">
        <f t="shared" si="115"/>
        <v>0</v>
      </c>
      <c r="JUG8" s="6">
        <f t="shared" si="115"/>
        <v>0</v>
      </c>
      <c r="JUH8" s="6">
        <f t="shared" si="115"/>
        <v>0</v>
      </c>
      <c r="JUI8" s="6">
        <f t="shared" si="115"/>
        <v>0</v>
      </c>
      <c r="JUJ8" s="6">
        <f t="shared" si="115"/>
        <v>0</v>
      </c>
      <c r="JUK8" s="6">
        <f t="shared" si="115"/>
        <v>0</v>
      </c>
      <c r="JUL8" s="6">
        <f t="shared" ref="JUL8:JWW8" si="116">+JUL5+JUL6+JUL7</f>
        <v>0</v>
      </c>
      <c r="JUM8" s="6">
        <f t="shared" si="116"/>
        <v>0</v>
      </c>
      <c r="JUN8" s="6">
        <f t="shared" si="116"/>
        <v>0</v>
      </c>
      <c r="JUO8" s="6">
        <f t="shared" si="116"/>
        <v>0</v>
      </c>
      <c r="JUP8" s="6">
        <f t="shared" si="116"/>
        <v>0</v>
      </c>
      <c r="JUQ8" s="6">
        <f t="shared" si="116"/>
        <v>0</v>
      </c>
      <c r="JUR8" s="6">
        <f t="shared" si="116"/>
        <v>0</v>
      </c>
      <c r="JUS8" s="6">
        <f t="shared" si="116"/>
        <v>0</v>
      </c>
      <c r="JUT8" s="6">
        <f t="shared" si="116"/>
        <v>0</v>
      </c>
      <c r="JUU8" s="6">
        <f t="shared" si="116"/>
        <v>0</v>
      </c>
      <c r="JUV8" s="6">
        <f t="shared" si="116"/>
        <v>0</v>
      </c>
      <c r="JUW8" s="6">
        <f t="shared" si="116"/>
        <v>0</v>
      </c>
      <c r="JUX8" s="6">
        <f t="shared" si="116"/>
        <v>0</v>
      </c>
      <c r="JUY8" s="6">
        <f t="shared" si="116"/>
        <v>0</v>
      </c>
      <c r="JUZ8" s="6">
        <f t="shared" si="116"/>
        <v>0</v>
      </c>
      <c r="JVA8" s="6">
        <f t="shared" si="116"/>
        <v>0</v>
      </c>
      <c r="JVB8" s="6">
        <f t="shared" si="116"/>
        <v>0</v>
      </c>
      <c r="JVC8" s="6">
        <f t="shared" si="116"/>
        <v>0</v>
      </c>
      <c r="JVD8" s="6">
        <f t="shared" si="116"/>
        <v>0</v>
      </c>
      <c r="JVE8" s="6">
        <f t="shared" si="116"/>
        <v>0</v>
      </c>
      <c r="JVF8" s="6">
        <f t="shared" si="116"/>
        <v>0</v>
      </c>
      <c r="JVG8" s="6">
        <f t="shared" si="116"/>
        <v>0</v>
      </c>
      <c r="JVH8" s="6">
        <f t="shared" si="116"/>
        <v>0</v>
      </c>
      <c r="JVI8" s="6">
        <f t="shared" si="116"/>
        <v>0</v>
      </c>
      <c r="JVJ8" s="6">
        <f t="shared" si="116"/>
        <v>0</v>
      </c>
      <c r="JVK8" s="6">
        <f t="shared" si="116"/>
        <v>0</v>
      </c>
      <c r="JVL8" s="6">
        <f t="shared" si="116"/>
        <v>0</v>
      </c>
      <c r="JVM8" s="6">
        <f t="shared" si="116"/>
        <v>0</v>
      </c>
      <c r="JVN8" s="6">
        <f t="shared" si="116"/>
        <v>0</v>
      </c>
      <c r="JVO8" s="6">
        <f t="shared" si="116"/>
        <v>0</v>
      </c>
      <c r="JVP8" s="6">
        <f t="shared" si="116"/>
        <v>0</v>
      </c>
      <c r="JVQ8" s="6">
        <f t="shared" si="116"/>
        <v>0</v>
      </c>
      <c r="JVR8" s="6">
        <f t="shared" si="116"/>
        <v>0</v>
      </c>
      <c r="JVS8" s="6">
        <f t="shared" si="116"/>
        <v>0</v>
      </c>
      <c r="JVT8" s="6">
        <f t="shared" si="116"/>
        <v>0</v>
      </c>
      <c r="JVU8" s="6">
        <f t="shared" si="116"/>
        <v>0</v>
      </c>
      <c r="JVV8" s="6">
        <f t="shared" si="116"/>
        <v>0</v>
      </c>
      <c r="JVW8" s="6">
        <f t="shared" si="116"/>
        <v>0</v>
      </c>
      <c r="JVX8" s="6">
        <f t="shared" si="116"/>
        <v>0</v>
      </c>
      <c r="JVY8" s="6">
        <f t="shared" si="116"/>
        <v>0</v>
      </c>
      <c r="JVZ8" s="6">
        <f t="shared" si="116"/>
        <v>0</v>
      </c>
      <c r="JWA8" s="6">
        <f t="shared" si="116"/>
        <v>0</v>
      </c>
      <c r="JWB8" s="6">
        <f t="shared" si="116"/>
        <v>0</v>
      </c>
      <c r="JWC8" s="6">
        <f t="shared" si="116"/>
        <v>0</v>
      </c>
      <c r="JWD8" s="6">
        <f t="shared" si="116"/>
        <v>0</v>
      </c>
      <c r="JWE8" s="6">
        <f t="shared" si="116"/>
        <v>0</v>
      </c>
      <c r="JWF8" s="6">
        <f t="shared" si="116"/>
        <v>0</v>
      </c>
      <c r="JWG8" s="6">
        <f t="shared" si="116"/>
        <v>0</v>
      </c>
      <c r="JWH8" s="6">
        <f t="shared" si="116"/>
        <v>0</v>
      </c>
      <c r="JWI8" s="6">
        <f t="shared" si="116"/>
        <v>0</v>
      </c>
      <c r="JWJ8" s="6">
        <f t="shared" si="116"/>
        <v>0</v>
      </c>
      <c r="JWK8" s="6">
        <f t="shared" si="116"/>
        <v>0</v>
      </c>
      <c r="JWL8" s="6">
        <f t="shared" si="116"/>
        <v>0</v>
      </c>
      <c r="JWM8" s="6">
        <f t="shared" si="116"/>
        <v>0</v>
      </c>
      <c r="JWN8" s="6">
        <f t="shared" si="116"/>
        <v>0</v>
      </c>
      <c r="JWO8" s="6">
        <f t="shared" si="116"/>
        <v>0</v>
      </c>
      <c r="JWP8" s="6">
        <f t="shared" si="116"/>
        <v>0</v>
      </c>
      <c r="JWQ8" s="6">
        <f t="shared" si="116"/>
        <v>0</v>
      </c>
      <c r="JWR8" s="6">
        <f t="shared" si="116"/>
        <v>0</v>
      </c>
      <c r="JWS8" s="6">
        <f t="shared" si="116"/>
        <v>0</v>
      </c>
      <c r="JWT8" s="6">
        <f t="shared" si="116"/>
        <v>0</v>
      </c>
      <c r="JWU8" s="6">
        <f t="shared" si="116"/>
        <v>0</v>
      </c>
      <c r="JWV8" s="6">
        <f t="shared" si="116"/>
        <v>0</v>
      </c>
      <c r="JWW8" s="6">
        <f t="shared" si="116"/>
        <v>0</v>
      </c>
      <c r="JWX8" s="6">
        <f t="shared" ref="JWX8:JZI8" si="117">+JWX5+JWX6+JWX7</f>
        <v>0</v>
      </c>
      <c r="JWY8" s="6">
        <f t="shared" si="117"/>
        <v>0</v>
      </c>
      <c r="JWZ8" s="6">
        <f t="shared" si="117"/>
        <v>0</v>
      </c>
      <c r="JXA8" s="6">
        <f t="shared" si="117"/>
        <v>0</v>
      </c>
      <c r="JXB8" s="6">
        <f t="shared" si="117"/>
        <v>0</v>
      </c>
      <c r="JXC8" s="6">
        <f t="shared" si="117"/>
        <v>0</v>
      </c>
      <c r="JXD8" s="6">
        <f t="shared" si="117"/>
        <v>0</v>
      </c>
      <c r="JXE8" s="6">
        <f t="shared" si="117"/>
        <v>0</v>
      </c>
      <c r="JXF8" s="6">
        <f t="shared" si="117"/>
        <v>0</v>
      </c>
      <c r="JXG8" s="6">
        <f t="shared" si="117"/>
        <v>0</v>
      </c>
      <c r="JXH8" s="6">
        <f t="shared" si="117"/>
        <v>0</v>
      </c>
      <c r="JXI8" s="6">
        <f t="shared" si="117"/>
        <v>0</v>
      </c>
      <c r="JXJ8" s="6">
        <f t="shared" si="117"/>
        <v>0</v>
      </c>
      <c r="JXK8" s="6">
        <f t="shared" si="117"/>
        <v>0</v>
      </c>
      <c r="JXL8" s="6">
        <f t="shared" si="117"/>
        <v>0</v>
      </c>
      <c r="JXM8" s="6">
        <f t="shared" si="117"/>
        <v>0</v>
      </c>
      <c r="JXN8" s="6">
        <f t="shared" si="117"/>
        <v>0</v>
      </c>
      <c r="JXO8" s="6">
        <f t="shared" si="117"/>
        <v>0</v>
      </c>
      <c r="JXP8" s="6">
        <f t="shared" si="117"/>
        <v>0</v>
      </c>
      <c r="JXQ8" s="6">
        <f t="shared" si="117"/>
        <v>0</v>
      </c>
      <c r="JXR8" s="6">
        <f t="shared" si="117"/>
        <v>0</v>
      </c>
      <c r="JXS8" s="6">
        <f t="shared" si="117"/>
        <v>0</v>
      </c>
      <c r="JXT8" s="6">
        <f t="shared" si="117"/>
        <v>0</v>
      </c>
      <c r="JXU8" s="6">
        <f t="shared" si="117"/>
        <v>0</v>
      </c>
      <c r="JXV8" s="6">
        <f t="shared" si="117"/>
        <v>0</v>
      </c>
      <c r="JXW8" s="6">
        <f t="shared" si="117"/>
        <v>0</v>
      </c>
      <c r="JXX8" s="6">
        <f t="shared" si="117"/>
        <v>0</v>
      </c>
      <c r="JXY8" s="6">
        <f t="shared" si="117"/>
        <v>0</v>
      </c>
      <c r="JXZ8" s="6">
        <f t="shared" si="117"/>
        <v>0</v>
      </c>
      <c r="JYA8" s="6">
        <f t="shared" si="117"/>
        <v>0</v>
      </c>
      <c r="JYB8" s="6">
        <f t="shared" si="117"/>
        <v>0</v>
      </c>
      <c r="JYC8" s="6">
        <f t="shared" si="117"/>
        <v>0</v>
      </c>
      <c r="JYD8" s="6">
        <f t="shared" si="117"/>
        <v>0</v>
      </c>
      <c r="JYE8" s="6">
        <f t="shared" si="117"/>
        <v>0</v>
      </c>
      <c r="JYF8" s="6">
        <f t="shared" si="117"/>
        <v>0</v>
      </c>
      <c r="JYG8" s="6">
        <f t="shared" si="117"/>
        <v>0</v>
      </c>
      <c r="JYH8" s="6">
        <f t="shared" si="117"/>
        <v>0</v>
      </c>
      <c r="JYI8" s="6">
        <f t="shared" si="117"/>
        <v>0</v>
      </c>
      <c r="JYJ8" s="6">
        <f t="shared" si="117"/>
        <v>0</v>
      </c>
      <c r="JYK8" s="6">
        <f t="shared" si="117"/>
        <v>0</v>
      </c>
      <c r="JYL8" s="6">
        <f t="shared" si="117"/>
        <v>0</v>
      </c>
      <c r="JYM8" s="6">
        <f t="shared" si="117"/>
        <v>0</v>
      </c>
      <c r="JYN8" s="6">
        <f t="shared" si="117"/>
        <v>0</v>
      </c>
      <c r="JYO8" s="6">
        <f t="shared" si="117"/>
        <v>0</v>
      </c>
      <c r="JYP8" s="6">
        <f t="shared" si="117"/>
        <v>0</v>
      </c>
      <c r="JYQ8" s="6">
        <f t="shared" si="117"/>
        <v>0</v>
      </c>
      <c r="JYR8" s="6">
        <f t="shared" si="117"/>
        <v>0</v>
      </c>
      <c r="JYS8" s="6">
        <f t="shared" si="117"/>
        <v>0</v>
      </c>
      <c r="JYT8" s="6">
        <f t="shared" si="117"/>
        <v>0</v>
      </c>
      <c r="JYU8" s="6">
        <f t="shared" si="117"/>
        <v>0</v>
      </c>
      <c r="JYV8" s="6">
        <f t="shared" si="117"/>
        <v>0</v>
      </c>
      <c r="JYW8" s="6">
        <f t="shared" si="117"/>
        <v>0</v>
      </c>
      <c r="JYX8" s="6">
        <f t="shared" si="117"/>
        <v>0</v>
      </c>
      <c r="JYY8" s="6">
        <f t="shared" si="117"/>
        <v>0</v>
      </c>
      <c r="JYZ8" s="6">
        <f t="shared" si="117"/>
        <v>0</v>
      </c>
      <c r="JZA8" s="6">
        <f t="shared" si="117"/>
        <v>0</v>
      </c>
      <c r="JZB8" s="6">
        <f t="shared" si="117"/>
        <v>0</v>
      </c>
      <c r="JZC8" s="6">
        <f t="shared" si="117"/>
        <v>0</v>
      </c>
      <c r="JZD8" s="6">
        <f t="shared" si="117"/>
        <v>0</v>
      </c>
      <c r="JZE8" s="6">
        <f t="shared" si="117"/>
        <v>0</v>
      </c>
      <c r="JZF8" s="6">
        <f t="shared" si="117"/>
        <v>0</v>
      </c>
      <c r="JZG8" s="6">
        <f t="shared" si="117"/>
        <v>0</v>
      </c>
      <c r="JZH8" s="6">
        <f t="shared" si="117"/>
        <v>0</v>
      </c>
      <c r="JZI8" s="6">
        <f t="shared" si="117"/>
        <v>0</v>
      </c>
      <c r="JZJ8" s="6">
        <f t="shared" ref="JZJ8:KBU8" si="118">+JZJ5+JZJ6+JZJ7</f>
        <v>0</v>
      </c>
      <c r="JZK8" s="6">
        <f t="shared" si="118"/>
        <v>0</v>
      </c>
      <c r="JZL8" s="6">
        <f t="shared" si="118"/>
        <v>0</v>
      </c>
      <c r="JZM8" s="6">
        <f t="shared" si="118"/>
        <v>0</v>
      </c>
      <c r="JZN8" s="6">
        <f t="shared" si="118"/>
        <v>0</v>
      </c>
      <c r="JZO8" s="6">
        <f t="shared" si="118"/>
        <v>0</v>
      </c>
      <c r="JZP8" s="6">
        <f t="shared" si="118"/>
        <v>0</v>
      </c>
      <c r="JZQ8" s="6">
        <f t="shared" si="118"/>
        <v>0</v>
      </c>
      <c r="JZR8" s="6">
        <f t="shared" si="118"/>
        <v>0</v>
      </c>
      <c r="JZS8" s="6">
        <f t="shared" si="118"/>
        <v>0</v>
      </c>
      <c r="JZT8" s="6">
        <f t="shared" si="118"/>
        <v>0</v>
      </c>
      <c r="JZU8" s="6">
        <f t="shared" si="118"/>
        <v>0</v>
      </c>
      <c r="JZV8" s="6">
        <f t="shared" si="118"/>
        <v>0</v>
      </c>
      <c r="JZW8" s="6">
        <f t="shared" si="118"/>
        <v>0</v>
      </c>
      <c r="JZX8" s="6">
        <f t="shared" si="118"/>
        <v>0</v>
      </c>
      <c r="JZY8" s="6">
        <f t="shared" si="118"/>
        <v>0</v>
      </c>
      <c r="JZZ8" s="6">
        <f t="shared" si="118"/>
        <v>0</v>
      </c>
      <c r="KAA8" s="6">
        <f t="shared" si="118"/>
        <v>0</v>
      </c>
      <c r="KAB8" s="6">
        <f t="shared" si="118"/>
        <v>0</v>
      </c>
      <c r="KAC8" s="6">
        <f t="shared" si="118"/>
        <v>0</v>
      </c>
      <c r="KAD8" s="6">
        <f t="shared" si="118"/>
        <v>0</v>
      </c>
      <c r="KAE8" s="6">
        <f t="shared" si="118"/>
        <v>0</v>
      </c>
      <c r="KAF8" s="6">
        <f t="shared" si="118"/>
        <v>0</v>
      </c>
      <c r="KAG8" s="6">
        <f t="shared" si="118"/>
        <v>0</v>
      </c>
      <c r="KAH8" s="6">
        <f t="shared" si="118"/>
        <v>0</v>
      </c>
      <c r="KAI8" s="6">
        <f t="shared" si="118"/>
        <v>0</v>
      </c>
      <c r="KAJ8" s="6">
        <f t="shared" si="118"/>
        <v>0</v>
      </c>
      <c r="KAK8" s="6">
        <f t="shared" si="118"/>
        <v>0</v>
      </c>
      <c r="KAL8" s="6">
        <f t="shared" si="118"/>
        <v>0</v>
      </c>
      <c r="KAM8" s="6">
        <f t="shared" si="118"/>
        <v>0</v>
      </c>
      <c r="KAN8" s="6">
        <f t="shared" si="118"/>
        <v>0</v>
      </c>
      <c r="KAO8" s="6">
        <f t="shared" si="118"/>
        <v>0</v>
      </c>
      <c r="KAP8" s="6">
        <f t="shared" si="118"/>
        <v>0</v>
      </c>
      <c r="KAQ8" s="6">
        <f t="shared" si="118"/>
        <v>0</v>
      </c>
      <c r="KAR8" s="6">
        <f t="shared" si="118"/>
        <v>0</v>
      </c>
      <c r="KAS8" s="6">
        <f t="shared" si="118"/>
        <v>0</v>
      </c>
      <c r="KAT8" s="6">
        <f t="shared" si="118"/>
        <v>0</v>
      </c>
      <c r="KAU8" s="6">
        <f t="shared" si="118"/>
        <v>0</v>
      </c>
      <c r="KAV8" s="6">
        <f t="shared" si="118"/>
        <v>0</v>
      </c>
      <c r="KAW8" s="6">
        <f t="shared" si="118"/>
        <v>0</v>
      </c>
      <c r="KAX8" s="6">
        <f t="shared" si="118"/>
        <v>0</v>
      </c>
      <c r="KAY8" s="6">
        <f t="shared" si="118"/>
        <v>0</v>
      </c>
      <c r="KAZ8" s="6">
        <f t="shared" si="118"/>
        <v>0</v>
      </c>
      <c r="KBA8" s="6">
        <f t="shared" si="118"/>
        <v>0</v>
      </c>
      <c r="KBB8" s="6">
        <f t="shared" si="118"/>
        <v>0</v>
      </c>
      <c r="KBC8" s="6">
        <f t="shared" si="118"/>
        <v>0</v>
      </c>
      <c r="KBD8" s="6">
        <f t="shared" si="118"/>
        <v>0</v>
      </c>
      <c r="KBE8" s="6">
        <f t="shared" si="118"/>
        <v>0</v>
      </c>
      <c r="KBF8" s="6">
        <f t="shared" si="118"/>
        <v>0</v>
      </c>
      <c r="KBG8" s="6">
        <f t="shared" si="118"/>
        <v>0</v>
      </c>
      <c r="KBH8" s="6">
        <f t="shared" si="118"/>
        <v>0</v>
      </c>
      <c r="KBI8" s="6">
        <f t="shared" si="118"/>
        <v>0</v>
      </c>
      <c r="KBJ8" s="6">
        <f t="shared" si="118"/>
        <v>0</v>
      </c>
      <c r="KBK8" s="6">
        <f t="shared" si="118"/>
        <v>0</v>
      </c>
      <c r="KBL8" s="6">
        <f t="shared" si="118"/>
        <v>0</v>
      </c>
      <c r="KBM8" s="6">
        <f t="shared" si="118"/>
        <v>0</v>
      </c>
      <c r="KBN8" s="6">
        <f t="shared" si="118"/>
        <v>0</v>
      </c>
      <c r="KBO8" s="6">
        <f t="shared" si="118"/>
        <v>0</v>
      </c>
      <c r="KBP8" s="6">
        <f t="shared" si="118"/>
        <v>0</v>
      </c>
      <c r="KBQ8" s="6">
        <f t="shared" si="118"/>
        <v>0</v>
      </c>
      <c r="KBR8" s="6">
        <f t="shared" si="118"/>
        <v>0</v>
      </c>
      <c r="KBS8" s="6">
        <f t="shared" si="118"/>
        <v>0</v>
      </c>
      <c r="KBT8" s="6">
        <f t="shared" si="118"/>
        <v>0</v>
      </c>
      <c r="KBU8" s="6">
        <f t="shared" si="118"/>
        <v>0</v>
      </c>
      <c r="KBV8" s="6">
        <f t="shared" ref="KBV8:KEG8" si="119">+KBV5+KBV6+KBV7</f>
        <v>0</v>
      </c>
      <c r="KBW8" s="6">
        <f t="shared" si="119"/>
        <v>0</v>
      </c>
      <c r="KBX8" s="6">
        <f t="shared" si="119"/>
        <v>0</v>
      </c>
      <c r="KBY8" s="6">
        <f t="shared" si="119"/>
        <v>0</v>
      </c>
      <c r="KBZ8" s="6">
        <f t="shared" si="119"/>
        <v>0</v>
      </c>
      <c r="KCA8" s="6">
        <f t="shared" si="119"/>
        <v>0</v>
      </c>
      <c r="KCB8" s="6">
        <f t="shared" si="119"/>
        <v>0</v>
      </c>
      <c r="KCC8" s="6">
        <f t="shared" si="119"/>
        <v>0</v>
      </c>
      <c r="KCD8" s="6">
        <f t="shared" si="119"/>
        <v>0</v>
      </c>
      <c r="KCE8" s="6">
        <f t="shared" si="119"/>
        <v>0</v>
      </c>
      <c r="KCF8" s="6">
        <f t="shared" si="119"/>
        <v>0</v>
      </c>
      <c r="KCG8" s="6">
        <f t="shared" si="119"/>
        <v>0</v>
      </c>
      <c r="KCH8" s="6">
        <f t="shared" si="119"/>
        <v>0</v>
      </c>
      <c r="KCI8" s="6">
        <f t="shared" si="119"/>
        <v>0</v>
      </c>
      <c r="KCJ8" s="6">
        <f t="shared" si="119"/>
        <v>0</v>
      </c>
      <c r="KCK8" s="6">
        <f t="shared" si="119"/>
        <v>0</v>
      </c>
      <c r="KCL8" s="6">
        <f t="shared" si="119"/>
        <v>0</v>
      </c>
      <c r="KCM8" s="6">
        <f t="shared" si="119"/>
        <v>0</v>
      </c>
      <c r="KCN8" s="6">
        <f t="shared" si="119"/>
        <v>0</v>
      </c>
      <c r="KCO8" s="6">
        <f t="shared" si="119"/>
        <v>0</v>
      </c>
      <c r="KCP8" s="6">
        <f t="shared" si="119"/>
        <v>0</v>
      </c>
      <c r="KCQ8" s="6">
        <f t="shared" si="119"/>
        <v>0</v>
      </c>
      <c r="KCR8" s="6">
        <f t="shared" si="119"/>
        <v>0</v>
      </c>
      <c r="KCS8" s="6">
        <f t="shared" si="119"/>
        <v>0</v>
      </c>
      <c r="KCT8" s="6">
        <f t="shared" si="119"/>
        <v>0</v>
      </c>
      <c r="KCU8" s="6">
        <f t="shared" si="119"/>
        <v>0</v>
      </c>
      <c r="KCV8" s="6">
        <f t="shared" si="119"/>
        <v>0</v>
      </c>
      <c r="KCW8" s="6">
        <f t="shared" si="119"/>
        <v>0</v>
      </c>
      <c r="KCX8" s="6">
        <f t="shared" si="119"/>
        <v>0</v>
      </c>
      <c r="KCY8" s="6">
        <f t="shared" si="119"/>
        <v>0</v>
      </c>
      <c r="KCZ8" s="6">
        <f t="shared" si="119"/>
        <v>0</v>
      </c>
      <c r="KDA8" s="6">
        <f t="shared" si="119"/>
        <v>0</v>
      </c>
      <c r="KDB8" s="6">
        <f t="shared" si="119"/>
        <v>0</v>
      </c>
      <c r="KDC8" s="6">
        <f t="shared" si="119"/>
        <v>0</v>
      </c>
      <c r="KDD8" s="6">
        <f t="shared" si="119"/>
        <v>0</v>
      </c>
      <c r="KDE8" s="6">
        <f t="shared" si="119"/>
        <v>0</v>
      </c>
      <c r="KDF8" s="6">
        <f t="shared" si="119"/>
        <v>0</v>
      </c>
      <c r="KDG8" s="6">
        <f t="shared" si="119"/>
        <v>0</v>
      </c>
      <c r="KDH8" s="6">
        <f t="shared" si="119"/>
        <v>0</v>
      </c>
      <c r="KDI8" s="6">
        <f t="shared" si="119"/>
        <v>0</v>
      </c>
      <c r="KDJ8" s="6">
        <f t="shared" si="119"/>
        <v>0</v>
      </c>
      <c r="KDK8" s="6">
        <f t="shared" si="119"/>
        <v>0</v>
      </c>
      <c r="KDL8" s="6">
        <f t="shared" si="119"/>
        <v>0</v>
      </c>
      <c r="KDM8" s="6">
        <f t="shared" si="119"/>
        <v>0</v>
      </c>
      <c r="KDN8" s="6">
        <f t="shared" si="119"/>
        <v>0</v>
      </c>
      <c r="KDO8" s="6">
        <f t="shared" si="119"/>
        <v>0</v>
      </c>
      <c r="KDP8" s="6">
        <f t="shared" si="119"/>
        <v>0</v>
      </c>
      <c r="KDQ8" s="6">
        <f t="shared" si="119"/>
        <v>0</v>
      </c>
      <c r="KDR8" s="6">
        <f t="shared" si="119"/>
        <v>0</v>
      </c>
      <c r="KDS8" s="6">
        <f t="shared" si="119"/>
        <v>0</v>
      </c>
      <c r="KDT8" s="6">
        <f t="shared" si="119"/>
        <v>0</v>
      </c>
      <c r="KDU8" s="6">
        <f t="shared" si="119"/>
        <v>0</v>
      </c>
      <c r="KDV8" s="6">
        <f t="shared" si="119"/>
        <v>0</v>
      </c>
      <c r="KDW8" s="6">
        <f t="shared" si="119"/>
        <v>0</v>
      </c>
      <c r="KDX8" s="6">
        <f t="shared" si="119"/>
        <v>0</v>
      </c>
      <c r="KDY8" s="6">
        <f t="shared" si="119"/>
        <v>0</v>
      </c>
      <c r="KDZ8" s="6">
        <f t="shared" si="119"/>
        <v>0</v>
      </c>
      <c r="KEA8" s="6">
        <f t="shared" si="119"/>
        <v>0</v>
      </c>
      <c r="KEB8" s="6">
        <f t="shared" si="119"/>
        <v>0</v>
      </c>
      <c r="KEC8" s="6">
        <f t="shared" si="119"/>
        <v>0</v>
      </c>
      <c r="KED8" s="6">
        <f t="shared" si="119"/>
        <v>0</v>
      </c>
      <c r="KEE8" s="6">
        <f t="shared" si="119"/>
        <v>0</v>
      </c>
      <c r="KEF8" s="6">
        <f t="shared" si="119"/>
        <v>0</v>
      </c>
      <c r="KEG8" s="6">
        <f t="shared" si="119"/>
        <v>0</v>
      </c>
      <c r="KEH8" s="6">
        <f t="shared" ref="KEH8:KGS8" si="120">+KEH5+KEH6+KEH7</f>
        <v>0</v>
      </c>
      <c r="KEI8" s="6">
        <f t="shared" si="120"/>
        <v>0</v>
      </c>
      <c r="KEJ8" s="6">
        <f t="shared" si="120"/>
        <v>0</v>
      </c>
      <c r="KEK8" s="6">
        <f t="shared" si="120"/>
        <v>0</v>
      </c>
      <c r="KEL8" s="6">
        <f t="shared" si="120"/>
        <v>0</v>
      </c>
      <c r="KEM8" s="6">
        <f t="shared" si="120"/>
        <v>0</v>
      </c>
      <c r="KEN8" s="6">
        <f t="shared" si="120"/>
        <v>0</v>
      </c>
      <c r="KEO8" s="6">
        <f t="shared" si="120"/>
        <v>0</v>
      </c>
      <c r="KEP8" s="6">
        <f t="shared" si="120"/>
        <v>0</v>
      </c>
      <c r="KEQ8" s="6">
        <f t="shared" si="120"/>
        <v>0</v>
      </c>
      <c r="KER8" s="6">
        <f t="shared" si="120"/>
        <v>0</v>
      </c>
      <c r="KES8" s="6">
        <f t="shared" si="120"/>
        <v>0</v>
      </c>
      <c r="KET8" s="6">
        <f t="shared" si="120"/>
        <v>0</v>
      </c>
      <c r="KEU8" s="6">
        <f t="shared" si="120"/>
        <v>0</v>
      </c>
      <c r="KEV8" s="6">
        <f t="shared" si="120"/>
        <v>0</v>
      </c>
      <c r="KEW8" s="6">
        <f t="shared" si="120"/>
        <v>0</v>
      </c>
      <c r="KEX8" s="6">
        <f t="shared" si="120"/>
        <v>0</v>
      </c>
      <c r="KEY8" s="6">
        <f t="shared" si="120"/>
        <v>0</v>
      </c>
      <c r="KEZ8" s="6">
        <f t="shared" si="120"/>
        <v>0</v>
      </c>
      <c r="KFA8" s="6">
        <f t="shared" si="120"/>
        <v>0</v>
      </c>
      <c r="KFB8" s="6">
        <f t="shared" si="120"/>
        <v>0</v>
      </c>
      <c r="KFC8" s="6">
        <f t="shared" si="120"/>
        <v>0</v>
      </c>
      <c r="KFD8" s="6">
        <f t="shared" si="120"/>
        <v>0</v>
      </c>
      <c r="KFE8" s="6">
        <f t="shared" si="120"/>
        <v>0</v>
      </c>
      <c r="KFF8" s="6">
        <f t="shared" si="120"/>
        <v>0</v>
      </c>
      <c r="KFG8" s="6">
        <f t="shared" si="120"/>
        <v>0</v>
      </c>
      <c r="KFH8" s="6">
        <f t="shared" si="120"/>
        <v>0</v>
      </c>
      <c r="KFI8" s="6">
        <f t="shared" si="120"/>
        <v>0</v>
      </c>
      <c r="KFJ8" s="6">
        <f t="shared" si="120"/>
        <v>0</v>
      </c>
      <c r="KFK8" s="6">
        <f t="shared" si="120"/>
        <v>0</v>
      </c>
      <c r="KFL8" s="6">
        <f t="shared" si="120"/>
        <v>0</v>
      </c>
      <c r="KFM8" s="6">
        <f t="shared" si="120"/>
        <v>0</v>
      </c>
      <c r="KFN8" s="6">
        <f t="shared" si="120"/>
        <v>0</v>
      </c>
      <c r="KFO8" s="6">
        <f t="shared" si="120"/>
        <v>0</v>
      </c>
      <c r="KFP8" s="6">
        <f t="shared" si="120"/>
        <v>0</v>
      </c>
      <c r="KFQ8" s="6">
        <f t="shared" si="120"/>
        <v>0</v>
      </c>
      <c r="KFR8" s="6">
        <f t="shared" si="120"/>
        <v>0</v>
      </c>
      <c r="KFS8" s="6">
        <f t="shared" si="120"/>
        <v>0</v>
      </c>
      <c r="KFT8" s="6">
        <f t="shared" si="120"/>
        <v>0</v>
      </c>
      <c r="KFU8" s="6">
        <f t="shared" si="120"/>
        <v>0</v>
      </c>
      <c r="KFV8" s="6">
        <f t="shared" si="120"/>
        <v>0</v>
      </c>
      <c r="KFW8" s="6">
        <f t="shared" si="120"/>
        <v>0</v>
      </c>
      <c r="KFX8" s="6">
        <f t="shared" si="120"/>
        <v>0</v>
      </c>
      <c r="KFY8" s="6">
        <f t="shared" si="120"/>
        <v>0</v>
      </c>
      <c r="KFZ8" s="6">
        <f t="shared" si="120"/>
        <v>0</v>
      </c>
      <c r="KGA8" s="6">
        <f t="shared" si="120"/>
        <v>0</v>
      </c>
      <c r="KGB8" s="6">
        <f t="shared" si="120"/>
        <v>0</v>
      </c>
      <c r="KGC8" s="6">
        <f t="shared" si="120"/>
        <v>0</v>
      </c>
      <c r="KGD8" s="6">
        <f t="shared" si="120"/>
        <v>0</v>
      </c>
      <c r="KGE8" s="6">
        <f t="shared" si="120"/>
        <v>0</v>
      </c>
      <c r="KGF8" s="6">
        <f t="shared" si="120"/>
        <v>0</v>
      </c>
      <c r="KGG8" s="6">
        <f t="shared" si="120"/>
        <v>0</v>
      </c>
      <c r="KGH8" s="6">
        <f t="shared" si="120"/>
        <v>0</v>
      </c>
      <c r="KGI8" s="6">
        <f t="shared" si="120"/>
        <v>0</v>
      </c>
      <c r="KGJ8" s="6">
        <f t="shared" si="120"/>
        <v>0</v>
      </c>
      <c r="KGK8" s="6">
        <f t="shared" si="120"/>
        <v>0</v>
      </c>
      <c r="KGL8" s="6">
        <f t="shared" si="120"/>
        <v>0</v>
      </c>
      <c r="KGM8" s="6">
        <f t="shared" si="120"/>
        <v>0</v>
      </c>
      <c r="KGN8" s="6">
        <f t="shared" si="120"/>
        <v>0</v>
      </c>
      <c r="KGO8" s="6">
        <f t="shared" si="120"/>
        <v>0</v>
      </c>
      <c r="KGP8" s="6">
        <f t="shared" si="120"/>
        <v>0</v>
      </c>
      <c r="KGQ8" s="6">
        <f t="shared" si="120"/>
        <v>0</v>
      </c>
      <c r="KGR8" s="6">
        <f t="shared" si="120"/>
        <v>0</v>
      </c>
      <c r="KGS8" s="6">
        <f t="shared" si="120"/>
        <v>0</v>
      </c>
      <c r="KGT8" s="6">
        <f t="shared" ref="KGT8:KJE8" si="121">+KGT5+KGT6+KGT7</f>
        <v>0</v>
      </c>
      <c r="KGU8" s="6">
        <f t="shared" si="121"/>
        <v>0</v>
      </c>
      <c r="KGV8" s="6">
        <f t="shared" si="121"/>
        <v>0</v>
      </c>
      <c r="KGW8" s="6">
        <f t="shared" si="121"/>
        <v>0</v>
      </c>
      <c r="KGX8" s="6">
        <f t="shared" si="121"/>
        <v>0</v>
      </c>
      <c r="KGY8" s="6">
        <f t="shared" si="121"/>
        <v>0</v>
      </c>
      <c r="KGZ8" s="6">
        <f t="shared" si="121"/>
        <v>0</v>
      </c>
      <c r="KHA8" s="6">
        <f t="shared" si="121"/>
        <v>0</v>
      </c>
      <c r="KHB8" s="6">
        <f t="shared" si="121"/>
        <v>0</v>
      </c>
      <c r="KHC8" s="6">
        <f t="shared" si="121"/>
        <v>0</v>
      </c>
      <c r="KHD8" s="6">
        <f t="shared" si="121"/>
        <v>0</v>
      </c>
      <c r="KHE8" s="6">
        <f t="shared" si="121"/>
        <v>0</v>
      </c>
      <c r="KHF8" s="6">
        <f t="shared" si="121"/>
        <v>0</v>
      </c>
      <c r="KHG8" s="6">
        <f t="shared" si="121"/>
        <v>0</v>
      </c>
      <c r="KHH8" s="6">
        <f t="shared" si="121"/>
        <v>0</v>
      </c>
      <c r="KHI8" s="6">
        <f t="shared" si="121"/>
        <v>0</v>
      </c>
      <c r="KHJ8" s="6">
        <f t="shared" si="121"/>
        <v>0</v>
      </c>
      <c r="KHK8" s="6">
        <f t="shared" si="121"/>
        <v>0</v>
      </c>
      <c r="KHL8" s="6">
        <f t="shared" si="121"/>
        <v>0</v>
      </c>
      <c r="KHM8" s="6">
        <f t="shared" si="121"/>
        <v>0</v>
      </c>
      <c r="KHN8" s="6">
        <f t="shared" si="121"/>
        <v>0</v>
      </c>
      <c r="KHO8" s="6">
        <f t="shared" si="121"/>
        <v>0</v>
      </c>
      <c r="KHP8" s="6">
        <f t="shared" si="121"/>
        <v>0</v>
      </c>
      <c r="KHQ8" s="6">
        <f t="shared" si="121"/>
        <v>0</v>
      </c>
      <c r="KHR8" s="6">
        <f t="shared" si="121"/>
        <v>0</v>
      </c>
      <c r="KHS8" s="6">
        <f t="shared" si="121"/>
        <v>0</v>
      </c>
      <c r="KHT8" s="6">
        <f t="shared" si="121"/>
        <v>0</v>
      </c>
      <c r="KHU8" s="6">
        <f t="shared" si="121"/>
        <v>0</v>
      </c>
      <c r="KHV8" s="6">
        <f t="shared" si="121"/>
        <v>0</v>
      </c>
      <c r="KHW8" s="6">
        <f t="shared" si="121"/>
        <v>0</v>
      </c>
      <c r="KHX8" s="6">
        <f t="shared" si="121"/>
        <v>0</v>
      </c>
      <c r="KHY8" s="6">
        <f t="shared" si="121"/>
        <v>0</v>
      </c>
      <c r="KHZ8" s="6">
        <f t="shared" si="121"/>
        <v>0</v>
      </c>
      <c r="KIA8" s="6">
        <f t="shared" si="121"/>
        <v>0</v>
      </c>
      <c r="KIB8" s="6">
        <f t="shared" si="121"/>
        <v>0</v>
      </c>
      <c r="KIC8" s="6">
        <f t="shared" si="121"/>
        <v>0</v>
      </c>
      <c r="KID8" s="6">
        <f t="shared" si="121"/>
        <v>0</v>
      </c>
      <c r="KIE8" s="6">
        <f t="shared" si="121"/>
        <v>0</v>
      </c>
      <c r="KIF8" s="6">
        <f t="shared" si="121"/>
        <v>0</v>
      </c>
      <c r="KIG8" s="6">
        <f t="shared" si="121"/>
        <v>0</v>
      </c>
      <c r="KIH8" s="6">
        <f t="shared" si="121"/>
        <v>0</v>
      </c>
      <c r="KII8" s="6">
        <f t="shared" si="121"/>
        <v>0</v>
      </c>
      <c r="KIJ8" s="6">
        <f t="shared" si="121"/>
        <v>0</v>
      </c>
      <c r="KIK8" s="6">
        <f t="shared" si="121"/>
        <v>0</v>
      </c>
      <c r="KIL8" s="6">
        <f t="shared" si="121"/>
        <v>0</v>
      </c>
      <c r="KIM8" s="6">
        <f t="shared" si="121"/>
        <v>0</v>
      </c>
      <c r="KIN8" s="6">
        <f t="shared" si="121"/>
        <v>0</v>
      </c>
      <c r="KIO8" s="6">
        <f t="shared" si="121"/>
        <v>0</v>
      </c>
      <c r="KIP8" s="6">
        <f t="shared" si="121"/>
        <v>0</v>
      </c>
      <c r="KIQ8" s="6">
        <f t="shared" si="121"/>
        <v>0</v>
      </c>
      <c r="KIR8" s="6">
        <f t="shared" si="121"/>
        <v>0</v>
      </c>
      <c r="KIS8" s="6">
        <f t="shared" si="121"/>
        <v>0</v>
      </c>
      <c r="KIT8" s="6">
        <f t="shared" si="121"/>
        <v>0</v>
      </c>
      <c r="KIU8" s="6">
        <f t="shared" si="121"/>
        <v>0</v>
      </c>
      <c r="KIV8" s="6">
        <f t="shared" si="121"/>
        <v>0</v>
      </c>
      <c r="KIW8" s="6">
        <f t="shared" si="121"/>
        <v>0</v>
      </c>
      <c r="KIX8" s="6">
        <f t="shared" si="121"/>
        <v>0</v>
      </c>
      <c r="KIY8" s="6">
        <f t="shared" si="121"/>
        <v>0</v>
      </c>
      <c r="KIZ8" s="6">
        <f t="shared" si="121"/>
        <v>0</v>
      </c>
      <c r="KJA8" s="6">
        <f t="shared" si="121"/>
        <v>0</v>
      </c>
      <c r="KJB8" s="6">
        <f t="shared" si="121"/>
        <v>0</v>
      </c>
      <c r="KJC8" s="6">
        <f t="shared" si="121"/>
        <v>0</v>
      </c>
      <c r="KJD8" s="6">
        <f t="shared" si="121"/>
        <v>0</v>
      </c>
      <c r="KJE8" s="6">
        <f t="shared" si="121"/>
        <v>0</v>
      </c>
      <c r="KJF8" s="6">
        <f t="shared" ref="KJF8:KLQ8" si="122">+KJF5+KJF6+KJF7</f>
        <v>0</v>
      </c>
      <c r="KJG8" s="6">
        <f t="shared" si="122"/>
        <v>0</v>
      </c>
      <c r="KJH8" s="6">
        <f t="shared" si="122"/>
        <v>0</v>
      </c>
      <c r="KJI8" s="6">
        <f t="shared" si="122"/>
        <v>0</v>
      </c>
      <c r="KJJ8" s="6">
        <f t="shared" si="122"/>
        <v>0</v>
      </c>
      <c r="KJK8" s="6">
        <f t="shared" si="122"/>
        <v>0</v>
      </c>
      <c r="KJL8" s="6">
        <f t="shared" si="122"/>
        <v>0</v>
      </c>
      <c r="KJM8" s="6">
        <f t="shared" si="122"/>
        <v>0</v>
      </c>
      <c r="KJN8" s="6">
        <f t="shared" si="122"/>
        <v>0</v>
      </c>
      <c r="KJO8" s="6">
        <f t="shared" si="122"/>
        <v>0</v>
      </c>
      <c r="KJP8" s="6">
        <f t="shared" si="122"/>
        <v>0</v>
      </c>
      <c r="KJQ8" s="6">
        <f t="shared" si="122"/>
        <v>0</v>
      </c>
      <c r="KJR8" s="6">
        <f t="shared" si="122"/>
        <v>0</v>
      </c>
      <c r="KJS8" s="6">
        <f t="shared" si="122"/>
        <v>0</v>
      </c>
      <c r="KJT8" s="6">
        <f t="shared" si="122"/>
        <v>0</v>
      </c>
      <c r="KJU8" s="6">
        <f t="shared" si="122"/>
        <v>0</v>
      </c>
      <c r="KJV8" s="6">
        <f t="shared" si="122"/>
        <v>0</v>
      </c>
      <c r="KJW8" s="6">
        <f t="shared" si="122"/>
        <v>0</v>
      </c>
      <c r="KJX8" s="6">
        <f t="shared" si="122"/>
        <v>0</v>
      </c>
      <c r="KJY8" s="6">
        <f t="shared" si="122"/>
        <v>0</v>
      </c>
      <c r="KJZ8" s="6">
        <f t="shared" si="122"/>
        <v>0</v>
      </c>
      <c r="KKA8" s="6">
        <f t="shared" si="122"/>
        <v>0</v>
      </c>
      <c r="KKB8" s="6">
        <f t="shared" si="122"/>
        <v>0</v>
      </c>
      <c r="KKC8" s="6">
        <f t="shared" si="122"/>
        <v>0</v>
      </c>
      <c r="KKD8" s="6">
        <f t="shared" si="122"/>
        <v>0</v>
      </c>
      <c r="KKE8" s="6">
        <f t="shared" si="122"/>
        <v>0</v>
      </c>
      <c r="KKF8" s="6">
        <f t="shared" si="122"/>
        <v>0</v>
      </c>
      <c r="KKG8" s="6">
        <f t="shared" si="122"/>
        <v>0</v>
      </c>
      <c r="KKH8" s="6">
        <f t="shared" si="122"/>
        <v>0</v>
      </c>
      <c r="KKI8" s="6">
        <f t="shared" si="122"/>
        <v>0</v>
      </c>
      <c r="KKJ8" s="6">
        <f t="shared" si="122"/>
        <v>0</v>
      </c>
      <c r="KKK8" s="6">
        <f t="shared" si="122"/>
        <v>0</v>
      </c>
      <c r="KKL8" s="6">
        <f t="shared" si="122"/>
        <v>0</v>
      </c>
      <c r="KKM8" s="6">
        <f t="shared" si="122"/>
        <v>0</v>
      </c>
      <c r="KKN8" s="6">
        <f t="shared" si="122"/>
        <v>0</v>
      </c>
      <c r="KKO8" s="6">
        <f t="shared" si="122"/>
        <v>0</v>
      </c>
      <c r="KKP8" s="6">
        <f t="shared" si="122"/>
        <v>0</v>
      </c>
      <c r="KKQ8" s="6">
        <f t="shared" si="122"/>
        <v>0</v>
      </c>
      <c r="KKR8" s="6">
        <f t="shared" si="122"/>
        <v>0</v>
      </c>
      <c r="KKS8" s="6">
        <f t="shared" si="122"/>
        <v>0</v>
      </c>
      <c r="KKT8" s="6">
        <f t="shared" si="122"/>
        <v>0</v>
      </c>
      <c r="KKU8" s="6">
        <f t="shared" si="122"/>
        <v>0</v>
      </c>
      <c r="KKV8" s="6">
        <f t="shared" si="122"/>
        <v>0</v>
      </c>
      <c r="KKW8" s="6">
        <f t="shared" si="122"/>
        <v>0</v>
      </c>
      <c r="KKX8" s="6">
        <f t="shared" si="122"/>
        <v>0</v>
      </c>
      <c r="KKY8" s="6">
        <f t="shared" si="122"/>
        <v>0</v>
      </c>
      <c r="KKZ8" s="6">
        <f t="shared" si="122"/>
        <v>0</v>
      </c>
      <c r="KLA8" s="6">
        <f t="shared" si="122"/>
        <v>0</v>
      </c>
      <c r="KLB8" s="6">
        <f t="shared" si="122"/>
        <v>0</v>
      </c>
      <c r="KLC8" s="6">
        <f t="shared" si="122"/>
        <v>0</v>
      </c>
      <c r="KLD8" s="6">
        <f t="shared" si="122"/>
        <v>0</v>
      </c>
      <c r="KLE8" s="6">
        <f t="shared" si="122"/>
        <v>0</v>
      </c>
      <c r="KLF8" s="6">
        <f t="shared" si="122"/>
        <v>0</v>
      </c>
      <c r="KLG8" s="6">
        <f t="shared" si="122"/>
        <v>0</v>
      </c>
      <c r="KLH8" s="6">
        <f t="shared" si="122"/>
        <v>0</v>
      </c>
      <c r="KLI8" s="6">
        <f t="shared" si="122"/>
        <v>0</v>
      </c>
      <c r="KLJ8" s="6">
        <f t="shared" si="122"/>
        <v>0</v>
      </c>
      <c r="KLK8" s="6">
        <f t="shared" si="122"/>
        <v>0</v>
      </c>
      <c r="KLL8" s="6">
        <f t="shared" si="122"/>
        <v>0</v>
      </c>
      <c r="KLM8" s="6">
        <f t="shared" si="122"/>
        <v>0</v>
      </c>
      <c r="KLN8" s="6">
        <f t="shared" si="122"/>
        <v>0</v>
      </c>
      <c r="KLO8" s="6">
        <f t="shared" si="122"/>
        <v>0</v>
      </c>
      <c r="KLP8" s="6">
        <f t="shared" si="122"/>
        <v>0</v>
      </c>
      <c r="KLQ8" s="6">
        <f t="shared" si="122"/>
        <v>0</v>
      </c>
      <c r="KLR8" s="6">
        <f t="shared" ref="KLR8:KOC8" si="123">+KLR5+KLR6+KLR7</f>
        <v>0</v>
      </c>
      <c r="KLS8" s="6">
        <f t="shared" si="123"/>
        <v>0</v>
      </c>
      <c r="KLT8" s="6">
        <f t="shared" si="123"/>
        <v>0</v>
      </c>
      <c r="KLU8" s="6">
        <f t="shared" si="123"/>
        <v>0</v>
      </c>
      <c r="KLV8" s="6">
        <f t="shared" si="123"/>
        <v>0</v>
      </c>
      <c r="KLW8" s="6">
        <f t="shared" si="123"/>
        <v>0</v>
      </c>
      <c r="KLX8" s="6">
        <f t="shared" si="123"/>
        <v>0</v>
      </c>
      <c r="KLY8" s="6">
        <f t="shared" si="123"/>
        <v>0</v>
      </c>
      <c r="KLZ8" s="6">
        <f t="shared" si="123"/>
        <v>0</v>
      </c>
      <c r="KMA8" s="6">
        <f t="shared" si="123"/>
        <v>0</v>
      </c>
      <c r="KMB8" s="6">
        <f t="shared" si="123"/>
        <v>0</v>
      </c>
      <c r="KMC8" s="6">
        <f t="shared" si="123"/>
        <v>0</v>
      </c>
      <c r="KMD8" s="6">
        <f t="shared" si="123"/>
        <v>0</v>
      </c>
      <c r="KME8" s="6">
        <f t="shared" si="123"/>
        <v>0</v>
      </c>
      <c r="KMF8" s="6">
        <f t="shared" si="123"/>
        <v>0</v>
      </c>
      <c r="KMG8" s="6">
        <f t="shared" si="123"/>
        <v>0</v>
      </c>
      <c r="KMH8" s="6">
        <f t="shared" si="123"/>
        <v>0</v>
      </c>
      <c r="KMI8" s="6">
        <f t="shared" si="123"/>
        <v>0</v>
      </c>
      <c r="KMJ8" s="6">
        <f t="shared" si="123"/>
        <v>0</v>
      </c>
      <c r="KMK8" s="6">
        <f t="shared" si="123"/>
        <v>0</v>
      </c>
      <c r="KML8" s="6">
        <f t="shared" si="123"/>
        <v>0</v>
      </c>
      <c r="KMM8" s="6">
        <f t="shared" si="123"/>
        <v>0</v>
      </c>
      <c r="KMN8" s="6">
        <f t="shared" si="123"/>
        <v>0</v>
      </c>
      <c r="KMO8" s="6">
        <f t="shared" si="123"/>
        <v>0</v>
      </c>
      <c r="KMP8" s="6">
        <f t="shared" si="123"/>
        <v>0</v>
      </c>
      <c r="KMQ8" s="6">
        <f t="shared" si="123"/>
        <v>0</v>
      </c>
      <c r="KMR8" s="6">
        <f t="shared" si="123"/>
        <v>0</v>
      </c>
      <c r="KMS8" s="6">
        <f t="shared" si="123"/>
        <v>0</v>
      </c>
      <c r="KMT8" s="6">
        <f t="shared" si="123"/>
        <v>0</v>
      </c>
      <c r="KMU8" s="6">
        <f t="shared" si="123"/>
        <v>0</v>
      </c>
      <c r="KMV8" s="6">
        <f t="shared" si="123"/>
        <v>0</v>
      </c>
      <c r="KMW8" s="6">
        <f t="shared" si="123"/>
        <v>0</v>
      </c>
      <c r="KMX8" s="6">
        <f t="shared" si="123"/>
        <v>0</v>
      </c>
      <c r="KMY8" s="6">
        <f t="shared" si="123"/>
        <v>0</v>
      </c>
      <c r="KMZ8" s="6">
        <f t="shared" si="123"/>
        <v>0</v>
      </c>
      <c r="KNA8" s="6">
        <f t="shared" si="123"/>
        <v>0</v>
      </c>
      <c r="KNB8" s="6">
        <f t="shared" si="123"/>
        <v>0</v>
      </c>
      <c r="KNC8" s="6">
        <f t="shared" si="123"/>
        <v>0</v>
      </c>
      <c r="KND8" s="6">
        <f t="shared" si="123"/>
        <v>0</v>
      </c>
      <c r="KNE8" s="6">
        <f t="shared" si="123"/>
        <v>0</v>
      </c>
      <c r="KNF8" s="6">
        <f t="shared" si="123"/>
        <v>0</v>
      </c>
      <c r="KNG8" s="6">
        <f t="shared" si="123"/>
        <v>0</v>
      </c>
      <c r="KNH8" s="6">
        <f t="shared" si="123"/>
        <v>0</v>
      </c>
      <c r="KNI8" s="6">
        <f t="shared" si="123"/>
        <v>0</v>
      </c>
      <c r="KNJ8" s="6">
        <f t="shared" si="123"/>
        <v>0</v>
      </c>
      <c r="KNK8" s="6">
        <f t="shared" si="123"/>
        <v>0</v>
      </c>
      <c r="KNL8" s="6">
        <f t="shared" si="123"/>
        <v>0</v>
      </c>
      <c r="KNM8" s="6">
        <f t="shared" si="123"/>
        <v>0</v>
      </c>
      <c r="KNN8" s="6">
        <f t="shared" si="123"/>
        <v>0</v>
      </c>
      <c r="KNO8" s="6">
        <f t="shared" si="123"/>
        <v>0</v>
      </c>
      <c r="KNP8" s="6">
        <f t="shared" si="123"/>
        <v>0</v>
      </c>
      <c r="KNQ8" s="6">
        <f t="shared" si="123"/>
        <v>0</v>
      </c>
      <c r="KNR8" s="6">
        <f t="shared" si="123"/>
        <v>0</v>
      </c>
      <c r="KNS8" s="6">
        <f t="shared" si="123"/>
        <v>0</v>
      </c>
      <c r="KNT8" s="6">
        <f t="shared" si="123"/>
        <v>0</v>
      </c>
      <c r="KNU8" s="6">
        <f t="shared" si="123"/>
        <v>0</v>
      </c>
      <c r="KNV8" s="6">
        <f t="shared" si="123"/>
        <v>0</v>
      </c>
      <c r="KNW8" s="6">
        <f t="shared" si="123"/>
        <v>0</v>
      </c>
      <c r="KNX8" s="6">
        <f t="shared" si="123"/>
        <v>0</v>
      </c>
      <c r="KNY8" s="6">
        <f t="shared" si="123"/>
        <v>0</v>
      </c>
      <c r="KNZ8" s="6">
        <f t="shared" si="123"/>
        <v>0</v>
      </c>
      <c r="KOA8" s="6">
        <f t="shared" si="123"/>
        <v>0</v>
      </c>
      <c r="KOB8" s="6">
        <f t="shared" si="123"/>
        <v>0</v>
      </c>
      <c r="KOC8" s="6">
        <f t="shared" si="123"/>
        <v>0</v>
      </c>
      <c r="KOD8" s="6">
        <f t="shared" ref="KOD8:KQO8" si="124">+KOD5+KOD6+KOD7</f>
        <v>0</v>
      </c>
      <c r="KOE8" s="6">
        <f t="shared" si="124"/>
        <v>0</v>
      </c>
      <c r="KOF8" s="6">
        <f t="shared" si="124"/>
        <v>0</v>
      </c>
      <c r="KOG8" s="6">
        <f t="shared" si="124"/>
        <v>0</v>
      </c>
      <c r="KOH8" s="6">
        <f t="shared" si="124"/>
        <v>0</v>
      </c>
      <c r="KOI8" s="6">
        <f t="shared" si="124"/>
        <v>0</v>
      </c>
      <c r="KOJ8" s="6">
        <f t="shared" si="124"/>
        <v>0</v>
      </c>
      <c r="KOK8" s="6">
        <f t="shared" si="124"/>
        <v>0</v>
      </c>
      <c r="KOL8" s="6">
        <f t="shared" si="124"/>
        <v>0</v>
      </c>
      <c r="KOM8" s="6">
        <f t="shared" si="124"/>
        <v>0</v>
      </c>
      <c r="KON8" s="6">
        <f t="shared" si="124"/>
        <v>0</v>
      </c>
      <c r="KOO8" s="6">
        <f t="shared" si="124"/>
        <v>0</v>
      </c>
      <c r="KOP8" s="6">
        <f t="shared" si="124"/>
        <v>0</v>
      </c>
      <c r="KOQ8" s="6">
        <f t="shared" si="124"/>
        <v>0</v>
      </c>
      <c r="KOR8" s="6">
        <f t="shared" si="124"/>
        <v>0</v>
      </c>
      <c r="KOS8" s="6">
        <f t="shared" si="124"/>
        <v>0</v>
      </c>
      <c r="KOT8" s="6">
        <f t="shared" si="124"/>
        <v>0</v>
      </c>
      <c r="KOU8" s="6">
        <f t="shared" si="124"/>
        <v>0</v>
      </c>
      <c r="KOV8" s="6">
        <f t="shared" si="124"/>
        <v>0</v>
      </c>
      <c r="KOW8" s="6">
        <f t="shared" si="124"/>
        <v>0</v>
      </c>
      <c r="KOX8" s="6">
        <f t="shared" si="124"/>
        <v>0</v>
      </c>
      <c r="KOY8" s="6">
        <f t="shared" si="124"/>
        <v>0</v>
      </c>
      <c r="KOZ8" s="6">
        <f t="shared" si="124"/>
        <v>0</v>
      </c>
      <c r="KPA8" s="6">
        <f t="shared" si="124"/>
        <v>0</v>
      </c>
      <c r="KPB8" s="6">
        <f t="shared" si="124"/>
        <v>0</v>
      </c>
      <c r="KPC8" s="6">
        <f t="shared" si="124"/>
        <v>0</v>
      </c>
      <c r="KPD8" s="6">
        <f t="shared" si="124"/>
        <v>0</v>
      </c>
      <c r="KPE8" s="6">
        <f t="shared" si="124"/>
        <v>0</v>
      </c>
      <c r="KPF8" s="6">
        <f t="shared" si="124"/>
        <v>0</v>
      </c>
      <c r="KPG8" s="6">
        <f t="shared" si="124"/>
        <v>0</v>
      </c>
      <c r="KPH8" s="6">
        <f t="shared" si="124"/>
        <v>0</v>
      </c>
      <c r="KPI8" s="6">
        <f t="shared" si="124"/>
        <v>0</v>
      </c>
      <c r="KPJ8" s="6">
        <f t="shared" si="124"/>
        <v>0</v>
      </c>
      <c r="KPK8" s="6">
        <f t="shared" si="124"/>
        <v>0</v>
      </c>
      <c r="KPL8" s="6">
        <f t="shared" si="124"/>
        <v>0</v>
      </c>
      <c r="KPM8" s="6">
        <f t="shared" si="124"/>
        <v>0</v>
      </c>
      <c r="KPN8" s="6">
        <f t="shared" si="124"/>
        <v>0</v>
      </c>
      <c r="KPO8" s="6">
        <f t="shared" si="124"/>
        <v>0</v>
      </c>
      <c r="KPP8" s="6">
        <f t="shared" si="124"/>
        <v>0</v>
      </c>
      <c r="KPQ8" s="6">
        <f t="shared" si="124"/>
        <v>0</v>
      </c>
      <c r="KPR8" s="6">
        <f t="shared" si="124"/>
        <v>0</v>
      </c>
      <c r="KPS8" s="6">
        <f t="shared" si="124"/>
        <v>0</v>
      </c>
      <c r="KPT8" s="6">
        <f t="shared" si="124"/>
        <v>0</v>
      </c>
      <c r="KPU8" s="6">
        <f t="shared" si="124"/>
        <v>0</v>
      </c>
      <c r="KPV8" s="6">
        <f t="shared" si="124"/>
        <v>0</v>
      </c>
      <c r="KPW8" s="6">
        <f t="shared" si="124"/>
        <v>0</v>
      </c>
      <c r="KPX8" s="6">
        <f t="shared" si="124"/>
        <v>0</v>
      </c>
      <c r="KPY8" s="6">
        <f t="shared" si="124"/>
        <v>0</v>
      </c>
      <c r="KPZ8" s="6">
        <f t="shared" si="124"/>
        <v>0</v>
      </c>
      <c r="KQA8" s="6">
        <f t="shared" si="124"/>
        <v>0</v>
      </c>
      <c r="KQB8" s="6">
        <f t="shared" si="124"/>
        <v>0</v>
      </c>
      <c r="KQC8" s="6">
        <f t="shared" si="124"/>
        <v>0</v>
      </c>
      <c r="KQD8" s="6">
        <f t="shared" si="124"/>
        <v>0</v>
      </c>
      <c r="KQE8" s="6">
        <f t="shared" si="124"/>
        <v>0</v>
      </c>
      <c r="KQF8" s="6">
        <f t="shared" si="124"/>
        <v>0</v>
      </c>
      <c r="KQG8" s="6">
        <f t="shared" si="124"/>
        <v>0</v>
      </c>
      <c r="KQH8" s="6">
        <f t="shared" si="124"/>
        <v>0</v>
      </c>
      <c r="KQI8" s="6">
        <f t="shared" si="124"/>
        <v>0</v>
      </c>
      <c r="KQJ8" s="6">
        <f t="shared" si="124"/>
        <v>0</v>
      </c>
      <c r="KQK8" s="6">
        <f t="shared" si="124"/>
        <v>0</v>
      </c>
      <c r="KQL8" s="6">
        <f t="shared" si="124"/>
        <v>0</v>
      </c>
      <c r="KQM8" s="6">
        <f t="shared" si="124"/>
        <v>0</v>
      </c>
      <c r="KQN8" s="6">
        <f t="shared" si="124"/>
        <v>0</v>
      </c>
      <c r="KQO8" s="6">
        <f t="shared" si="124"/>
        <v>0</v>
      </c>
      <c r="KQP8" s="6">
        <f t="shared" ref="KQP8:KTA8" si="125">+KQP5+KQP6+KQP7</f>
        <v>0</v>
      </c>
      <c r="KQQ8" s="6">
        <f t="shared" si="125"/>
        <v>0</v>
      </c>
      <c r="KQR8" s="6">
        <f t="shared" si="125"/>
        <v>0</v>
      </c>
      <c r="KQS8" s="6">
        <f t="shared" si="125"/>
        <v>0</v>
      </c>
      <c r="KQT8" s="6">
        <f t="shared" si="125"/>
        <v>0</v>
      </c>
      <c r="KQU8" s="6">
        <f t="shared" si="125"/>
        <v>0</v>
      </c>
      <c r="KQV8" s="6">
        <f t="shared" si="125"/>
        <v>0</v>
      </c>
      <c r="KQW8" s="6">
        <f t="shared" si="125"/>
        <v>0</v>
      </c>
      <c r="KQX8" s="6">
        <f t="shared" si="125"/>
        <v>0</v>
      </c>
      <c r="KQY8" s="6">
        <f t="shared" si="125"/>
        <v>0</v>
      </c>
      <c r="KQZ8" s="6">
        <f t="shared" si="125"/>
        <v>0</v>
      </c>
      <c r="KRA8" s="6">
        <f t="shared" si="125"/>
        <v>0</v>
      </c>
      <c r="KRB8" s="6">
        <f t="shared" si="125"/>
        <v>0</v>
      </c>
      <c r="KRC8" s="6">
        <f t="shared" si="125"/>
        <v>0</v>
      </c>
      <c r="KRD8" s="6">
        <f t="shared" si="125"/>
        <v>0</v>
      </c>
      <c r="KRE8" s="6">
        <f t="shared" si="125"/>
        <v>0</v>
      </c>
      <c r="KRF8" s="6">
        <f t="shared" si="125"/>
        <v>0</v>
      </c>
      <c r="KRG8" s="6">
        <f t="shared" si="125"/>
        <v>0</v>
      </c>
      <c r="KRH8" s="6">
        <f t="shared" si="125"/>
        <v>0</v>
      </c>
      <c r="KRI8" s="6">
        <f t="shared" si="125"/>
        <v>0</v>
      </c>
      <c r="KRJ8" s="6">
        <f t="shared" si="125"/>
        <v>0</v>
      </c>
      <c r="KRK8" s="6">
        <f t="shared" si="125"/>
        <v>0</v>
      </c>
      <c r="KRL8" s="6">
        <f t="shared" si="125"/>
        <v>0</v>
      </c>
      <c r="KRM8" s="6">
        <f t="shared" si="125"/>
        <v>0</v>
      </c>
      <c r="KRN8" s="6">
        <f t="shared" si="125"/>
        <v>0</v>
      </c>
      <c r="KRO8" s="6">
        <f t="shared" si="125"/>
        <v>0</v>
      </c>
      <c r="KRP8" s="6">
        <f t="shared" si="125"/>
        <v>0</v>
      </c>
      <c r="KRQ8" s="6">
        <f t="shared" si="125"/>
        <v>0</v>
      </c>
      <c r="KRR8" s="6">
        <f t="shared" si="125"/>
        <v>0</v>
      </c>
      <c r="KRS8" s="6">
        <f t="shared" si="125"/>
        <v>0</v>
      </c>
      <c r="KRT8" s="6">
        <f t="shared" si="125"/>
        <v>0</v>
      </c>
      <c r="KRU8" s="6">
        <f t="shared" si="125"/>
        <v>0</v>
      </c>
      <c r="KRV8" s="6">
        <f t="shared" si="125"/>
        <v>0</v>
      </c>
      <c r="KRW8" s="6">
        <f t="shared" si="125"/>
        <v>0</v>
      </c>
      <c r="KRX8" s="6">
        <f t="shared" si="125"/>
        <v>0</v>
      </c>
      <c r="KRY8" s="6">
        <f t="shared" si="125"/>
        <v>0</v>
      </c>
      <c r="KRZ8" s="6">
        <f t="shared" si="125"/>
        <v>0</v>
      </c>
      <c r="KSA8" s="6">
        <f t="shared" si="125"/>
        <v>0</v>
      </c>
      <c r="KSB8" s="6">
        <f t="shared" si="125"/>
        <v>0</v>
      </c>
      <c r="KSC8" s="6">
        <f t="shared" si="125"/>
        <v>0</v>
      </c>
      <c r="KSD8" s="6">
        <f t="shared" si="125"/>
        <v>0</v>
      </c>
      <c r="KSE8" s="6">
        <f t="shared" si="125"/>
        <v>0</v>
      </c>
      <c r="KSF8" s="6">
        <f t="shared" si="125"/>
        <v>0</v>
      </c>
      <c r="KSG8" s="6">
        <f t="shared" si="125"/>
        <v>0</v>
      </c>
      <c r="KSH8" s="6">
        <f t="shared" si="125"/>
        <v>0</v>
      </c>
      <c r="KSI8" s="6">
        <f t="shared" si="125"/>
        <v>0</v>
      </c>
      <c r="KSJ8" s="6">
        <f t="shared" si="125"/>
        <v>0</v>
      </c>
      <c r="KSK8" s="6">
        <f t="shared" si="125"/>
        <v>0</v>
      </c>
      <c r="KSL8" s="6">
        <f t="shared" si="125"/>
        <v>0</v>
      </c>
      <c r="KSM8" s="6">
        <f t="shared" si="125"/>
        <v>0</v>
      </c>
      <c r="KSN8" s="6">
        <f t="shared" si="125"/>
        <v>0</v>
      </c>
      <c r="KSO8" s="6">
        <f t="shared" si="125"/>
        <v>0</v>
      </c>
      <c r="KSP8" s="6">
        <f t="shared" si="125"/>
        <v>0</v>
      </c>
      <c r="KSQ8" s="6">
        <f t="shared" si="125"/>
        <v>0</v>
      </c>
      <c r="KSR8" s="6">
        <f t="shared" si="125"/>
        <v>0</v>
      </c>
      <c r="KSS8" s="6">
        <f t="shared" si="125"/>
        <v>0</v>
      </c>
      <c r="KST8" s="6">
        <f t="shared" si="125"/>
        <v>0</v>
      </c>
      <c r="KSU8" s="6">
        <f t="shared" si="125"/>
        <v>0</v>
      </c>
      <c r="KSV8" s="6">
        <f t="shared" si="125"/>
        <v>0</v>
      </c>
      <c r="KSW8" s="6">
        <f t="shared" si="125"/>
        <v>0</v>
      </c>
      <c r="KSX8" s="6">
        <f t="shared" si="125"/>
        <v>0</v>
      </c>
      <c r="KSY8" s="6">
        <f t="shared" si="125"/>
        <v>0</v>
      </c>
      <c r="KSZ8" s="6">
        <f t="shared" si="125"/>
        <v>0</v>
      </c>
      <c r="KTA8" s="6">
        <f t="shared" si="125"/>
        <v>0</v>
      </c>
      <c r="KTB8" s="6">
        <f t="shared" ref="KTB8:KVM8" si="126">+KTB5+KTB6+KTB7</f>
        <v>0</v>
      </c>
      <c r="KTC8" s="6">
        <f t="shared" si="126"/>
        <v>0</v>
      </c>
      <c r="KTD8" s="6">
        <f t="shared" si="126"/>
        <v>0</v>
      </c>
      <c r="KTE8" s="6">
        <f t="shared" si="126"/>
        <v>0</v>
      </c>
      <c r="KTF8" s="6">
        <f t="shared" si="126"/>
        <v>0</v>
      </c>
      <c r="KTG8" s="6">
        <f t="shared" si="126"/>
        <v>0</v>
      </c>
      <c r="KTH8" s="6">
        <f t="shared" si="126"/>
        <v>0</v>
      </c>
      <c r="KTI8" s="6">
        <f t="shared" si="126"/>
        <v>0</v>
      </c>
      <c r="KTJ8" s="6">
        <f t="shared" si="126"/>
        <v>0</v>
      </c>
      <c r="KTK8" s="6">
        <f t="shared" si="126"/>
        <v>0</v>
      </c>
      <c r="KTL8" s="6">
        <f t="shared" si="126"/>
        <v>0</v>
      </c>
      <c r="KTM8" s="6">
        <f t="shared" si="126"/>
        <v>0</v>
      </c>
      <c r="KTN8" s="6">
        <f t="shared" si="126"/>
        <v>0</v>
      </c>
      <c r="KTO8" s="6">
        <f t="shared" si="126"/>
        <v>0</v>
      </c>
      <c r="KTP8" s="6">
        <f t="shared" si="126"/>
        <v>0</v>
      </c>
      <c r="KTQ8" s="6">
        <f t="shared" si="126"/>
        <v>0</v>
      </c>
      <c r="KTR8" s="6">
        <f t="shared" si="126"/>
        <v>0</v>
      </c>
      <c r="KTS8" s="6">
        <f t="shared" si="126"/>
        <v>0</v>
      </c>
      <c r="KTT8" s="6">
        <f t="shared" si="126"/>
        <v>0</v>
      </c>
      <c r="KTU8" s="6">
        <f t="shared" si="126"/>
        <v>0</v>
      </c>
      <c r="KTV8" s="6">
        <f t="shared" si="126"/>
        <v>0</v>
      </c>
      <c r="KTW8" s="6">
        <f t="shared" si="126"/>
        <v>0</v>
      </c>
      <c r="KTX8" s="6">
        <f t="shared" si="126"/>
        <v>0</v>
      </c>
      <c r="KTY8" s="6">
        <f t="shared" si="126"/>
        <v>0</v>
      </c>
      <c r="KTZ8" s="6">
        <f t="shared" si="126"/>
        <v>0</v>
      </c>
      <c r="KUA8" s="6">
        <f t="shared" si="126"/>
        <v>0</v>
      </c>
      <c r="KUB8" s="6">
        <f t="shared" si="126"/>
        <v>0</v>
      </c>
      <c r="KUC8" s="6">
        <f t="shared" si="126"/>
        <v>0</v>
      </c>
      <c r="KUD8" s="6">
        <f t="shared" si="126"/>
        <v>0</v>
      </c>
      <c r="KUE8" s="6">
        <f t="shared" si="126"/>
        <v>0</v>
      </c>
      <c r="KUF8" s="6">
        <f t="shared" si="126"/>
        <v>0</v>
      </c>
      <c r="KUG8" s="6">
        <f t="shared" si="126"/>
        <v>0</v>
      </c>
      <c r="KUH8" s="6">
        <f t="shared" si="126"/>
        <v>0</v>
      </c>
      <c r="KUI8" s="6">
        <f t="shared" si="126"/>
        <v>0</v>
      </c>
      <c r="KUJ8" s="6">
        <f t="shared" si="126"/>
        <v>0</v>
      </c>
      <c r="KUK8" s="6">
        <f t="shared" si="126"/>
        <v>0</v>
      </c>
      <c r="KUL8" s="6">
        <f t="shared" si="126"/>
        <v>0</v>
      </c>
      <c r="KUM8" s="6">
        <f t="shared" si="126"/>
        <v>0</v>
      </c>
      <c r="KUN8" s="6">
        <f t="shared" si="126"/>
        <v>0</v>
      </c>
      <c r="KUO8" s="6">
        <f t="shared" si="126"/>
        <v>0</v>
      </c>
      <c r="KUP8" s="6">
        <f t="shared" si="126"/>
        <v>0</v>
      </c>
      <c r="KUQ8" s="6">
        <f t="shared" si="126"/>
        <v>0</v>
      </c>
      <c r="KUR8" s="6">
        <f t="shared" si="126"/>
        <v>0</v>
      </c>
      <c r="KUS8" s="6">
        <f t="shared" si="126"/>
        <v>0</v>
      </c>
      <c r="KUT8" s="6">
        <f t="shared" si="126"/>
        <v>0</v>
      </c>
      <c r="KUU8" s="6">
        <f t="shared" si="126"/>
        <v>0</v>
      </c>
      <c r="KUV8" s="6">
        <f t="shared" si="126"/>
        <v>0</v>
      </c>
      <c r="KUW8" s="6">
        <f t="shared" si="126"/>
        <v>0</v>
      </c>
      <c r="KUX8" s="6">
        <f t="shared" si="126"/>
        <v>0</v>
      </c>
      <c r="KUY8" s="6">
        <f t="shared" si="126"/>
        <v>0</v>
      </c>
      <c r="KUZ8" s="6">
        <f t="shared" si="126"/>
        <v>0</v>
      </c>
      <c r="KVA8" s="6">
        <f t="shared" si="126"/>
        <v>0</v>
      </c>
      <c r="KVB8" s="6">
        <f t="shared" si="126"/>
        <v>0</v>
      </c>
      <c r="KVC8" s="6">
        <f t="shared" si="126"/>
        <v>0</v>
      </c>
      <c r="KVD8" s="6">
        <f t="shared" si="126"/>
        <v>0</v>
      </c>
      <c r="KVE8" s="6">
        <f t="shared" si="126"/>
        <v>0</v>
      </c>
      <c r="KVF8" s="6">
        <f t="shared" si="126"/>
        <v>0</v>
      </c>
      <c r="KVG8" s="6">
        <f t="shared" si="126"/>
        <v>0</v>
      </c>
      <c r="KVH8" s="6">
        <f t="shared" si="126"/>
        <v>0</v>
      </c>
      <c r="KVI8" s="6">
        <f t="shared" si="126"/>
        <v>0</v>
      </c>
      <c r="KVJ8" s="6">
        <f t="shared" si="126"/>
        <v>0</v>
      </c>
      <c r="KVK8" s="6">
        <f t="shared" si="126"/>
        <v>0</v>
      </c>
      <c r="KVL8" s="6">
        <f t="shared" si="126"/>
        <v>0</v>
      </c>
      <c r="KVM8" s="6">
        <f t="shared" si="126"/>
        <v>0</v>
      </c>
      <c r="KVN8" s="6">
        <f t="shared" ref="KVN8:KXY8" si="127">+KVN5+KVN6+KVN7</f>
        <v>0</v>
      </c>
      <c r="KVO8" s="6">
        <f t="shared" si="127"/>
        <v>0</v>
      </c>
      <c r="KVP8" s="6">
        <f t="shared" si="127"/>
        <v>0</v>
      </c>
      <c r="KVQ8" s="6">
        <f t="shared" si="127"/>
        <v>0</v>
      </c>
      <c r="KVR8" s="6">
        <f t="shared" si="127"/>
        <v>0</v>
      </c>
      <c r="KVS8" s="6">
        <f t="shared" si="127"/>
        <v>0</v>
      </c>
      <c r="KVT8" s="6">
        <f t="shared" si="127"/>
        <v>0</v>
      </c>
      <c r="KVU8" s="6">
        <f t="shared" si="127"/>
        <v>0</v>
      </c>
      <c r="KVV8" s="6">
        <f t="shared" si="127"/>
        <v>0</v>
      </c>
      <c r="KVW8" s="6">
        <f t="shared" si="127"/>
        <v>0</v>
      </c>
      <c r="KVX8" s="6">
        <f t="shared" si="127"/>
        <v>0</v>
      </c>
      <c r="KVY8" s="6">
        <f t="shared" si="127"/>
        <v>0</v>
      </c>
      <c r="KVZ8" s="6">
        <f t="shared" si="127"/>
        <v>0</v>
      </c>
      <c r="KWA8" s="6">
        <f t="shared" si="127"/>
        <v>0</v>
      </c>
      <c r="KWB8" s="6">
        <f t="shared" si="127"/>
        <v>0</v>
      </c>
      <c r="KWC8" s="6">
        <f t="shared" si="127"/>
        <v>0</v>
      </c>
      <c r="KWD8" s="6">
        <f t="shared" si="127"/>
        <v>0</v>
      </c>
      <c r="KWE8" s="6">
        <f t="shared" si="127"/>
        <v>0</v>
      </c>
      <c r="KWF8" s="6">
        <f t="shared" si="127"/>
        <v>0</v>
      </c>
      <c r="KWG8" s="6">
        <f t="shared" si="127"/>
        <v>0</v>
      </c>
      <c r="KWH8" s="6">
        <f t="shared" si="127"/>
        <v>0</v>
      </c>
      <c r="KWI8" s="6">
        <f t="shared" si="127"/>
        <v>0</v>
      </c>
      <c r="KWJ8" s="6">
        <f t="shared" si="127"/>
        <v>0</v>
      </c>
      <c r="KWK8" s="6">
        <f t="shared" si="127"/>
        <v>0</v>
      </c>
      <c r="KWL8" s="6">
        <f t="shared" si="127"/>
        <v>0</v>
      </c>
      <c r="KWM8" s="6">
        <f t="shared" si="127"/>
        <v>0</v>
      </c>
      <c r="KWN8" s="6">
        <f t="shared" si="127"/>
        <v>0</v>
      </c>
      <c r="KWO8" s="6">
        <f t="shared" si="127"/>
        <v>0</v>
      </c>
      <c r="KWP8" s="6">
        <f t="shared" si="127"/>
        <v>0</v>
      </c>
      <c r="KWQ8" s="6">
        <f t="shared" si="127"/>
        <v>0</v>
      </c>
      <c r="KWR8" s="6">
        <f t="shared" si="127"/>
        <v>0</v>
      </c>
      <c r="KWS8" s="6">
        <f t="shared" si="127"/>
        <v>0</v>
      </c>
      <c r="KWT8" s="6">
        <f t="shared" si="127"/>
        <v>0</v>
      </c>
      <c r="KWU8" s="6">
        <f t="shared" si="127"/>
        <v>0</v>
      </c>
      <c r="KWV8" s="6">
        <f t="shared" si="127"/>
        <v>0</v>
      </c>
      <c r="KWW8" s="6">
        <f t="shared" si="127"/>
        <v>0</v>
      </c>
      <c r="KWX8" s="6">
        <f t="shared" si="127"/>
        <v>0</v>
      </c>
      <c r="KWY8" s="6">
        <f t="shared" si="127"/>
        <v>0</v>
      </c>
      <c r="KWZ8" s="6">
        <f t="shared" si="127"/>
        <v>0</v>
      </c>
      <c r="KXA8" s="6">
        <f t="shared" si="127"/>
        <v>0</v>
      </c>
      <c r="KXB8" s="6">
        <f t="shared" si="127"/>
        <v>0</v>
      </c>
      <c r="KXC8" s="6">
        <f t="shared" si="127"/>
        <v>0</v>
      </c>
      <c r="KXD8" s="6">
        <f t="shared" si="127"/>
        <v>0</v>
      </c>
      <c r="KXE8" s="6">
        <f t="shared" si="127"/>
        <v>0</v>
      </c>
      <c r="KXF8" s="6">
        <f t="shared" si="127"/>
        <v>0</v>
      </c>
      <c r="KXG8" s="6">
        <f t="shared" si="127"/>
        <v>0</v>
      </c>
      <c r="KXH8" s="6">
        <f t="shared" si="127"/>
        <v>0</v>
      </c>
      <c r="KXI8" s="6">
        <f t="shared" si="127"/>
        <v>0</v>
      </c>
      <c r="KXJ8" s="6">
        <f t="shared" si="127"/>
        <v>0</v>
      </c>
      <c r="KXK8" s="6">
        <f t="shared" si="127"/>
        <v>0</v>
      </c>
      <c r="KXL8" s="6">
        <f t="shared" si="127"/>
        <v>0</v>
      </c>
      <c r="KXM8" s="6">
        <f t="shared" si="127"/>
        <v>0</v>
      </c>
      <c r="KXN8" s="6">
        <f t="shared" si="127"/>
        <v>0</v>
      </c>
      <c r="KXO8" s="6">
        <f t="shared" si="127"/>
        <v>0</v>
      </c>
      <c r="KXP8" s="6">
        <f t="shared" si="127"/>
        <v>0</v>
      </c>
      <c r="KXQ8" s="6">
        <f t="shared" si="127"/>
        <v>0</v>
      </c>
      <c r="KXR8" s="6">
        <f t="shared" si="127"/>
        <v>0</v>
      </c>
      <c r="KXS8" s="6">
        <f t="shared" si="127"/>
        <v>0</v>
      </c>
      <c r="KXT8" s="6">
        <f t="shared" si="127"/>
        <v>0</v>
      </c>
      <c r="KXU8" s="6">
        <f t="shared" si="127"/>
        <v>0</v>
      </c>
      <c r="KXV8" s="6">
        <f t="shared" si="127"/>
        <v>0</v>
      </c>
      <c r="KXW8" s="6">
        <f t="shared" si="127"/>
        <v>0</v>
      </c>
      <c r="KXX8" s="6">
        <f t="shared" si="127"/>
        <v>0</v>
      </c>
      <c r="KXY8" s="6">
        <f t="shared" si="127"/>
        <v>0</v>
      </c>
      <c r="KXZ8" s="6">
        <f t="shared" ref="KXZ8:LAK8" si="128">+KXZ5+KXZ6+KXZ7</f>
        <v>0</v>
      </c>
      <c r="KYA8" s="6">
        <f t="shared" si="128"/>
        <v>0</v>
      </c>
      <c r="KYB8" s="6">
        <f t="shared" si="128"/>
        <v>0</v>
      </c>
      <c r="KYC8" s="6">
        <f t="shared" si="128"/>
        <v>0</v>
      </c>
      <c r="KYD8" s="6">
        <f t="shared" si="128"/>
        <v>0</v>
      </c>
      <c r="KYE8" s="6">
        <f t="shared" si="128"/>
        <v>0</v>
      </c>
      <c r="KYF8" s="6">
        <f t="shared" si="128"/>
        <v>0</v>
      </c>
      <c r="KYG8" s="6">
        <f t="shared" si="128"/>
        <v>0</v>
      </c>
      <c r="KYH8" s="6">
        <f t="shared" si="128"/>
        <v>0</v>
      </c>
      <c r="KYI8" s="6">
        <f t="shared" si="128"/>
        <v>0</v>
      </c>
      <c r="KYJ8" s="6">
        <f t="shared" si="128"/>
        <v>0</v>
      </c>
      <c r="KYK8" s="6">
        <f t="shared" si="128"/>
        <v>0</v>
      </c>
      <c r="KYL8" s="6">
        <f t="shared" si="128"/>
        <v>0</v>
      </c>
      <c r="KYM8" s="6">
        <f t="shared" si="128"/>
        <v>0</v>
      </c>
      <c r="KYN8" s="6">
        <f t="shared" si="128"/>
        <v>0</v>
      </c>
      <c r="KYO8" s="6">
        <f t="shared" si="128"/>
        <v>0</v>
      </c>
      <c r="KYP8" s="6">
        <f t="shared" si="128"/>
        <v>0</v>
      </c>
      <c r="KYQ8" s="6">
        <f t="shared" si="128"/>
        <v>0</v>
      </c>
      <c r="KYR8" s="6">
        <f t="shared" si="128"/>
        <v>0</v>
      </c>
      <c r="KYS8" s="6">
        <f t="shared" si="128"/>
        <v>0</v>
      </c>
      <c r="KYT8" s="6">
        <f t="shared" si="128"/>
        <v>0</v>
      </c>
      <c r="KYU8" s="6">
        <f t="shared" si="128"/>
        <v>0</v>
      </c>
      <c r="KYV8" s="6">
        <f t="shared" si="128"/>
        <v>0</v>
      </c>
      <c r="KYW8" s="6">
        <f t="shared" si="128"/>
        <v>0</v>
      </c>
      <c r="KYX8" s="6">
        <f t="shared" si="128"/>
        <v>0</v>
      </c>
      <c r="KYY8" s="6">
        <f t="shared" si="128"/>
        <v>0</v>
      </c>
      <c r="KYZ8" s="6">
        <f t="shared" si="128"/>
        <v>0</v>
      </c>
      <c r="KZA8" s="6">
        <f t="shared" si="128"/>
        <v>0</v>
      </c>
      <c r="KZB8" s="6">
        <f t="shared" si="128"/>
        <v>0</v>
      </c>
      <c r="KZC8" s="6">
        <f t="shared" si="128"/>
        <v>0</v>
      </c>
      <c r="KZD8" s="6">
        <f t="shared" si="128"/>
        <v>0</v>
      </c>
      <c r="KZE8" s="6">
        <f t="shared" si="128"/>
        <v>0</v>
      </c>
      <c r="KZF8" s="6">
        <f t="shared" si="128"/>
        <v>0</v>
      </c>
      <c r="KZG8" s="6">
        <f t="shared" si="128"/>
        <v>0</v>
      </c>
      <c r="KZH8" s="6">
        <f t="shared" si="128"/>
        <v>0</v>
      </c>
      <c r="KZI8" s="6">
        <f t="shared" si="128"/>
        <v>0</v>
      </c>
      <c r="KZJ8" s="6">
        <f t="shared" si="128"/>
        <v>0</v>
      </c>
      <c r="KZK8" s="6">
        <f t="shared" si="128"/>
        <v>0</v>
      </c>
      <c r="KZL8" s="6">
        <f t="shared" si="128"/>
        <v>0</v>
      </c>
      <c r="KZM8" s="6">
        <f t="shared" si="128"/>
        <v>0</v>
      </c>
      <c r="KZN8" s="6">
        <f t="shared" si="128"/>
        <v>0</v>
      </c>
      <c r="KZO8" s="6">
        <f t="shared" si="128"/>
        <v>0</v>
      </c>
      <c r="KZP8" s="6">
        <f t="shared" si="128"/>
        <v>0</v>
      </c>
      <c r="KZQ8" s="6">
        <f t="shared" si="128"/>
        <v>0</v>
      </c>
      <c r="KZR8" s="6">
        <f t="shared" si="128"/>
        <v>0</v>
      </c>
      <c r="KZS8" s="6">
        <f t="shared" si="128"/>
        <v>0</v>
      </c>
      <c r="KZT8" s="6">
        <f t="shared" si="128"/>
        <v>0</v>
      </c>
      <c r="KZU8" s="6">
        <f t="shared" si="128"/>
        <v>0</v>
      </c>
      <c r="KZV8" s="6">
        <f t="shared" si="128"/>
        <v>0</v>
      </c>
      <c r="KZW8" s="6">
        <f t="shared" si="128"/>
        <v>0</v>
      </c>
      <c r="KZX8" s="6">
        <f t="shared" si="128"/>
        <v>0</v>
      </c>
      <c r="KZY8" s="6">
        <f t="shared" si="128"/>
        <v>0</v>
      </c>
      <c r="KZZ8" s="6">
        <f t="shared" si="128"/>
        <v>0</v>
      </c>
      <c r="LAA8" s="6">
        <f t="shared" si="128"/>
        <v>0</v>
      </c>
      <c r="LAB8" s="6">
        <f t="shared" si="128"/>
        <v>0</v>
      </c>
      <c r="LAC8" s="6">
        <f t="shared" si="128"/>
        <v>0</v>
      </c>
      <c r="LAD8" s="6">
        <f t="shared" si="128"/>
        <v>0</v>
      </c>
      <c r="LAE8" s="6">
        <f t="shared" si="128"/>
        <v>0</v>
      </c>
      <c r="LAF8" s="6">
        <f t="shared" si="128"/>
        <v>0</v>
      </c>
      <c r="LAG8" s="6">
        <f t="shared" si="128"/>
        <v>0</v>
      </c>
      <c r="LAH8" s="6">
        <f t="shared" si="128"/>
        <v>0</v>
      </c>
      <c r="LAI8" s="6">
        <f t="shared" si="128"/>
        <v>0</v>
      </c>
      <c r="LAJ8" s="6">
        <f t="shared" si="128"/>
        <v>0</v>
      </c>
      <c r="LAK8" s="6">
        <f t="shared" si="128"/>
        <v>0</v>
      </c>
      <c r="LAL8" s="6">
        <f t="shared" ref="LAL8:LCW8" si="129">+LAL5+LAL6+LAL7</f>
        <v>0</v>
      </c>
      <c r="LAM8" s="6">
        <f t="shared" si="129"/>
        <v>0</v>
      </c>
      <c r="LAN8" s="6">
        <f t="shared" si="129"/>
        <v>0</v>
      </c>
      <c r="LAO8" s="6">
        <f t="shared" si="129"/>
        <v>0</v>
      </c>
      <c r="LAP8" s="6">
        <f t="shared" si="129"/>
        <v>0</v>
      </c>
      <c r="LAQ8" s="6">
        <f t="shared" si="129"/>
        <v>0</v>
      </c>
      <c r="LAR8" s="6">
        <f t="shared" si="129"/>
        <v>0</v>
      </c>
      <c r="LAS8" s="6">
        <f t="shared" si="129"/>
        <v>0</v>
      </c>
      <c r="LAT8" s="6">
        <f t="shared" si="129"/>
        <v>0</v>
      </c>
      <c r="LAU8" s="6">
        <f t="shared" si="129"/>
        <v>0</v>
      </c>
      <c r="LAV8" s="6">
        <f t="shared" si="129"/>
        <v>0</v>
      </c>
      <c r="LAW8" s="6">
        <f t="shared" si="129"/>
        <v>0</v>
      </c>
      <c r="LAX8" s="6">
        <f t="shared" si="129"/>
        <v>0</v>
      </c>
      <c r="LAY8" s="6">
        <f t="shared" si="129"/>
        <v>0</v>
      </c>
      <c r="LAZ8" s="6">
        <f t="shared" si="129"/>
        <v>0</v>
      </c>
      <c r="LBA8" s="6">
        <f t="shared" si="129"/>
        <v>0</v>
      </c>
      <c r="LBB8" s="6">
        <f t="shared" si="129"/>
        <v>0</v>
      </c>
      <c r="LBC8" s="6">
        <f t="shared" si="129"/>
        <v>0</v>
      </c>
      <c r="LBD8" s="6">
        <f t="shared" si="129"/>
        <v>0</v>
      </c>
      <c r="LBE8" s="6">
        <f t="shared" si="129"/>
        <v>0</v>
      </c>
      <c r="LBF8" s="6">
        <f t="shared" si="129"/>
        <v>0</v>
      </c>
      <c r="LBG8" s="6">
        <f t="shared" si="129"/>
        <v>0</v>
      </c>
      <c r="LBH8" s="6">
        <f t="shared" si="129"/>
        <v>0</v>
      </c>
      <c r="LBI8" s="6">
        <f t="shared" si="129"/>
        <v>0</v>
      </c>
      <c r="LBJ8" s="6">
        <f t="shared" si="129"/>
        <v>0</v>
      </c>
      <c r="LBK8" s="6">
        <f t="shared" si="129"/>
        <v>0</v>
      </c>
      <c r="LBL8" s="6">
        <f t="shared" si="129"/>
        <v>0</v>
      </c>
      <c r="LBM8" s="6">
        <f t="shared" si="129"/>
        <v>0</v>
      </c>
      <c r="LBN8" s="6">
        <f t="shared" si="129"/>
        <v>0</v>
      </c>
      <c r="LBO8" s="6">
        <f t="shared" si="129"/>
        <v>0</v>
      </c>
      <c r="LBP8" s="6">
        <f t="shared" si="129"/>
        <v>0</v>
      </c>
      <c r="LBQ8" s="6">
        <f t="shared" si="129"/>
        <v>0</v>
      </c>
      <c r="LBR8" s="6">
        <f t="shared" si="129"/>
        <v>0</v>
      </c>
      <c r="LBS8" s="6">
        <f t="shared" si="129"/>
        <v>0</v>
      </c>
      <c r="LBT8" s="6">
        <f t="shared" si="129"/>
        <v>0</v>
      </c>
      <c r="LBU8" s="6">
        <f t="shared" si="129"/>
        <v>0</v>
      </c>
      <c r="LBV8" s="6">
        <f t="shared" si="129"/>
        <v>0</v>
      </c>
      <c r="LBW8" s="6">
        <f t="shared" si="129"/>
        <v>0</v>
      </c>
      <c r="LBX8" s="6">
        <f t="shared" si="129"/>
        <v>0</v>
      </c>
      <c r="LBY8" s="6">
        <f t="shared" si="129"/>
        <v>0</v>
      </c>
      <c r="LBZ8" s="6">
        <f t="shared" si="129"/>
        <v>0</v>
      </c>
      <c r="LCA8" s="6">
        <f t="shared" si="129"/>
        <v>0</v>
      </c>
      <c r="LCB8" s="6">
        <f t="shared" si="129"/>
        <v>0</v>
      </c>
      <c r="LCC8" s="6">
        <f t="shared" si="129"/>
        <v>0</v>
      </c>
      <c r="LCD8" s="6">
        <f t="shared" si="129"/>
        <v>0</v>
      </c>
      <c r="LCE8" s="6">
        <f t="shared" si="129"/>
        <v>0</v>
      </c>
      <c r="LCF8" s="6">
        <f t="shared" si="129"/>
        <v>0</v>
      </c>
      <c r="LCG8" s="6">
        <f t="shared" si="129"/>
        <v>0</v>
      </c>
      <c r="LCH8" s="6">
        <f t="shared" si="129"/>
        <v>0</v>
      </c>
      <c r="LCI8" s="6">
        <f t="shared" si="129"/>
        <v>0</v>
      </c>
      <c r="LCJ8" s="6">
        <f t="shared" si="129"/>
        <v>0</v>
      </c>
      <c r="LCK8" s="6">
        <f t="shared" si="129"/>
        <v>0</v>
      </c>
      <c r="LCL8" s="6">
        <f t="shared" si="129"/>
        <v>0</v>
      </c>
      <c r="LCM8" s="6">
        <f t="shared" si="129"/>
        <v>0</v>
      </c>
      <c r="LCN8" s="6">
        <f t="shared" si="129"/>
        <v>0</v>
      </c>
      <c r="LCO8" s="6">
        <f t="shared" si="129"/>
        <v>0</v>
      </c>
      <c r="LCP8" s="6">
        <f t="shared" si="129"/>
        <v>0</v>
      </c>
      <c r="LCQ8" s="6">
        <f t="shared" si="129"/>
        <v>0</v>
      </c>
      <c r="LCR8" s="6">
        <f t="shared" si="129"/>
        <v>0</v>
      </c>
      <c r="LCS8" s="6">
        <f t="shared" si="129"/>
        <v>0</v>
      </c>
      <c r="LCT8" s="6">
        <f t="shared" si="129"/>
        <v>0</v>
      </c>
      <c r="LCU8" s="6">
        <f t="shared" si="129"/>
        <v>0</v>
      </c>
      <c r="LCV8" s="6">
        <f t="shared" si="129"/>
        <v>0</v>
      </c>
      <c r="LCW8" s="6">
        <f t="shared" si="129"/>
        <v>0</v>
      </c>
      <c r="LCX8" s="6">
        <f t="shared" ref="LCX8:LFI8" si="130">+LCX5+LCX6+LCX7</f>
        <v>0</v>
      </c>
      <c r="LCY8" s="6">
        <f t="shared" si="130"/>
        <v>0</v>
      </c>
      <c r="LCZ8" s="6">
        <f t="shared" si="130"/>
        <v>0</v>
      </c>
      <c r="LDA8" s="6">
        <f t="shared" si="130"/>
        <v>0</v>
      </c>
      <c r="LDB8" s="6">
        <f t="shared" si="130"/>
        <v>0</v>
      </c>
      <c r="LDC8" s="6">
        <f t="shared" si="130"/>
        <v>0</v>
      </c>
      <c r="LDD8" s="6">
        <f t="shared" si="130"/>
        <v>0</v>
      </c>
      <c r="LDE8" s="6">
        <f t="shared" si="130"/>
        <v>0</v>
      </c>
      <c r="LDF8" s="6">
        <f t="shared" si="130"/>
        <v>0</v>
      </c>
      <c r="LDG8" s="6">
        <f t="shared" si="130"/>
        <v>0</v>
      </c>
      <c r="LDH8" s="6">
        <f t="shared" si="130"/>
        <v>0</v>
      </c>
      <c r="LDI8" s="6">
        <f t="shared" si="130"/>
        <v>0</v>
      </c>
      <c r="LDJ8" s="6">
        <f t="shared" si="130"/>
        <v>0</v>
      </c>
      <c r="LDK8" s="6">
        <f t="shared" si="130"/>
        <v>0</v>
      </c>
      <c r="LDL8" s="6">
        <f t="shared" si="130"/>
        <v>0</v>
      </c>
      <c r="LDM8" s="6">
        <f t="shared" si="130"/>
        <v>0</v>
      </c>
      <c r="LDN8" s="6">
        <f t="shared" si="130"/>
        <v>0</v>
      </c>
      <c r="LDO8" s="6">
        <f t="shared" si="130"/>
        <v>0</v>
      </c>
      <c r="LDP8" s="6">
        <f t="shared" si="130"/>
        <v>0</v>
      </c>
      <c r="LDQ8" s="6">
        <f t="shared" si="130"/>
        <v>0</v>
      </c>
      <c r="LDR8" s="6">
        <f t="shared" si="130"/>
        <v>0</v>
      </c>
      <c r="LDS8" s="6">
        <f t="shared" si="130"/>
        <v>0</v>
      </c>
      <c r="LDT8" s="6">
        <f t="shared" si="130"/>
        <v>0</v>
      </c>
      <c r="LDU8" s="6">
        <f t="shared" si="130"/>
        <v>0</v>
      </c>
      <c r="LDV8" s="6">
        <f t="shared" si="130"/>
        <v>0</v>
      </c>
      <c r="LDW8" s="6">
        <f t="shared" si="130"/>
        <v>0</v>
      </c>
      <c r="LDX8" s="6">
        <f t="shared" si="130"/>
        <v>0</v>
      </c>
      <c r="LDY8" s="6">
        <f t="shared" si="130"/>
        <v>0</v>
      </c>
      <c r="LDZ8" s="6">
        <f t="shared" si="130"/>
        <v>0</v>
      </c>
      <c r="LEA8" s="6">
        <f t="shared" si="130"/>
        <v>0</v>
      </c>
      <c r="LEB8" s="6">
        <f t="shared" si="130"/>
        <v>0</v>
      </c>
      <c r="LEC8" s="6">
        <f t="shared" si="130"/>
        <v>0</v>
      </c>
      <c r="LED8" s="6">
        <f t="shared" si="130"/>
        <v>0</v>
      </c>
      <c r="LEE8" s="6">
        <f t="shared" si="130"/>
        <v>0</v>
      </c>
      <c r="LEF8" s="6">
        <f t="shared" si="130"/>
        <v>0</v>
      </c>
      <c r="LEG8" s="6">
        <f t="shared" si="130"/>
        <v>0</v>
      </c>
      <c r="LEH8" s="6">
        <f t="shared" si="130"/>
        <v>0</v>
      </c>
      <c r="LEI8" s="6">
        <f t="shared" si="130"/>
        <v>0</v>
      </c>
      <c r="LEJ8" s="6">
        <f t="shared" si="130"/>
        <v>0</v>
      </c>
      <c r="LEK8" s="6">
        <f t="shared" si="130"/>
        <v>0</v>
      </c>
      <c r="LEL8" s="6">
        <f t="shared" si="130"/>
        <v>0</v>
      </c>
      <c r="LEM8" s="6">
        <f t="shared" si="130"/>
        <v>0</v>
      </c>
      <c r="LEN8" s="6">
        <f t="shared" si="130"/>
        <v>0</v>
      </c>
      <c r="LEO8" s="6">
        <f t="shared" si="130"/>
        <v>0</v>
      </c>
      <c r="LEP8" s="6">
        <f t="shared" si="130"/>
        <v>0</v>
      </c>
      <c r="LEQ8" s="6">
        <f t="shared" si="130"/>
        <v>0</v>
      </c>
      <c r="LER8" s="6">
        <f t="shared" si="130"/>
        <v>0</v>
      </c>
      <c r="LES8" s="6">
        <f t="shared" si="130"/>
        <v>0</v>
      </c>
      <c r="LET8" s="6">
        <f t="shared" si="130"/>
        <v>0</v>
      </c>
      <c r="LEU8" s="6">
        <f t="shared" si="130"/>
        <v>0</v>
      </c>
      <c r="LEV8" s="6">
        <f t="shared" si="130"/>
        <v>0</v>
      </c>
      <c r="LEW8" s="6">
        <f t="shared" si="130"/>
        <v>0</v>
      </c>
      <c r="LEX8" s="6">
        <f t="shared" si="130"/>
        <v>0</v>
      </c>
      <c r="LEY8" s="6">
        <f t="shared" si="130"/>
        <v>0</v>
      </c>
      <c r="LEZ8" s="6">
        <f t="shared" si="130"/>
        <v>0</v>
      </c>
      <c r="LFA8" s="6">
        <f t="shared" si="130"/>
        <v>0</v>
      </c>
      <c r="LFB8" s="6">
        <f t="shared" si="130"/>
        <v>0</v>
      </c>
      <c r="LFC8" s="6">
        <f t="shared" si="130"/>
        <v>0</v>
      </c>
      <c r="LFD8" s="6">
        <f t="shared" si="130"/>
        <v>0</v>
      </c>
      <c r="LFE8" s="6">
        <f t="shared" si="130"/>
        <v>0</v>
      </c>
      <c r="LFF8" s="6">
        <f t="shared" si="130"/>
        <v>0</v>
      </c>
      <c r="LFG8" s="6">
        <f t="shared" si="130"/>
        <v>0</v>
      </c>
      <c r="LFH8" s="6">
        <f t="shared" si="130"/>
        <v>0</v>
      </c>
      <c r="LFI8" s="6">
        <f t="shared" si="130"/>
        <v>0</v>
      </c>
      <c r="LFJ8" s="6">
        <f t="shared" ref="LFJ8:LHU8" si="131">+LFJ5+LFJ6+LFJ7</f>
        <v>0</v>
      </c>
      <c r="LFK8" s="6">
        <f t="shared" si="131"/>
        <v>0</v>
      </c>
      <c r="LFL8" s="6">
        <f t="shared" si="131"/>
        <v>0</v>
      </c>
      <c r="LFM8" s="6">
        <f t="shared" si="131"/>
        <v>0</v>
      </c>
      <c r="LFN8" s="6">
        <f t="shared" si="131"/>
        <v>0</v>
      </c>
      <c r="LFO8" s="6">
        <f t="shared" si="131"/>
        <v>0</v>
      </c>
      <c r="LFP8" s="6">
        <f t="shared" si="131"/>
        <v>0</v>
      </c>
      <c r="LFQ8" s="6">
        <f t="shared" si="131"/>
        <v>0</v>
      </c>
      <c r="LFR8" s="6">
        <f t="shared" si="131"/>
        <v>0</v>
      </c>
      <c r="LFS8" s="6">
        <f t="shared" si="131"/>
        <v>0</v>
      </c>
      <c r="LFT8" s="6">
        <f t="shared" si="131"/>
        <v>0</v>
      </c>
      <c r="LFU8" s="6">
        <f t="shared" si="131"/>
        <v>0</v>
      </c>
      <c r="LFV8" s="6">
        <f t="shared" si="131"/>
        <v>0</v>
      </c>
      <c r="LFW8" s="6">
        <f t="shared" si="131"/>
        <v>0</v>
      </c>
      <c r="LFX8" s="6">
        <f t="shared" si="131"/>
        <v>0</v>
      </c>
      <c r="LFY8" s="6">
        <f t="shared" si="131"/>
        <v>0</v>
      </c>
      <c r="LFZ8" s="6">
        <f t="shared" si="131"/>
        <v>0</v>
      </c>
      <c r="LGA8" s="6">
        <f t="shared" si="131"/>
        <v>0</v>
      </c>
      <c r="LGB8" s="6">
        <f t="shared" si="131"/>
        <v>0</v>
      </c>
      <c r="LGC8" s="6">
        <f t="shared" si="131"/>
        <v>0</v>
      </c>
      <c r="LGD8" s="6">
        <f t="shared" si="131"/>
        <v>0</v>
      </c>
      <c r="LGE8" s="6">
        <f t="shared" si="131"/>
        <v>0</v>
      </c>
      <c r="LGF8" s="6">
        <f t="shared" si="131"/>
        <v>0</v>
      </c>
      <c r="LGG8" s="6">
        <f t="shared" si="131"/>
        <v>0</v>
      </c>
      <c r="LGH8" s="6">
        <f t="shared" si="131"/>
        <v>0</v>
      </c>
      <c r="LGI8" s="6">
        <f t="shared" si="131"/>
        <v>0</v>
      </c>
      <c r="LGJ8" s="6">
        <f t="shared" si="131"/>
        <v>0</v>
      </c>
      <c r="LGK8" s="6">
        <f t="shared" si="131"/>
        <v>0</v>
      </c>
      <c r="LGL8" s="6">
        <f t="shared" si="131"/>
        <v>0</v>
      </c>
      <c r="LGM8" s="6">
        <f t="shared" si="131"/>
        <v>0</v>
      </c>
      <c r="LGN8" s="6">
        <f t="shared" si="131"/>
        <v>0</v>
      </c>
      <c r="LGO8" s="6">
        <f t="shared" si="131"/>
        <v>0</v>
      </c>
      <c r="LGP8" s="6">
        <f t="shared" si="131"/>
        <v>0</v>
      </c>
      <c r="LGQ8" s="6">
        <f t="shared" si="131"/>
        <v>0</v>
      </c>
      <c r="LGR8" s="6">
        <f t="shared" si="131"/>
        <v>0</v>
      </c>
      <c r="LGS8" s="6">
        <f t="shared" si="131"/>
        <v>0</v>
      </c>
      <c r="LGT8" s="6">
        <f t="shared" si="131"/>
        <v>0</v>
      </c>
      <c r="LGU8" s="6">
        <f t="shared" si="131"/>
        <v>0</v>
      </c>
      <c r="LGV8" s="6">
        <f t="shared" si="131"/>
        <v>0</v>
      </c>
      <c r="LGW8" s="6">
        <f t="shared" si="131"/>
        <v>0</v>
      </c>
      <c r="LGX8" s="6">
        <f t="shared" si="131"/>
        <v>0</v>
      </c>
      <c r="LGY8" s="6">
        <f t="shared" si="131"/>
        <v>0</v>
      </c>
      <c r="LGZ8" s="6">
        <f t="shared" si="131"/>
        <v>0</v>
      </c>
      <c r="LHA8" s="6">
        <f t="shared" si="131"/>
        <v>0</v>
      </c>
      <c r="LHB8" s="6">
        <f t="shared" si="131"/>
        <v>0</v>
      </c>
      <c r="LHC8" s="6">
        <f t="shared" si="131"/>
        <v>0</v>
      </c>
      <c r="LHD8" s="6">
        <f t="shared" si="131"/>
        <v>0</v>
      </c>
      <c r="LHE8" s="6">
        <f t="shared" si="131"/>
        <v>0</v>
      </c>
      <c r="LHF8" s="6">
        <f t="shared" si="131"/>
        <v>0</v>
      </c>
      <c r="LHG8" s="6">
        <f t="shared" si="131"/>
        <v>0</v>
      </c>
      <c r="LHH8" s="6">
        <f t="shared" si="131"/>
        <v>0</v>
      </c>
      <c r="LHI8" s="6">
        <f t="shared" si="131"/>
        <v>0</v>
      </c>
      <c r="LHJ8" s="6">
        <f t="shared" si="131"/>
        <v>0</v>
      </c>
      <c r="LHK8" s="6">
        <f t="shared" si="131"/>
        <v>0</v>
      </c>
      <c r="LHL8" s="6">
        <f t="shared" si="131"/>
        <v>0</v>
      </c>
      <c r="LHM8" s="6">
        <f t="shared" si="131"/>
        <v>0</v>
      </c>
      <c r="LHN8" s="6">
        <f t="shared" si="131"/>
        <v>0</v>
      </c>
      <c r="LHO8" s="6">
        <f t="shared" si="131"/>
        <v>0</v>
      </c>
      <c r="LHP8" s="6">
        <f t="shared" si="131"/>
        <v>0</v>
      </c>
      <c r="LHQ8" s="6">
        <f t="shared" si="131"/>
        <v>0</v>
      </c>
      <c r="LHR8" s="6">
        <f t="shared" si="131"/>
        <v>0</v>
      </c>
      <c r="LHS8" s="6">
        <f t="shared" si="131"/>
        <v>0</v>
      </c>
      <c r="LHT8" s="6">
        <f t="shared" si="131"/>
        <v>0</v>
      </c>
      <c r="LHU8" s="6">
        <f t="shared" si="131"/>
        <v>0</v>
      </c>
      <c r="LHV8" s="6">
        <f t="shared" ref="LHV8:LKG8" si="132">+LHV5+LHV6+LHV7</f>
        <v>0</v>
      </c>
      <c r="LHW8" s="6">
        <f t="shared" si="132"/>
        <v>0</v>
      </c>
      <c r="LHX8" s="6">
        <f t="shared" si="132"/>
        <v>0</v>
      </c>
      <c r="LHY8" s="6">
        <f t="shared" si="132"/>
        <v>0</v>
      </c>
      <c r="LHZ8" s="6">
        <f t="shared" si="132"/>
        <v>0</v>
      </c>
      <c r="LIA8" s="6">
        <f t="shared" si="132"/>
        <v>0</v>
      </c>
      <c r="LIB8" s="6">
        <f t="shared" si="132"/>
        <v>0</v>
      </c>
      <c r="LIC8" s="6">
        <f t="shared" si="132"/>
        <v>0</v>
      </c>
      <c r="LID8" s="6">
        <f t="shared" si="132"/>
        <v>0</v>
      </c>
      <c r="LIE8" s="6">
        <f t="shared" si="132"/>
        <v>0</v>
      </c>
      <c r="LIF8" s="6">
        <f t="shared" si="132"/>
        <v>0</v>
      </c>
      <c r="LIG8" s="6">
        <f t="shared" si="132"/>
        <v>0</v>
      </c>
      <c r="LIH8" s="6">
        <f t="shared" si="132"/>
        <v>0</v>
      </c>
      <c r="LII8" s="6">
        <f t="shared" si="132"/>
        <v>0</v>
      </c>
      <c r="LIJ8" s="6">
        <f t="shared" si="132"/>
        <v>0</v>
      </c>
      <c r="LIK8" s="6">
        <f t="shared" si="132"/>
        <v>0</v>
      </c>
      <c r="LIL8" s="6">
        <f t="shared" si="132"/>
        <v>0</v>
      </c>
      <c r="LIM8" s="6">
        <f t="shared" si="132"/>
        <v>0</v>
      </c>
      <c r="LIN8" s="6">
        <f t="shared" si="132"/>
        <v>0</v>
      </c>
      <c r="LIO8" s="6">
        <f t="shared" si="132"/>
        <v>0</v>
      </c>
      <c r="LIP8" s="6">
        <f t="shared" si="132"/>
        <v>0</v>
      </c>
      <c r="LIQ8" s="6">
        <f t="shared" si="132"/>
        <v>0</v>
      </c>
      <c r="LIR8" s="6">
        <f t="shared" si="132"/>
        <v>0</v>
      </c>
      <c r="LIS8" s="6">
        <f t="shared" si="132"/>
        <v>0</v>
      </c>
      <c r="LIT8" s="6">
        <f t="shared" si="132"/>
        <v>0</v>
      </c>
      <c r="LIU8" s="6">
        <f t="shared" si="132"/>
        <v>0</v>
      </c>
      <c r="LIV8" s="6">
        <f t="shared" si="132"/>
        <v>0</v>
      </c>
      <c r="LIW8" s="6">
        <f t="shared" si="132"/>
        <v>0</v>
      </c>
      <c r="LIX8" s="6">
        <f t="shared" si="132"/>
        <v>0</v>
      </c>
      <c r="LIY8" s="6">
        <f t="shared" si="132"/>
        <v>0</v>
      </c>
      <c r="LIZ8" s="6">
        <f t="shared" si="132"/>
        <v>0</v>
      </c>
      <c r="LJA8" s="6">
        <f t="shared" si="132"/>
        <v>0</v>
      </c>
      <c r="LJB8" s="6">
        <f t="shared" si="132"/>
        <v>0</v>
      </c>
      <c r="LJC8" s="6">
        <f t="shared" si="132"/>
        <v>0</v>
      </c>
      <c r="LJD8" s="6">
        <f t="shared" si="132"/>
        <v>0</v>
      </c>
      <c r="LJE8" s="6">
        <f t="shared" si="132"/>
        <v>0</v>
      </c>
      <c r="LJF8" s="6">
        <f t="shared" si="132"/>
        <v>0</v>
      </c>
      <c r="LJG8" s="6">
        <f t="shared" si="132"/>
        <v>0</v>
      </c>
      <c r="LJH8" s="6">
        <f t="shared" si="132"/>
        <v>0</v>
      </c>
      <c r="LJI8" s="6">
        <f t="shared" si="132"/>
        <v>0</v>
      </c>
      <c r="LJJ8" s="6">
        <f t="shared" si="132"/>
        <v>0</v>
      </c>
      <c r="LJK8" s="6">
        <f t="shared" si="132"/>
        <v>0</v>
      </c>
      <c r="LJL8" s="6">
        <f t="shared" si="132"/>
        <v>0</v>
      </c>
      <c r="LJM8" s="6">
        <f t="shared" si="132"/>
        <v>0</v>
      </c>
      <c r="LJN8" s="6">
        <f t="shared" si="132"/>
        <v>0</v>
      </c>
      <c r="LJO8" s="6">
        <f t="shared" si="132"/>
        <v>0</v>
      </c>
      <c r="LJP8" s="6">
        <f t="shared" si="132"/>
        <v>0</v>
      </c>
      <c r="LJQ8" s="6">
        <f t="shared" si="132"/>
        <v>0</v>
      </c>
      <c r="LJR8" s="6">
        <f t="shared" si="132"/>
        <v>0</v>
      </c>
      <c r="LJS8" s="6">
        <f t="shared" si="132"/>
        <v>0</v>
      </c>
      <c r="LJT8" s="6">
        <f t="shared" si="132"/>
        <v>0</v>
      </c>
      <c r="LJU8" s="6">
        <f t="shared" si="132"/>
        <v>0</v>
      </c>
      <c r="LJV8" s="6">
        <f t="shared" si="132"/>
        <v>0</v>
      </c>
      <c r="LJW8" s="6">
        <f t="shared" si="132"/>
        <v>0</v>
      </c>
      <c r="LJX8" s="6">
        <f t="shared" si="132"/>
        <v>0</v>
      </c>
      <c r="LJY8" s="6">
        <f t="shared" si="132"/>
        <v>0</v>
      </c>
      <c r="LJZ8" s="6">
        <f t="shared" si="132"/>
        <v>0</v>
      </c>
      <c r="LKA8" s="6">
        <f t="shared" si="132"/>
        <v>0</v>
      </c>
      <c r="LKB8" s="6">
        <f t="shared" si="132"/>
        <v>0</v>
      </c>
      <c r="LKC8" s="6">
        <f t="shared" si="132"/>
        <v>0</v>
      </c>
      <c r="LKD8" s="6">
        <f t="shared" si="132"/>
        <v>0</v>
      </c>
      <c r="LKE8" s="6">
        <f t="shared" si="132"/>
        <v>0</v>
      </c>
      <c r="LKF8" s="6">
        <f t="shared" si="132"/>
        <v>0</v>
      </c>
      <c r="LKG8" s="6">
        <f t="shared" si="132"/>
        <v>0</v>
      </c>
      <c r="LKH8" s="6">
        <f t="shared" ref="LKH8:LMS8" si="133">+LKH5+LKH6+LKH7</f>
        <v>0</v>
      </c>
      <c r="LKI8" s="6">
        <f t="shared" si="133"/>
        <v>0</v>
      </c>
      <c r="LKJ8" s="6">
        <f t="shared" si="133"/>
        <v>0</v>
      </c>
      <c r="LKK8" s="6">
        <f t="shared" si="133"/>
        <v>0</v>
      </c>
      <c r="LKL8" s="6">
        <f t="shared" si="133"/>
        <v>0</v>
      </c>
      <c r="LKM8" s="6">
        <f t="shared" si="133"/>
        <v>0</v>
      </c>
      <c r="LKN8" s="6">
        <f t="shared" si="133"/>
        <v>0</v>
      </c>
      <c r="LKO8" s="6">
        <f t="shared" si="133"/>
        <v>0</v>
      </c>
      <c r="LKP8" s="6">
        <f t="shared" si="133"/>
        <v>0</v>
      </c>
      <c r="LKQ8" s="6">
        <f t="shared" si="133"/>
        <v>0</v>
      </c>
      <c r="LKR8" s="6">
        <f t="shared" si="133"/>
        <v>0</v>
      </c>
      <c r="LKS8" s="6">
        <f t="shared" si="133"/>
        <v>0</v>
      </c>
      <c r="LKT8" s="6">
        <f t="shared" si="133"/>
        <v>0</v>
      </c>
      <c r="LKU8" s="6">
        <f t="shared" si="133"/>
        <v>0</v>
      </c>
      <c r="LKV8" s="6">
        <f t="shared" si="133"/>
        <v>0</v>
      </c>
      <c r="LKW8" s="6">
        <f t="shared" si="133"/>
        <v>0</v>
      </c>
      <c r="LKX8" s="6">
        <f t="shared" si="133"/>
        <v>0</v>
      </c>
      <c r="LKY8" s="6">
        <f t="shared" si="133"/>
        <v>0</v>
      </c>
      <c r="LKZ8" s="6">
        <f t="shared" si="133"/>
        <v>0</v>
      </c>
      <c r="LLA8" s="6">
        <f t="shared" si="133"/>
        <v>0</v>
      </c>
      <c r="LLB8" s="6">
        <f t="shared" si="133"/>
        <v>0</v>
      </c>
      <c r="LLC8" s="6">
        <f t="shared" si="133"/>
        <v>0</v>
      </c>
      <c r="LLD8" s="6">
        <f t="shared" si="133"/>
        <v>0</v>
      </c>
      <c r="LLE8" s="6">
        <f t="shared" si="133"/>
        <v>0</v>
      </c>
      <c r="LLF8" s="6">
        <f t="shared" si="133"/>
        <v>0</v>
      </c>
      <c r="LLG8" s="6">
        <f t="shared" si="133"/>
        <v>0</v>
      </c>
      <c r="LLH8" s="6">
        <f t="shared" si="133"/>
        <v>0</v>
      </c>
      <c r="LLI8" s="6">
        <f t="shared" si="133"/>
        <v>0</v>
      </c>
      <c r="LLJ8" s="6">
        <f t="shared" si="133"/>
        <v>0</v>
      </c>
      <c r="LLK8" s="6">
        <f t="shared" si="133"/>
        <v>0</v>
      </c>
      <c r="LLL8" s="6">
        <f t="shared" si="133"/>
        <v>0</v>
      </c>
      <c r="LLM8" s="6">
        <f t="shared" si="133"/>
        <v>0</v>
      </c>
      <c r="LLN8" s="6">
        <f t="shared" si="133"/>
        <v>0</v>
      </c>
      <c r="LLO8" s="6">
        <f t="shared" si="133"/>
        <v>0</v>
      </c>
      <c r="LLP8" s="6">
        <f t="shared" si="133"/>
        <v>0</v>
      </c>
      <c r="LLQ8" s="6">
        <f t="shared" si="133"/>
        <v>0</v>
      </c>
      <c r="LLR8" s="6">
        <f t="shared" si="133"/>
        <v>0</v>
      </c>
      <c r="LLS8" s="6">
        <f t="shared" si="133"/>
        <v>0</v>
      </c>
      <c r="LLT8" s="6">
        <f t="shared" si="133"/>
        <v>0</v>
      </c>
      <c r="LLU8" s="6">
        <f t="shared" si="133"/>
        <v>0</v>
      </c>
      <c r="LLV8" s="6">
        <f t="shared" si="133"/>
        <v>0</v>
      </c>
      <c r="LLW8" s="6">
        <f t="shared" si="133"/>
        <v>0</v>
      </c>
      <c r="LLX8" s="6">
        <f t="shared" si="133"/>
        <v>0</v>
      </c>
      <c r="LLY8" s="6">
        <f t="shared" si="133"/>
        <v>0</v>
      </c>
      <c r="LLZ8" s="6">
        <f t="shared" si="133"/>
        <v>0</v>
      </c>
      <c r="LMA8" s="6">
        <f t="shared" si="133"/>
        <v>0</v>
      </c>
      <c r="LMB8" s="6">
        <f t="shared" si="133"/>
        <v>0</v>
      </c>
      <c r="LMC8" s="6">
        <f t="shared" si="133"/>
        <v>0</v>
      </c>
      <c r="LMD8" s="6">
        <f t="shared" si="133"/>
        <v>0</v>
      </c>
      <c r="LME8" s="6">
        <f t="shared" si="133"/>
        <v>0</v>
      </c>
      <c r="LMF8" s="6">
        <f t="shared" si="133"/>
        <v>0</v>
      </c>
      <c r="LMG8" s="6">
        <f t="shared" si="133"/>
        <v>0</v>
      </c>
      <c r="LMH8" s="6">
        <f t="shared" si="133"/>
        <v>0</v>
      </c>
      <c r="LMI8" s="6">
        <f t="shared" si="133"/>
        <v>0</v>
      </c>
      <c r="LMJ8" s="6">
        <f t="shared" si="133"/>
        <v>0</v>
      </c>
      <c r="LMK8" s="6">
        <f t="shared" si="133"/>
        <v>0</v>
      </c>
      <c r="LML8" s="6">
        <f t="shared" si="133"/>
        <v>0</v>
      </c>
      <c r="LMM8" s="6">
        <f t="shared" si="133"/>
        <v>0</v>
      </c>
      <c r="LMN8" s="6">
        <f t="shared" si="133"/>
        <v>0</v>
      </c>
      <c r="LMO8" s="6">
        <f t="shared" si="133"/>
        <v>0</v>
      </c>
      <c r="LMP8" s="6">
        <f t="shared" si="133"/>
        <v>0</v>
      </c>
      <c r="LMQ8" s="6">
        <f t="shared" si="133"/>
        <v>0</v>
      </c>
      <c r="LMR8" s="6">
        <f t="shared" si="133"/>
        <v>0</v>
      </c>
      <c r="LMS8" s="6">
        <f t="shared" si="133"/>
        <v>0</v>
      </c>
      <c r="LMT8" s="6">
        <f t="shared" ref="LMT8:LPE8" si="134">+LMT5+LMT6+LMT7</f>
        <v>0</v>
      </c>
      <c r="LMU8" s="6">
        <f t="shared" si="134"/>
        <v>0</v>
      </c>
      <c r="LMV8" s="6">
        <f t="shared" si="134"/>
        <v>0</v>
      </c>
      <c r="LMW8" s="6">
        <f t="shared" si="134"/>
        <v>0</v>
      </c>
      <c r="LMX8" s="6">
        <f t="shared" si="134"/>
        <v>0</v>
      </c>
      <c r="LMY8" s="6">
        <f t="shared" si="134"/>
        <v>0</v>
      </c>
      <c r="LMZ8" s="6">
        <f t="shared" si="134"/>
        <v>0</v>
      </c>
      <c r="LNA8" s="6">
        <f t="shared" si="134"/>
        <v>0</v>
      </c>
      <c r="LNB8" s="6">
        <f t="shared" si="134"/>
        <v>0</v>
      </c>
      <c r="LNC8" s="6">
        <f t="shared" si="134"/>
        <v>0</v>
      </c>
      <c r="LND8" s="6">
        <f t="shared" si="134"/>
        <v>0</v>
      </c>
      <c r="LNE8" s="6">
        <f t="shared" si="134"/>
        <v>0</v>
      </c>
      <c r="LNF8" s="6">
        <f t="shared" si="134"/>
        <v>0</v>
      </c>
      <c r="LNG8" s="6">
        <f t="shared" si="134"/>
        <v>0</v>
      </c>
      <c r="LNH8" s="6">
        <f t="shared" si="134"/>
        <v>0</v>
      </c>
      <c r="LNI8" s="6">
        <f t="shared" si="134"/>
        <v>0</v>
      </c>
      <c r="LNJ8" s="6">
        <f t="shared" si="134"/>
        <v>0</v>
      </c>
      <c r="LNK8" s="6">
        <f t="shared" si="134"/>
        <v>0</v>
      </c>
      <c r="LNL8" s="6">
        <f t="shared" si="134"/>
        <v>0</v>
      </c>
      <c r="LNM8" s="6">
        <f t="shared" si="134"/>
        <v>0</v>
      </c>
      <c r="LNN8" s="6">
        <f t="shared" si="134"/>
        <v>0</v>
      </c>
      <c r="LNO8" s="6">
        <f t="shared" si="134"/>
        <v>0</v>
      </c>
      <c r="LNP8" s="6">
        <f t="shared" si="134"/>
        <v>0</v>
      </c>
      <c r="LNQ8" s="6">
        <f t="shared" si="134"/>
        <v>0</v>
      </c>
      <c r="LNR8" s="6">
        <f t="shared" si="134"/>
        <v>0</v>
      </c>
      <c r="LNS8" s="6">
        <f t="shared" si="134"/>
        <v>0</v>
      </c>
      <c r="LNT8" s="6">
        <f t="shared" si="134"/>
        <v>0</v>
      </c>
      <c r="LNU8" s="6">
        <f t="shared" si="134"/>
        <v>0</v>
      </c>
      <c r="LNV8" s="6">
        <f t="shared" si="134"/>
        <v>0</v>
      </c>
      <c r="LNW8" s="6">
        <f t="shared" si="134"/>
        <v>0</v>
      </c>
      <c r="LNX8" s="6">
        <f t="shared" si="134"/>
        <v>0</v>
      </c>
      <c r="LNY8" s="6">
        <f t="shared" si="134"/>
        <v>0</v>
      </c>
      <c r="LNZ8" s="6">
        <f t="shared" si="134"/>
        <v>0</v>
      </c>
      <c r="LOA8" s="6">
        <f t="shared" si="134"/>
        <v>0</v>
      </c>
      <c r="LOB8" s="6">
        <f t="shared" si="134"/>
        <v>0</v>
      </c>
      <c r="LOC8" s="6">
        <f t="shared" si="134"/>
        <v>0</v>
      </c>
      <c r="LOD8" s="6">
        <f t="shared" si="134"/>
        <v>0</v>
      </c>
      <c r="LOE8" s="6">
        <f t="shared" si="134"/>
        <v>0</v>
      </c>
      <c r="LOF8" s="6">
        <f t="shared" si="134"/>
        <v>0</v>
      </c>
      <c r="LOG8" s="6">
        <f t="shared" si="134"/>
        <v>0</v>
      </c>
      <c r="LOH8" s="6">
        <f t="shared" si="134"/>
        <v>0</v>
      </c>
      <c r="LOI8" s="6">
        <f t="shared" si="134"/>
        <v>0</v>
      </c>
      <c r="LOJ8" s="6">
        <f t="shared" si="134"/>
        <v>0</v>
      </c>
      <c r="LOK8" s="6">
        <f t="shared" si="134"/>
        <v>0</v>
      </c>
      <c r="LOL8" s="6">
        <f t="shared" si="134"/>
        <v>0</v>
      </c>
      <c r="LOM8" s="6">
        <f t="shared" si="134"/>
        <v>0</v>
      </c>
      <c r="LON8" s="6">
        <f t="shared" si="134"/>
        <v>0</v>
      </c>
      <c r="LOO8" s="6">
        <f t="shared" si="134"/>
        <v>0</v>
      </c>
      <c r="LOP8" s="6">
        <f t="shared" si="134"/>
        <v>0</v>
      </c>
      <c r="LOQ8" s="6">
        <f t="shared" si="134"/>
        <v>0</v>
      </c>
      <c r="LOR8" s="6">
        <f t="shared" si="134"/>
        <v>0</v>
      </c>
      <c r="LOS8" s="6">
        <f t="shared" si="134"/>
        <v>0</v>
      </c>
      <c r="LOT8" s="6">
        <f t="shared" si="134"/>
        <v>0</v>
      </c>
      <c r="LOU8" s="6">
        <f t="shared" si="134"/>
        <v>0</v>
      </c>
      <c r="LOV8" s="6">
        <f t="shared" si="134"/>
        <v>0</v>
      </c>
      <c r="LOW8" s="6">
        <f t="shared" si="134"/>
        <v>0</v>
      </c>
      <c r="LOX8" s="6">
        <f t="shared" si="134"/>
        <v>0</v>
      </c>
      <c r="LOY8" s="6">
        <f t="shared" si="134"/>
        <v>0</v>
      </c>
      <c r="LOZ8" s="6">
        <f t="shared" si="134"/>
        <v>0</v>
      </c>
      <c r="LPA8" s="6">
        <f t="shared" si="134"/>
        <v>0</v>
      </c>
      <c r="LPB8" s="6">
        <f t="shared" si="134"/>
        <v>0</v>
      </c>
      <c r="LPC8" s="6">
        <f t="shared" si="134"/>
        <v>0</v>
      </c>
      <c r="LPD8" s="6">
        <f t="shared" si="134"/>
        <v>0</v>
      </c>
      <c r="LPE8" s="6">
        <f t="shared" si="134"/>
        <v>0</v>
      </c>
      <c r="LPF8" s="6">
        <f t="shared" ref="LPF8:LRQ8" si="135">+LPF5+LPF6+LPF7</f>
        <v>0</v>
      </c>
      <c r="LPG8" s="6">
        <f t="shared" si="135"/>
        <v>0</v>
      </c>
      <c r="LPH8" s="6">
        <f t="shared" si="135"/>
        <v>0</v>
      </c>
      <c r="LPI8" s="6">
        <f t="shared" si="135"/>
        <v>0</v>
      </c>
      <c r="LPJ8" s="6">
        <f t="shared" si="135"/>
        <v>0</v>
      </c>
      <c r="LPK8" s="6">
        <f t="shared" si="135"/>
        <v>0</v>
      </c>
      <c r="LPL8" s="6">
        <f t="shared" si="135"/>
        <v>0</v>
      </c>
      <c r="LPM8" s="6">
        <f t="shared" si="135"/>
        <v>0</v>
      </c>
      <c r="LPN8" s="6">
        <f t="shared" si="135"/>
        <v>0</v>
      </c>
      <c r="LPO8" s="6">
        <f t="shared" si="135"/>
        <v>0</v>
      </c>
      <c r="LPP8" s="6">
        <f t="shared" si="135"/>
        <v>0</v>
      </c>
      <c r="LPQ8" s="6">
        <f t="shared" si="135"/>
        <v>0</v>
      </c>
      <c r="LPR8" s="6">
        <f t="shared" si="135"/>
        <v>0</v>
      </c>
      <c r="LPS8" s="6">
        <f t="shared" si="135"/>
        <v>0</v>
      </c>
      <c r="LPT8" s="6">
        <f t="shared" si="135"/>
        <v>0</v>
      </c>
      <c r="LPU8" s="6">
        <f t="shared" si="135"/>
        <v>0</v>
      </c>
      <c r="LPV8" s="6">
        <f t="shared" si="135"/>
        <v>0</v>
      </c>
      <c r="LPW8" s="6">
        <f t="shared" si="135"/>
        <v>0</v>
      </c>
      <c r="LPX8" s="6">
        <f t="shared" si="135"/>
        <v>0</v>
      </c>
      <c r="LPY8" s="6">
        <f t="shared" si="135"/>
        <v>0</v>
      </c>
      <c r="LPZ8" s="6">
        <f t="shared" si="135"/>
        <v>0</v>
      </c>
      <c r="LQA8" s="6">
        <f t="shared" si="135"/>
        <v>0</v>
      </c>
      <c r="LQB8" s="6">
        <f t="shared" si="135"/>
        <v>0</v>
      </c>
      <c r="LQC8" s="6">
        <f t="shared" si="135"/>
        <v>0</v>
      </c>
      <c r="LQD8" s="6">
        <f t="shared" si="135"/>
        <v>0</v>
      </c>
      <c r="LQE8" s="6">
        <f t="shared" si="135"/>
        <v>0</v>
      </c>
      <c r="LQF8" s="6">
        <f t="shared" si="135"/>
        <v>0</v>
      </c>
      <c r="LQG8" s="6">
        <f t="shared" si="135"/>
        <v>0</v>
      </c>
      <c r="LQH8" s="6">
        <f t="shared" si="135"/>
        <v>0</v>
      </c>
      <c r="LQI8" s="6">
        <f t="shared" si="135"/>
        <v>0</v>
      </c>
      <c r="LQJ8" s="6">
        <f t="shared" si="135"/>
        <v>0</v>
      </c>
      <c r="LQK8" s="6">
        <f t="shared" si="135"/>
        <v>0</v>
      </c>
      <c r="LQL8" s="6">
        <f t="shared" si="135"/>
        <v>0</v>
      </c>
      <c r="LQM8" s="6">
        <f t="shared" si="135"/>
        <v>0</v>
      </c>
      <c r="LQN8" s="6">
        <f t="shared" si="135"/>
        <v>0</v>
      </c>
      <c r="LQO8" s="6">
        <f t="shared" si="135"/>
        <v>0</v>
      </c>
      <c r="LQP8" s="6">
        <f t="shared" si="135"/>
        <v>0</v>
      </c>
      <c r="LQQ8" s="6">
        <f t="shared" si="135"/>
        <v>0</v>
      </c>
      <c r="LQR8" s="6">
        <f t="shared" si="135"/>
        <v>0</v>
      </c>
      <c r="LQS8" s="6">
        <f t="shared" si="135"/>
        <v>0</v>
      </c>
      <c r="LQT8" s="6">
        <f t="shared" si="135"/>
        <v>0</v>
      </c>
      <c r="LQU8" s="6">
        <f t="shared" si="135"/>
        <v>0</v>
      </c>
      <c r="LQV8" s="6">
        <f t="shared" si="135"/>
        <v>0</v>
      </c>
      <c r="LQW8" s="6">
        <f t="shared" si="135"/>
        <v>0</v>
      </c>
      <c r="LQX8" s="6">
        <f t="shared" si="135"/>
        <v>0</v>
      </c>
      <c r="LQY8" s="6">
        <f t="shared" si="135"/>
        <v>0</v>
      </c>
      <c r="LQZ8" s="6">
        <f t="shared" si="135"/>
        <v>0</v>
      </c>
      <c r="LRA8" s="6">
        <f t="shared" si="135"/>
        <v>0</v>
      </c>
      <c r="LRB8" s="6">
        <f t="shared" si="135"/>
        <v>0</v>
      </c>
      <c r="LRC8" s="6">
        <f t="shared" si="135"/>
        <v>0</v>
      </c>
      <c r="LRD8" s="6">
        <f t="shared" si="135"/>
        <v>0</v>
      </c>
      <c r="LRE8" s="6">
        <f t="shared" si="135"/>
        <v>0</v>
      </c>
      <c r="LRF8" s="6">
        <f t="shared" si="135"/>
        <v>0</v>
      </c>
      <c r="LRG8" s="6">
        <f t="shared" si="135"/>
        <v>0</v>
      </c>
      <c r="LRH8" s="6">
        <f t="shared" si="135"/>
        <v>0</v>
      </c>
      <c r="LRI8" s="6">
        <f t="shared" si="135"/>
        <v>0</v>
      </c>
      <c r="LRJ8" s="6">
        <f t="shared" si="135"/>
        <v>0</v>
      </c>
      <c r="LRK8" s="6">
        <f t="shared" si="135"/>
        <v>0</v>
      </c>
      <c r="LRL8" s="6">
        <f t="shared" si="135"/>
        <v>0</v>
      </c>
      <c r="LRM8" s="6">
        <f t="shared" si="135"/>
        <v>0</v>
      </c>
      <c r="LRN8" s="6">
        <f t="shared" si="135"/>
        <v>0</v>
      </c>
      <c r="LRO8" s="6">
        <f t="shared" si="135"/>
        <v>0</v>
      </c>
      <c r="LRP8" s="6">
        <f t="shared" si="135"/>
        <v>0</v>
      </c>
      <c r="LRQ8" s="6">
        <f t="shared" si="135"/>
        <v>0</v>
      </c>
      <c r="LRR8" s="6">
        <f t="shared" ref="LRR8:LUC8" si="136">+LRR5+LRR6+LRR7</f>
        <v>0</v>
      </c>
      <c r="LRS8" s="6">
        <f t="shared" si="136"/>
        <v>0</v>
      </c>
      <c r="LRT8" s="6">
        <f t="shared" si="136"/>
        <v>0</v>
      </c>
      <c r="LRU8" s="6">
        <f t="shared" si="136"/>
        <v>0</v>
      </c>
      <c r="LRV8" s="6">
        <f t="shared" si="136"/>
        <v>0</v>
      </c>
      <c r="LRW8" s="6">
        <f t="shared" si="136"/>
        <v>0</v>
      </c>
      <c r="LRX8" s="6">
        <f t="shared" si="136"/>
        <v>0</v>
      </c>
      <c r="LRY8" s="6">
        <f t="shared" si="136"/>
        <v>0</v>
      </c>
      <c r="LRZ8" s="6">
        <f t="shared" si="136"/>
        <v>0</v>
      </c>
      <c r="LSA8" s="6">
        <f t="shared" si="136"/>
        <v>0</v>
      </c>
      <c r="LSB8" s="6">
        <f t="shared" si="136"/>
        <v>0</v>
      </c>
      <c r="LSC8" s="6">
        <f t="shared" si="136"/>
        <v>0</v>
      </c>
      <c r="LSD8" s="6">
        <f t="shared" si="136"/>
        <v>0</v>
      </c>
      <c r="LSE8" s="6">
        <f t="shared" si="136"/>
        <v>0</v>
      </c>
      <c r="LSF8" s="6">
        <f t="shared" si="136"/>
        <v>0</v>
      </c>
      <c r="LSG8" s="6">
        <f t="shared" si="136"/>
        <v>0</v>
      </c>
      <c r="LSH8" s="6">
        <f t="shared" si="136"/>
        <v>0</v>
      </c>
      <c r="LSI8" s="6">
        <f t="shared" si="136"/>
        <v>0</v>
      </c>
      <c r="LSJ8" s="6">
        <f t="shared" si="136"/>
        <v>0</v>
      </c>
      <c r="LSK8" s="6">
        <f t="shared" si="136"/>
        <v>0</v>
      </c>
      <c r="LSL8" s="6">
        <f t="shared" si="136"/>
        <v>0</v>
      </c>
      <c r="LSM8" s="6">
        <f t="shared" si="136"/>
        <v>0</v>
      </c>
      <c r="LSN8" s="6">
        <f t="shared" si="136"/>
        <v>0</v>
      </c>
      <c r="LSO8" s="6">
        <f t="shared" si="136"/>
        <v>0</v>
      </c>
      <c r="LSP8" s="6">
        <f t="shared" si="136"/>
        <v>0</v>
      </c>
      <c r="LSQ8" s="6">
        <f t="shared" si="136"/>
        <v>0</v>
      </c>
      <c r="LSR8" s="6">
        <f t="shared" si="136"/>
        <v>0</v>
      </c>
      <c r="LSS8" s="6">
        <f t="shared" si="136"/>
        <v>0</v>
      </c>
      <c r="LST8" s="6">
        <f t="shared" si="136"/>
        <v>0</v>
      </c>
      <c r="LSU8" s="6">
        <f t="shared" si="136"/>
        <v>0</v>
      </c>
      <c r="LSV8" s="6">
        <f t="shared" si="136"/>
        <v>0</v>
      </c>
      <c r="LSW8" s="6">
        <f t="shared" si="136"/>
        <v>0</v>
      </c>
      <c r="LSX8" s="6">
        <f t="shared" si="136"/>
        <v>0</v>
      </c>
      <c r="LSY8" s="6">
        <f t="shared" si="136"/>
        <v>0</v>
      </c>
      <c r="LSZ8" s="6">
        <f t="shared" si="136"/>
        <v>0</v>
      </c>
      <c r="LTA8" s="6">
        <f t="shared" si="136"/>
        <v>0</v>
      </c>
      <c r="LTB8" s="6">
        <f t="shared" si="136"/>
        <v>0</v>
      </c>
      <c r="LTC8" s="6">
        <f t="shared" si="136"/>
        <v>0</v>
      </c>
      <c r="LTD8" s="6">
        <f t="shared" si="136"/>
        <v>0</v>
      </c>
      <c r="LTE8" s="6">
        <f t="shared" si="136"/>
        <v>0</v>
      </c>
      <c r="LTF8" s="6">
        <f t="shared" si="136"/>
        <v>0</v>
      </c>
      <c r="LTG8" s="6">
        <f t="shared" si="136"/>
        <v>0</v>
      </c>
      <c r="LTH8" s="6">
        <f t="shared" si="136"/>
        <v>0</v>
      </c>
      <c r="LTI8" s="6">
        <f t="shared" si="136"/>
        <v>0</v>
      </c>
      <c r="LTJ8" s="6">
        <f t="shared" si="136"/>
        <v>0</v>
      </c>
      <c r="LTK8" s="6">
        <f t="shared" si="136"/>
        <v>0</v>
      </c>
      <c r="LTL8" s="6">
        <f t="shared" si="136"/>
        <v>0</v>
      </c>
      <c r="LTM8" s="6">
        <f t="shared" si="136"/>
        <v>0</v>
      </c>
      <c r="LTN8" s="6">
        <f t="shared" si="136"/>
        <v>0</v>
      </c>
      <c r="LTO8" s="6">
        <f t="shared" si="136"/>
        <v>0</v>
      </c>
      <c r="LTP8" s="6">
        <f t="shared" si="136"/>
        <v>0</v>
      </c>
      <c r="LTQ8" s="6">
        <f t="shared" si="136"/>
        <v>0</v>
      </c>
      <c r="LTR8" s="6">
        <f t="shared" si="136"/>
        <v>0</v>
      </c>
      <c r="LTS8" s="6">
        <f t="shared" si="136"/>
        <v>0</v>
      </c>
      <c r="LTT8" s="6">
        <f t="shared" si="136"/>
        <v>0</v>
      </c>
      <c r="LTU8" s="6">
        <f t="shared" si="136"/>
        <v>0</v>
      </c>
      <c r="LTV8" s="6">
        <f t="shared" si="136"/>
        <v>0</v>
      </c>
      <c r="LTW8" s="6">
        <f t="shared" si="136"/>
        <v>0</v>
      </c>
      <c r="LTX8" s="6">
        <f t="shared" si="136"/>
        <v>0</v>
      </c>
      <c r="LTY8" s="6">
        <f t="shared" si="136"/>
        <v>0</v>
      </c>
      <c r="LTZ8" s="6">
        <f t="shared" si="136"/>
        <v>0</v>
      </c>
      <c r="LUA8" s="6">
        <f t="shared" si="136"/>
        <v>0</v>
      </c>
      <c r="LUB8" s="6">
        <f t="shared" si="136"/>
        <v>0</v>
      </c>
      <c r="LUC8" s="6">
        <f t="shared" si="136"/>
        <v>0</v>
      </c>
      <c r="LUD8" s="6">
        <f t="shared" ref="LUD8:LWO8" si="137">+LUD5+LUD6+LUD7</f>
        <v>0</v>
      </c>
      <c r="LUE8" s="6">
        <f t="shared" si="137"/>
        <v>0</v>
      </c>
      <c r="LUF8" s="6">
        <f t="shared" si="137"/>
        <v>0</v>
      </c>
      <c r="LUG8" s="6">
        <f t="shared" si="137"/>
        <v>0</v>
      </c>
      <c r="LUH8" s="6">
        <f t="shared" si="137"/>
        <v>0</v>
      </c>
      <c r="LUI8" s="6">
        <f t="shared" si="137"/>
        <v>0</v>
      </c>
      <c r="LUJ8" s="6">
        <f t="shared" si="137"/>
        <v>0</v>
      </c>
      <c r="LUK8" s="6">
        <f t="shared" si="137"/>
        <v>0</v>
      </c>
      <c r="LUL8" s="6">
        <f t="shared" si="137"/>
        <v>0</v>
      </c>
      <c r="LUM8" s="6">
        <f t="shared" si="137"/>
        <v>0</v>
      </c>
      <c r="LUN8" s="6">
        <f t="shared" si="137"/>
        <v>0</v>
      </c>
      <c r="LUO8" s="6">
        <f t="shared" si="137"/>
        <v>0</v>
      </c>
      <c r="LUP8" s="6">
        <f t="shared" si="137"/>
        <v>0</v>
      </c>
      <c r="LUQ8" s="6">
        <f t="shared" si="137"/>
        <v>0</v>
      </c>
      <c r="LUR8" s="6">
        <f t="shared" si="137"/>
        <v>0</v>
      </c>
      <c r="LUS8" s="6">
        <f t="shared" si="137"/>
        <v>0</v>
      </c>
      <c r="LUT8" s="6">
        <f t="shared" si="137"/>
        <v>0</v>
      </c>
      <c r="LUU8" s="6">
        <f t="shared" si="137"/>
        <v>0</v>
      </c>
      <c r="LUV8" s="6">
        <f t="shared" si="137"/>
        <v>0</v>
      </c>
      <c r="LUW8" s="6">
        <f t="shared" si="137"/>
        <v>0</v>
      </c>
      <c r="LUX8" s="6">
        <f t="shared" si="137"/>
        <v>0</v>
      </c>
      <c r="LUY8" s="6">
        <f t="shared" si="137"/>
        <v>0</v>
      </c>
      <c r="LUZ8" s="6">
        <f t="shared" si="137"/>
        <v>0</v>
      </c>
      <c r="LVA8" s="6">
        <f t="shared" si="137"/>
        <v>0</v>
      </c>
      <c r="LVB8" s="6">
        <f t="shared" si="137"/>
        <v>0</v>
      </c>
      <c r="LVC8" s="6">
        <f t="shared" si="137"/>
        <v>0</v>
      </c>
      <c r="LVD8" s="6">
        <f t="shared" si="137"/>
        <v>0</v>
      </c>
      <c r="LVE8" s="6">
        <f t="shared" si="137"/>
        <v>0</v>
      </c>
      <c r="LVF8" s="6">
        <f t="shared" si="137"/>
        <v>0</v>
      </c>
      <c r="LVG8" s="6">
        <f t="shared" si="137"/>
        <v>0</v>
      </c>
      <c r="LVH8" s="6">
        <f t="shared" si="137"/>
        <v>0</v>
      </c>
      <c r="LVI8" s="6">
        <f t="shared" si="137"/>
        <v>0</v>
      </c>
      <c r="LVJ8" s="6">
        <f t="shared" si="137"/>
        <v>0</v>
      </c>
      <c r="LVK8" s="6">
        <f t="shared" si="137"/>
        <v>0</v>
      </c>
      <c r="LVL8" s="6">
        <f t="shared" si="137"/>
        <v>0</v>
      </c>
      <c r="LVM8" s="6">
        <f t="shared" si="137"/>
        <v>0</v>
      </c>
      <c r="LVN8" s="6">
        <f t="shared" si="137"/>
        <v>0</v>
      </c>
      <c r="LVO8" s="6">
        <f t="shared" si="137"/>
        <v>0</v>
      </c>
      <c r="LVP8" s="6">
        <f t="shared" si="137"/>
        <v>0</v>
      </c>
      <c r="LVQ8" s="6">
        <f t="shared" si="137"/>
        <v>0</v>
      </c>
      <c r="LVR8" s="6">
        <f t="shared" si="137"/>
        <v>0</v>
      </c>
      <c r="LVS8" s="6">
        <f t="shared" si="137"/>
        <v>0</v>
      </c>
      <c r="LVT8" s="6">
        <f t="shared" si="137"/>
        <v>0</v>
      </c>
      <c r="LVU8" s="6">
        <f t="shared" si="137"/>
        <v>0</v>
      </c>
      <c r="LVV8" s="6">
        <f t="shared" si="137"/>
        <v>0</v>
      </c>
      <c r="LVW8" s="6">
        <f t="shared" si="137"/>
        <v>0</v>
      </c>
      <c r="LVX8" s="6">
        <f t="shared" si="137"/>
        <v>0</v>
      </c>
      <c r="LVY8" s="6">
        <f t="shared" si="137"/>
        <v>0</v>
      </c>
      <c r="LVZ8" s="6">
        <f t="shared" si="137"/>
        <v>0</v>
      </c>
      <c r="LWA8" s="6">
        <f t="shared" si="137"/>
        <v>0</v>
      </c>
      <c r="LWB8" s="6">
        <f t="shared" si="137"/>
        <v>0</v>
      </c>
      <c r="LWC8" s="6">
        <f t="shared" si="137"/>
        <v>0</v>
      </c>
      <c r="LWD8" s="6">
        <f t="shared" si="137"/>
        <v>0</v>
      </c>
      <c r="LWE8" s="6">
        <f t="shared" si="137"/>
        <v>0</v>
      </c>
      <c r="LWF8" s="6">
        <f t="shared" si="137"/>
        <v>0</v>
      </c>
      <c r="LWG8" s="6">
        <f t="shared" si="137"/>
        <v>0</v>
      </c>
      <c r="LWH8" s="6">
        <f t="shared" si="137"/>
        <v>0</v>
      </c>
      <c r="LWI8" s="6">
        <f t="shared" si="137"/>
        <v>0</v>
      </c>
      <c r="LWJ8" s="6">
        <f t="shared" si="137"/>
        <v>0</v>
      </c>
      <c r="LWK8" s="6">
        <f t="shared" si="137"/>
        <v>0</v>
      </c>
      <c r="LWL8" s="6">
        <f t="shared" si="137"/>
        <v>0</v>
      </c>
      <c r="LWM8" s="6">
        <f t="shared" si="137"/>
        <v>0</v>
      </c>
      <c r="LWN8" s="6">
        <f t="shared" si="137"/>
        <v>0</v>
      </c>
      <c r="LWO8" s="6">
        <f t="shared" si="137"/>
        <v>0</v>
      </c>
      <c r="LWP8" s="6">
        <f t="shared" ref="LWP8:LZA8" si="138">+LWP5+LWP6+LWP7</f>
        <v>0</v>
      </c>
      <c r="LWQ8" s="6">
        <f t="shared" si="138"/>
        <v>0</v>
      </c>
      <c r="LWR8" s="6">
        <f t="shared" si="138"/>
        <v>0</v>
      </c>
      <c r="LWS8" s="6">
        <f t="shared" si="138"/>
        <v>0</v>
      </c>
      <c r="LWT8" s="6">
        <f t="shared" si="138"/>
        <v>0</v>
      </c>
      <c r="LWU8" s="6">
        <f t="shared" si="138"/>
        <v>0</v>
      </c>
      <c r="LWV8" s="6">
        <f t="shared" si="138"/>
        <v>0</v>
      </c>
      <c r="LWW8" s="6">
        <f t="shared" si="138"/>
        <v>0</v>
      </c>
      <c r="LWX8" s="6">
        <f t="shared" si="138"/>
        <v>0</v>
      </c>
      <c r="LWY8" s="6">
        <f t="shared" si="138"/>
        <v>0</v>
      </c>
      <c r="LWZ8" s="6">
        <f t="shared" si="138"/>
        <v>0</v>
      </c>
      <c r="LXA8" s="6">
        <f t="shared" si="138"/>
        <v>0</v>
      </c>
      <c r="LXB8" s="6">
        <f t="shared" si="138"/>
        <v>0</v>
      </c>
      <c r="LXC8" s="6">
        <f t="shared" si="138"/>
        <v>0</v>
      </c>
      <c r="LXD8" s="6">
        <f t="shared" si="138"/>
        <v>0</v>
      </c>
      <c r="LXE8" s="6">
        <f t="shared" si="138"/>
        <v>0</v>
      </c>
      <c r="LXF8" s="6">
        <f t="shared" si="138"/>
        <v>0</v>
      </c>
      <c r="LXG8" s="6">
        <f t="shared" si="138"/>
        <v>0</v>
      </c>
      <c r="LXH8" s="6">
        <f t="shared" si="138"/>
        <v>0</v>
      </c>
      <c r="LXI8" s="6">
        <f t="shared" si="138"/>
        <v>0</v>
      </c>
      <c r="LXJ8" s="6">
        <f t="shared" si="138"/>
        <v>0</v>
      </c>
      <c r="LXK8" s="6">
        <f t="shared" si="138"/>
        <v>0</v>
      </c>
      <c r="LXL8" s="6">
        <f t="shared" si="138"/>
        <v>0</v>
      </c>
      <c r="LXM8" s="6">
        <f t="shared" si="138"/>
        <v>0</v>
      </c>
      <c r="LXN8" s="6">
        <f t="shared" si="138"/>
        <v>0</v>
      </c>
      <c r="LXO8" s="6">
        <f t="shared" si="138"/>
        <v>0</v>
      </c>
      <c r="LXP8" s="6">
        <f t="shared" si="138"/>
        <v>0</v>
      </c>
      <c r="LXQ8" s="6">
        <f t="shared" si="138"/>
        <v>0</v>
      </c>
      <c r="LXR8" s="6">
        <f t="shared" si="138"/>
        <v>0</v>
      </c>
      <c r="LXS8" s="6">
        <f t="shared" si="138"/>
        <v>0</v>
      </c>
      <c r="LXT8" s="6">
        <f t="shared" si="138"/>
        <v>0</v>
      </c>
      <c r="LXU8" s="6">
        <f t="shared" si="138"/>
        <v>0</v>
      </c>
      <c r="LXV8" s="6">
        <f t="shared" si="138"/>
        <v>0</v>
      </c>
      <c r="LXW8" s="6">
        <f t="shared" si="138"/>
        <v>0</v>
      </c>
      <c r="LXX8" s="6">
        <f t="shared" si="138"/>
        <v>0</v>
      </c>
      <c r="LXY8" s="6">
        <f t="shared" si="138"/>
        <v>0</v>
      </c>
      <c r="LXZ8" s="6">
        <f t="shared" si="138"/>
        <v>0</v>
      </c>
      <c r="LYA8" s="6">
        <f t="shared" si="138"/>
        <v>0</v>
      </c>
      <c r="LYB8" s="6">
        <f t="shared" si="138"/>
        <v>0</v>
      </c>
      <c r="LYC8" s="6">
        <f t="shared" si="138"/>
        <v>0</v>
      </c>
      <c r="LYD8" s="6">
        <f t="shared" si="138"/>
        <v>0</v>
      </c>
      <c r="LYE8" s="6">
        <f t="shared" si="138"/>
        <v>0</v>
      </c>
      <c r="LYF8" s="6">
        <f t="shared" si="138"/>
        <v>0</v>
      </c>
      <c r="LYG8" s="6">
        <f t="shared" si="138"/>
        <v>0</v>
      </c>
      <c r="LYH8" s="6">
        <f t="shared" si="138"/>
        <v>0</v>
      </c>
      <c r="LYI8" s="6">
        <f t="shared" si="138"/>
        <v>0</v>
      </c>
      <c r="LYJ8" s="6">
        <f t="shared" si="138"/>
        <v>0</v>
      </c>
      <c r="LYK8" s="6">
        <f t="shared" si="138"/>
        <v>0</v>
      </c>
      <c r="LYL8" s="6">
        <f t="shared" si="138"/>
        <v>0</v>
      </c>
      <c r="LYM8" s="6">
        <f t="shared" si="138"/>
        <v>0</v>
      </c>
      <c r="LYN8" s="6">
        <f t="shared" si="138"/>
        <v>0</v>
      </c>
      <c r="LYO8" s="6">
        <f t="shared" si="138"/>
        <v>0</v>
      </c>
      <c r="LYP8" s="6">
        <f t="shared" si="138"/>
        <v>0</v>
      </c>
      <c r="LYQ8" s="6">
        <f t="shared" si="138"/>
        <v>0</v>
      </c>
      <c r="LYR8" s="6">
        <f t="shared" si="138"/>
        <v>0</v>
      </c>
      <c r="LYS8" s="6">
        <f t="shared" si="138"/>
        <v>0</v>
      </c>
      <c r="LYT8" s="6">
        <f t="shared" si="138"/>
        <v>0</v>
      </c>
      <c r="LYU8" s="6">
        <f t="shared" si="138"/>
        <v>0</v>
      </c>
      <c r="LYV8" s="6">
        <f t="shared" si="138"/>
        <v>0</v>
      </c>
      <c r="LYW8" s="6">
        <f t="shared" si="138"/>
        <v>0</v>
      </c>
      <c r="LYX8" s="6">
        <f t="shared" si="138"/>
        <v>0</v>
      </c>
      <c r="LYY8" s="6">
        <f t="shared" si="138"/>
        <v>0</v>
      </c>
      <c r="LYZ8" s="6">
        <f t="shared" si="138"/>
        <v>0</v>
      </c>
      <c r="LZA8" s="6">
        <f t="shared" si="138"/>
        <v>0</v>
      </c>
      <c r="LZB8" s="6">
        <f t="shared" ref="LZB8:MBM8" si="139">+LZB5+LZB6+LZB7</f>
        <v>0</v>
      </c>
      <c r="LZC8" s="6">
        <f t="shared" si="139"/>
        <v>0</v>
      </c>
      <c r="LZD8" s="6">
        <f t="shared" si="139"/>
        <v>0</v>
      </c>
      <c r="LZE8" s="6">
        <f t="shared" si="139"/>
        <v>0</v>
      </c>
      <c r="LZF8" s="6">
        <f t="shared" si="139"/>
        <v>0</v>
      </c>
      <c r="LZG8" s="6">
        <f t="shared" si="139"/>
        <v>0</v>
      </c>
      <c r="LZH8" s="6">
        <f t="shared" si="139"/>
        <v>0</v>
      </c>
      <c r="LZI8" s="6">
        <f t="shared" si="139"/>
        <v>0</v>
      </c>
      <c r="LZJ8" s="6">
        <f t="shared" si="139"/>
        <v>0</v>
      </c>
      <c r="LZK8" s="6">
        <f t="shared" si="139"/>
        <v>0</v>
      </c>
      <c r="LZL8" s="6">
        <f t="shared" si="139"/>
        <v>0</v>
      </c>
      <c r="LZM8" s="6">
        <f t="shared" si="139"/>
        <v>0</v>
      </c>
      <c r="LZN8" s="6">
        <f t="shared" si="139"/>
        <v>0</v>
      </c>
      <c r="LZO8" s="6">
        <f t="shared" si="139"/>
        <v>0</v>
      </c>
      <c r="LZP8" s="6">
        <f t="shared" si="139"/>
        <v>0</v>
      </c>
      <c r="LZQ8" s="6">
        <f t="shared" si="139"/>
        <v>0</v>
      </c>
      <c r="LZR8" s="6">
        <f t="shared" si="139"/>
        <v>0</v>
      </c>
      <c r="LZS8" s="6">
        <f t="shared" si="139"/>
        <v>0</v>
      </c>
      <c r="LZT8" s="6">
        <f t="shared" si="139"/>
        <v>0</v>
      </c>
      <c r="LZU8" s="6">
        <f t="shared" si="139"/>
        <v>0</v>
      </c>
      <c r="LZV8" s="6">
        <f t="shared" si="139"/>
        <v>0</v>
      </c>
      <c r="LZW8" s="6">
        <f t="shared" si="139"/>
        <v>0</v>
      </c>
      <c r="LZX8" s="6">
        <f t="shared" si="139"/>
        <v>0</v>
      </c>
      <c r="LZY8" s="6">
        <f t="shared" si="139"/>
        <v>0</v>
      </c>
      <c r="LZZ8" s="6">
        <f t="shared" si="139"/>
        <v>0</v>
      </c>
      <c r="MAA8" s="6">
        <f t="shared" si="139"/>
        <v>0</v>
      </c>
      <c r="MAB8" s="6">
        <f t="shared" si="139"/>
        <v>0</v>
      </c>
      <c r="MAC8" s="6">
        <f t="shared" si="139"/>
        <v>0</v>
      </c>
      <c r="MAD8" s="6">
        <f t="shared" si="139"/>
        <v>0</v>
      </c>
      <c r="MAE8" s="6">
        <f t="shared" si="139"/>
        <v>0</v>
      </c>
      <c r="MAF8" s="6">
        <f t="shared" si="139"/>
        <v>0</v>
      </c>
      <c r="MAG8" s="6">
        <f t="shared" si="139"/>
        <v>0</v>
      </c>
      <c r="MAH8" s="6">
        <f t="shared" si="139"/>
        <v>0</v>
      </c>
      <c r="MAI8" s="6">
        <f t="shared" si="139"/>
        <v>0</v>
      </c>
      <c r="MAJ8" s="6">
        <f t="shared" si="139"/>
        <v>0</v>
      </c>
      <c r="MAK8" s="6">
        <f t="shared" si="139"/>
        <v>0</v>
      </c>
      <c r="MAL8" s="6">
        <f t="shared" si="139"/>
        <v>0</v>
      </c>
      <c r="MAM8" s="6">
        <f t="shared" si="139"/>
        <v>0</v>
      </c>
      <c r="MAN8" s="6">
        <f t="shared" si="139"/>
        <v>0</v>
      </c>
      <c r="MAO8" s="6">
        <f t="shared" si="139"/>
        <v>0</v>
      </c>
      <c r="MAP8" s="6">
        <f t="shared" si="139"/>
        <v>0</v>
      </c>
      <c r="MAQ8" s="6">
        <f t="shared" si="139"/>
        <v>0</v>
      </c>
      <c r="MAR8" s="6">
        <f t="shared" si="139"/>
        <v>0</v>
      </c>
      <c r="MAS8" s="6">
        <f t="shared" si="139"/>
        <v>0</v>
      </c>
      <c r="MAT8" s="6">
        <f t="shared" si="139"/>
        <v>0</v>
      </c>
      <c r="MAU8" s="6">
        <f t="shared" si="139"/>
        <v>0</v>
      </c>
      <c r="MAV8" s="6">
        <f t="shared" si="139"/>
        <v>0</v>
      </c>
      <c r="MAW8" s="6">
        <f t="shared" si="139"/>
        <v>0</v>
      </c>
      <c r="MAX8" s="6">
        <f t="shared" si="139"/>
        <v>0</v>
      </c>
      <c r="MAY8" s="6">
        <f t="shared" si="139"/>
        <v>0</v>
      </c>
      <c r="MAZ8" s="6">
        <f t="shared" si="139"/>
        <v>0</v>
      </c>
      <c r="MBA8" s="6">
        <f t="shared" si="139"/>
        <v>0</v>
      </c>
      <c r="MBB8" s="6">
        <f t="shared" si="139"/>
        <v>0</v>
      </c>
      <c r="MBC8" s="6">
        <f t="shared" si="139"/>
        <v>0</v>
      </c>
      <c r="MBD8" s="6">
        <f t="shared" si="139"/>
        <v>0</v>
      </c>
      <c r="MBE8" s="6">
        <f t="shared" si="139"/>
        <v>0</v>
      </c>
      <c r="MBF8" s="6">
        <f t="shared" si="139"/>
        <v>0</v>
      </c>
      <c r="MBG8" s="6">
        <f t="shared" si="139"/>
        <v>0</v>
      </c>
      <c r="MBH8" s="6">
        <f t="shared" si="139"/>
        <v>0</v>
      </c>
      <c r="MBI8" s="6">
        <f t="shared" si="139"/>
        <v>0</v>
      </c>
      <c r="MBJ8" s="6">
        <f t="shared" si="139"/>
        <v>0</v>
      </c>
      <c r="MBK8" s="6">
        <f t="shared" si="139"/>
        <v>0</v>
      </c>
      <c r="MBL8" s="6">
        <f t="shared" si="139"/>
        <v>0</v>
      </c>
      <c r="MBM8" s="6">
        <f t="shared" si="139"/>
        <v>0</v>
      </c>
      <c r="MBN8" s="6">
        <f t="shared" ref="MBN8:MDY8" si="140">+MBN5+MBN6+MBN7</f>
        <v>0</v>
      </c>
      <c r="MBO8" s="6">
        <f t="shared" si="140"/>
        <v>0</v>
      </c>
      <c r="MBP8" s="6">
        <f t="shared" si="140"/>
        <v>0</v>
      </c>
      <c r="MBQ8" s="6">
        <f t="shared" si="140"/>
        <v>0</v>
      </c>
      <c r="MBR8" s="6">
        <f t="shared" si="140"/>
        <v>0</v>
      </c>
      <c r="MBS8" s="6">
        <f t="shared" si="140"/>
        <v>0</v>
      </c>
      <c r="MBT8" s="6">
        <f t="shared" si="140"/>
        <v>0</v>
      </c>
      <c r="MBU8" s="6">
        <f t="shared" si="140"/>
        <v>0</v>
      </c>
      <c r="MBV8" s="6">
        <f t="shared" si="140"/>
        <v>0</v>
      </c>
      <c r="MBW8" s="6">
        <f t="shared" si="140"/>
        <v>0</v>
      </c>
      <c r="MBX8" s="6">
        <f t="shared" si="140"/>
        <v>0</v>
      </c>
      <c r="MBY8" s="6">
        <f t="shared" si="140"/>
        <v>0</v>
      </c>
      <c r="MBZ8" s="6">
        <f t="shared" si="140"/>
        <v>0</v>
      </c>
      <c r="MCA8" s="6">
        <f t="shared" si="140"/>
        <v>0</v>
      </c>
      <c r="MCB8" s="6">
        <f t="shared" si="140"/>
        <v>0</v>
      </c>
      <c r="MCC8" s="6">
        <f t="shared" si="140"/>
        <v>0</v>
      </c>
      <c r="MCD8" s="6">
        <f t="shared" si="140"/>
        <v>0</v>
      </c>
      <c r="MCE8" s="6">
        <f t="shared" si="140"/>
        <v>0</v>
      </c>
      <c r="MCF8" s="6">
        <f t="shared" si="140"/>
        <v>0</v>
      </c>
      <c r="MCG8" s="6">
        <f t="shared" si="140"/>
        <v>0</v>
      </c>
      <c r="MCH8" s="6">
        <f t="shared" si="140"/>
        <v>0</v>
      </c>
      <c r="MCI8" s="6">
        <f t="shared" si="140"/>
        <v>0</v>
      </c>
      <c r="MCJ8" s="6">
        <f t="shared" si="140"/>
        <v>0</v>
      </c>
      <c r="MCK8" s="6">
        <f t="shared" si="140"/>
        <v>0</v>
      </c>
      <c r="MCL8" s="6">
        <f t="shared" si="140"/>
        <v>0</v>
      </c>
      <c r="MCM8" s="6">
        <f t="shared" si="140"/>
        <v>0</v>
      </c>
      <c r="MCN8" s="6">
        <f t="shared" si="140"/>
        <v>0</v>
      </c>
      <c r="MCO8" s="6">
        <f t="shared" si="140"/>
        <v>0</v>
      </c>
      <c r="MCP8" s="6">
        <f t="shared" si="140"/>
        <v>0</v>
      </c>
      <c r="MCQ8" s="6">
        <f t="shared" si="140"/>
        <v>0</v>
      </c>
      <c r="MCR8" s="6">
        <f t="shared" si="140"/>
        <v>0</v>
      </c>
      <c r="MCS8" s="6">
        <f t="shared" si="140"/>
        <v>0</v>
      </c>
      <c r="MCT8" s="6">
        <f t="shared" si="140"/>
        <v>0</v>
      </c>
      <c r="MCU8" s="6">
        <f t="shared" si="140"/>
        <v>0</v>
      </c>
      <c r="MCV8" s="6">
        <f t="shared" si="140"/>
        <v>0</v>
      </c>
      <c r="MCW8" s="6">
        <f t="shared" si="140"/>
        <v>0</v>
      </c>
      <c r="MCX8" s="6">
        <f t="shared" si="140"/>
        <v>0</v>
      </c>
      <c r="MCY8" s="6">
        <f t="shared" si="140"/>
        <v>0</v>
      </c>
      <c r="MCZ8" s="6">
        <f t="shared" si="140"/>
        <v>0</v>
      </c>
      <c r="MDA8" s="6">
        <f t="shared" si="140"/>
        <v>0</v>
      </c>
      <c r="MDB8" s="6">
        <f t="shared" si="140"/>
        <v>0</v>
      </c>
      <c r="MDC8" s="6">
        <f t="shared" si="140"/>
        <v>0</v>
      </c>
      <c r="MDD8" s="6">
        <f t="shared" si="140"/>
        <v>0</v>
      </c>
      <c r="MDE8" s="6">
        <f t="shared" si="140"/>
        <v>0</v>
      </c>
      <c r="MDF8" s="6">
        <f t="shared" si="140"/>
        <v>0</v>
      </c>
      <c r="MDG8" s="6">
        <f t="shared" si="140"/>
        <v>0</v>
      </c>
      <c r="MDH8" s="6">
        <f t="shared" si="140"/>
        <v>0</v>
      </c>
      <c r="MDI8" s="6">
        <f t="shared" si="140"/>
        <v>0</v>
      </c>
      <c r="MDJ8" s="6">
        <f t="shared" si="140"/>
        <v>0</v>
      </c>
      <c r="MDK8" s="6">
        <f t="shared" si="140"/>
        <v>0</v>
      </c>
      <c r="MDL8" s="6">
        <f t="shared" si="140"/>
        <v>0</v>
      </c>
      <c r="MDM8" s="6">
        <f t="shared" si="140"/>
        <v>0</v>
      </c>
      <c r="MDN8" s="6">
        <f t="shared" si="140"/>
        <v>0</v>
      </c>
      <c r="MDO8" s="6">
        <f t="shared" si="140"/>
        <v>0</v>
      </c>
      <c r="MDP8" s="6">
        <f t="shared" si="140"/>
        <v>0</v>
      </c>
      <c r="MDQ8" s="6">
        <f t="shared" si="140"/>
        <v>0</v>
      </c>
      <c r="MDR8" s="6">
        <f t="shared" si="140"/>
        <v>0</v>
      </c>
      <c r="MDS8" s="6">
        <f t="shared" si="140"/>
        <v>0</v>
      </c>
      <c r="MDT8" s="6">
        <f t="shared" si="140"/>
        <v>0</v>
      </c>
      <c r="MDU8" s="6">
        <f t="shared" si="140"/>
        <v>0</v>
      </c>
      <c r="MDV8" s="6">
        <f t="shared" si="140"/>
        <v>0</v>
      </c>
      <c r="MDW8" s="6">
        <f t="shared" si="140"/>
        <v>0</v>
      </c>
      <c r="MDX8" s="6">
        <f t="shared" si="140"/>
        <v>0</v>
      </c>
      <c r="MDY8" s="6">
        <f t="shared" si="140"/>
        <v>0</v>
      </c>
      <c r="MDZ8" s="6">
        <f t="shared" ref="MDZ8:MGK8" si="141">+MDZ5+MDZ6+MDZ7</f>
        <v>0</v>
      </c>
      <c r="MEA8" s="6">
        <f t="shared" si="141"/>
        <v>0</v>
      </c>
      <c r="MEB8" s="6">
        <f t="shared" si="141"/>
        <v>0</v>
      </c>
      <c r="MEC8" s="6">
        <f t="shared" si="141"/>
        <v>0</v>
      </c>
      <c r="MED8" s="6">
        <f t="shared" si="141"/>
        <v>0</v>
      </c>
      <c r="MEE8" s="6">
        <f t="shared" si="141"/>
        <v>0</v>
      </c>
      <c r="MEF8" s="6">
        <f t="shared" si="141"/>
        <v>0</v>
      </c>
      <c r="MEG8" s="6">
        <f t="shared" si="141"/>
        <v>0</v>
      </c>
      <c r="MEH8" s="6">
        <f t="shared" si="141"/>
        <v>0</v>
      </c>
      <c r="MEI8" s="6">
        <f t="shared" si="141"/>
        <v>0</v>
      </c>
      <c r="MEJ8" s="6">
        <f t="shared" si="141"/>
        <v>0</v>
      </c>
      <c r="MEK8" s="6">
        <f t="shared" si="141"/>
        <v>0</v>
      </c>
      <c r="MEL8" s="6">
        <f t="shared" si="141"/>
        <v>0</v>
      </c>
      <c r="MEM8" s="6">
        <f t="shared" si="141"/>
        <v>0</v>
      </c>
      <c r="MEN8" s="6">
        <f t="shared" si="141"/>
        <v>0</v>
      </c>
      <c r="MEO8" s="6">
        <f t="shared" si="141"/>
        <v>0</v>
      </c>
      <c r="MEP8" s="6">
        <f t="shared" si="141"/>
        <v>0</v>
      </c>
      <c r="MEQ8" s="6">
        <f t="shared" si="141"/>
        <v>0</v>
      </c>
      <c r="MER8" s="6">
        <f t="shared" si="141"/>
        <v>0</v>
      </c>
      <c r="MES8" s="6">
        <f t="shared" si="141"/>
        <v>0</v>
      </c>
      <c r="MET8" s="6">
        <f t="shared" si="141"/>
        <v>0</v>
      </c>
      <c r="MEU8" s="6">
        <f t="shared" si="141"/>
        <v>0</v>
      </c>
      <c r="MEV8" s="6">
        <f t="shared" si="141"/>
        <v>0</v>
      </c>
      <c r="MEW8" s="6">
        <f t="shared" si="141"/>
        <v>0</v>
      </c>
      <c r="MEX8" s="6">
        <f t="shared" si="141"/>
        <v>0</v>
      </c>
      <c r="MEY8" s="6">
        <f t="shared" si="141"/>
        <v>0</v>
      </c>
      <c r="MEZ8" s="6">
        <f t="shared" si="141"/>
        <v>0</v>
      </c>
      <c r="MFA8" s="6">
        <f t="shared" si="141"/>
        <v>0</v>
      </c>
      <c r="MFB8" s="6">
        <f t="shared" si="141"/>
        <v>0</v>
      </c>
      <c r="MFC8" s="6">
        <f t="shared" si="141"/>
        <v>0</v>
      </c>
      <c r="MFD8" s="6">
        <f t="shared" si="141"/>
        <v>0</v>
      </c>
      <c r="MFE8" s="6">
        <f t="shared" si="141"/>
        <v>0</v>
      </c>
      <c r="MFF8" s="6">
        <f t="shared" si="141"/>
        <v>0</v>
      </c>
      <c r="MFG8" s="6">
        <f t="shared" si="141"/>
        <v>0</v>
      </c>
      <c r="MFH8" s="6">
        <f t="shared" si="141"/>
        <v>0</v>
      </c>
      <c r="MFI8" s="6">
        <f t="shared" si="141"/>
        <v>0</v>
      </c>
      <c r="MFJ8" s="6">
        <f t="shared" si="141"/>
        <v>0</v>
      </c>
      <c r="MFK8" s="6">
        <f t="shared" si="141"/>
        <v>0</v>
      </c>
      <c r="MFL8" s="6">
        <f t="shared" si="141"/>
        <v>0</v>
      </c>
      <c r="MFM8" s="6">
        <f t="shared" si="141"/>
        <v>0</v>
      </c>
      <c r="MFN8" s="6">
        <f t="shared" si="141"/>
        <v>0</v>
      </c>
      <c r="MFO8" s="6">
        <f t="shared" si="141"/>
        <v>0</v>
      </c>
      <c r="MFP8" s="6">
        <f t="shared" si="141"/>
        <v>0</v>
      </c>
      <c r="MFQ8" s="6">
        <f t="shared" si="141"/>
        <v>0</v>
      </c>
      <c r="MFR8" s="6">
        <f t="shared" si="141"/>
        <v>0</v>
      </c>
      <c r="MFS8" s="6">
        <f t="shared" si="141"/>
        <v>0</v>
      </c>
      <c r="MFT8" s="6">
        <f t="shared" si="141"/>
        <v>0</v>
      </c>
      <c r="MFU8" s="6">
        <f t="shared" si="141"/>
        <v>0</v>
      </c>
      <c r="MFV8" s="6">
        <f t="shared" si="141"/>
        <v>0</v>
      </c>
      <c r="MFW8" s="6">
        <f t="shared" si="141"/>
        <v>0</v>
      </c>
      <c r="MFX8" s="6">
        <f t="shared" si="141"/>
        <v>0</v>
      </c>
      <c r="MFY8" s="6">
        <f t="shared" si="141"/>
        <v>0</v>
      </c>
      <c r="MFZ8" s="6">
        <f t="shared" si="141"/>
        <v>0</v>
      </c>
      <c r="MGA8" s="6">
        <f t="shared" si="141"/>
        <v>0</v>
      </c>
      <c r="MGB8" s="6">
        <f t="shared" si="141"/>
        <v>0</v>
      </c>
      <c r="MGC8" s="6">
        <f t="shared" si="141"/>
        <v>0</v>
      </c>
      <c r="MGD8" s="6">
        <f t="shared" si="141"/>
        <v>0</v>
      </c>
      <c r="MGE8" s="6">
        <f t="shared" si="141"/>
        <v>0</v>
      </c>
      <c r="MGF8" s="6">
        <f t="shared" si="141"/>
        <v>0</v>
      </c>
      <c r="MGG8" s="6">
        <f t="shared" si="141"/>
        <v>0</v>
      </c>
      <c r="MGH8" s="6">
        <f t="shared" si="141"/>
        <v>0</v>
      </c>
      <c r="MGI8" s="6">
        <f t="shared" si="141"/>
        <v>0</v>
      </c>
      <c r="MGJ8" s="6">
        <f t="shared" si="141"/>
        <v>0</v>
      </c>
      <c r="MGK8" s="6">
        <f t="shared" si="141"/>
        <v>0</v>
      </c>
      <c r="MGL8" s="6">
        <f t="shared" ref="MGL8:MIW8" si="142">+MGL5+MGL6+MGL7</f>
        <v>0</v>
      </c>
      <c r="MGM8" s="6">
        <f t="shared" si="142"/>
        <v>0</v>
      </c>
      <c r="MGN8" s="6">
        <f t="shared" si="142"/>
        <v>0</v>
      </c>
      <c r="MGO8" s="6">
        <f t="shared" si="142"/>
        <v>0</v>
      </c>
      <c r="MGP8" s="6">
        <f t="shared" si="142"/>
        <v>0</v>
      </c>
      <c r="MGQ8" s="6">
        <f t="shared" si="142"/>
        <v>0</v>
      </c>
      <c r="MGR8" s="6">
        <f t="shared" si="142"/>
        <v>0</v>
      </c>
      <c r="MGS8" s="6">
        <f t="shared" si="142"/>
        <v>0</v>
      </c>
      <c r="MGT8" s="6">
        <f t="shared" si="142"/>
        <v>0</v>
      </c>
      <c r="MGU8" s="6">
        <f t="shared" si="142"/>
        <v>0</v>
      </c>
      <c r="MGV8" s="6">
        <f t="shared" si="142"/>
        <v>0</v>
      </c>
      <c r="MGW8" s="6">
        <f t="shared" si="142"/>
        <v>0</v>
      </c>
      <c r="MGX8" s="6">
        <f t="shared" si="142"/>
        <v>0</v>
      </c>
      <c r="MGY8" s="6">
        <f t="shared" si="142"/>
        <v>0</v>
      </c>
      <c r="MGZ8" s="6">
        <f t="shared" si="142"/>
        <v>0</v>
      </c>
      <c r="MHA8" s="6">
        <f t="shared" si="142"/>
        <v>0</v>
      </c>
      <c r="MHB8" s="6">
        <f t="shared" si="142"/>
        <v>0</v>
      </c>
      <c r="MHC8" s="6">
        <f t="shared" si="142"/>
        <v>0</v>
      </c>
      <c r="MHD8" s="6">
        <f t="shared" si="142"/>
        <v>0</v>
      </c>
      <c r="MHE8" s="6">
        <f t="shared" si="142"/>
        <v>0</v>
      </c>
      <c r="MHF8" s="6">
        <f t="shared" si="142"/>
        <v>0</v>
      </c>
      <c r="MHG8" s="6">
        <f t="shared" si="142"/>
        <v>0</v>
      </c>
      <c r="MHH8" s="6">
        <f t="shared" si="142"/>
        <v>0</v>
      </c>
      <c r="MHI8" s="6">
        <f t="shared" si="142"/>
        <v>0</v>
      </c>
      <c r="MHJ8" s="6">
        <f t="shared" si="142"/>
        <v>0</v>
      </c>
      <c r="MHK8" s="6">
        <f t="shared" si="142"/>
        <v>0</v>
      </c>
      <c r="MHL8" s="6">
        <f t="shared" si="142"/>
        <v>0</v>
      </c>
      <c r="MHM8" s="6">
        <f t="shared" si="142"/>
        <v>0</v>
      </c>
      <c r="MHN8" s="6">
        <f t="shared" si="142"/>
        <v>0</v>
      </c>
      <c r="MHO8" s="6">
        <f t="shared" si="142"/>
        <v>0</v>
      </c>
      <c r="MHP8" s="6">
        <f t="shared" si="142"/>
        <v>0</v>
      </c>
      <c r="MHQ8" s="6">
        <f t="shared" si="142"/>
        <v>0</v>
      </c>
      <c r="MHR8" s="6">
        <f t="shared" si="142"/>
        <v>0</v>
      </c>
      <c r="MHS8" s="6">
        <f t="shared" si="142"/>
        <v>0</v>
      </c>
      <c r="MHT8" s="6">
        <f t="shared" si="142"/>
        <v>0</v>
      </c>
      <c r="MHU8" s="6">
        <f t="shared" si="142"/>
        <v>0</v>
      </c>
      <c r="MHV8" s="6">
        <f t="shared" si="142"/>
        <v>0</v>
      </c>
      <c r="MHW8" s="6">
        <f t="shared" si="142"/>
        <v>0</v>
      </c>
      <c r="MHX8" s="6">
        <f t="shared" si="142"/>
        <v>0</v>
      </c>
      <c r="MHY8" s="6">
        <f t="shared" si="142"/>
        <v>0</v>
      </c>
      <c r="MHZ8" s="6">
        <f t="shared" si="142"/>
        <v>0</v>
      </c>
      <c r="MIA8" s="6">
        <f t="shared" si="142"/>
        <v>0</v>
      </c>
      <c r="MIB8" s="6">
        <f t="shared" si="142"/>
        <v>0</v>
      </c>
      <c r="MIC8" s="6">
        <f t="shared" si="142"/>
        <v>0</v>
      </c>
      <c r="MID8" s="6">
        <f t="shared" si="142"/>
        <v>0</v>
      </c>
      <c r="MIE8" s="6">
        <f t="shared" si="142"/>
        <v>0</v>
      </c>
      <c r="MIF8" s="6">
        <f t="shared" si="142"/>
        <v>0</v>
      </c>
      <c r="MIG8" s="6">
        <f t="shared" si="142"/>
        <v>0</v>
      </c>
      <c r="MIH8" s="6">
        <f t="shared" si="142"/>
        <v>0</v>
      </c>
      <c r="MII8" s="6">
        <f t="shared" si="142"/>
        <v>0</v>
      </c>
      <c r="MIJ8" s="6">
        <f t="shared" si="142"/>
        <v>0</v>
      </c>
      <c r="MIK8" s="6">
        <f t="shared" si="142"/>
        <v>0</v>
      </c>
      <c r="MIL8" s="6">
        <f t="shared" si="142"/>
        <v>0</v>
      </c>
      <c r="MIM8" s="6">
        <f t="shared" si="142"/>
        <v>0</v>
      </c>
      <c r="MIN8" s="6">
        <f t="shared" si="142"/>
        <v>0</v>
      </c>
      <c r="MIO8" s="6">
        <f t="shared" si="142"/>
        <v>0</v>
      </c>
      <c r="MIP8" s="6">
        <f t="shared" si="142"/>
        <v>0</v>
      </c>
      <c r="MIQ8" s="6">
        <f t="shared" si="142"/>
        <v>0</v>
      </c>
      <c r="MIR8" s="6">
        <f t="shared" si="142"/>
        <v>0</v>
      </c>
      <c r="MIS8" s="6">
        <f t="shared" si="142"/>
        <v>0</v>
      </c>
      <c r="MIT8" s="6">
        <f t="shared" si="142"/>
        <v>0</v>
      </c>
      <c r="MIU8" s="6">
        <f t="shared" si="142"/>
        <v>0</v>
      </c>
      <c r="MIV8" s="6">
        <f t="shared" si="142"/>
        <v>0</v>
      </c>
      <c r="MIW8" s="6">
        <f t="shared" si="142"/>
        <v>0</v>
      </c>
      <c r="MIX8" s="6">
        <f t="shared" ref="MIX8:MLI8" si="143">+MIX5+MIX6+MIX7</f>
        <v>0</v>
      </c>
      <c r="MIY8" s="6">
        <f t="shared" si="143"/>
        <v>0</v>
      </c>
      <c r="MIZ8" s="6">
        <f t="shared" si="143"/>
        <v>0</v>
      </c>
      <c r="MJA8" s="6">
        <f t="shared" si="143"/>
        <v>0</v>
      </c>
      <c r="MJB8" s="6">
        <f t="shared" si="143"/>
        <v>0</v>
      </c>
      <c r="MJC8" s="6">
        <f t="shared" si="143"/>
        <v>0</v>
      </c>
      <c r="MJD8" s="6">
        <f t="shared" si="143"/>
        <v>0</v>
      </c>
      <c r="MJE8" s="6">
        <f t="shared" si="143"/>
        <v>0</v>
      </c>
      <c r="MJF8" s="6">
        <f t="shared" si="143"/>
        <v>0</v>
      </c>
      <c r="MJG8" s="6">
        <f t="shared" si="143"/>
        <v>0</v>
      </c>
      <c r="MJH8" s="6">
        <f t="shared" si="143"/>
        <v>0</v>
      </c>
      <c r="MJI8" s="6">
        <f t="shared" si="143"/>
        <v>0</v>
      </c>
      <c r="MJJ8" s="6">
        <f t="shared" si="143"/>
        <v>0</v>
      </c>
      <c r="MJK8" s="6">
        <f t="shared" si="143"/>
        <v>0</v>
      </c>
      <c r="MJL8" s="6">
        <f t="shared" si="143"/>
        <v>0</v>
      </c>
      <c r="MJM8" s="6">
        <f t="shared" si="143"/>
        <v>0</v>
      </c>
      <c r="MJN8" s="6">
        <f t="shared" si="143"/>
        <v>0</v>
      </c>
      <c r="MJO8" s="6">
        <f t="shared" si="143"/>
        <v>0</v>
      </c>
      <c r="MJP8" s="6">
        <f t="shared" si="143"/>
        <v>0</v>
      </c>
      <c r="MJQ8" s="6">
        <f t="shared" si="143"/>
        <v>0</v>
      </c>
      <c r="MJR8" s="6">
        <f t="shared" si="143"/>
        <v>0</v>
      </c>
      <c r="MJS8" s="6">
        <f t="shared" si="143"/>
        <v>0</v>
      </c>
      <c r="MJT8" s="6">
        <f t="shared" si="143"/>
        <v>0</v>
      </c>
      <c r="MJU8" s="6">
        <f t="shared" si="143"/>
        <v>0</v>
      </c>
      <c r="MJV8" s="6">
        <f t="shared" si="143"/>
        <v>0</v>
      </c>
      <c r="MJW8" s="6">
        <f t="shared" si="143"/>
        <v>0</v>
      </c>
      <c r="MJX8" s="6">
        <f t="shared" si="143"/>
        <v>0</v>
      </c>
      <c r="MJY8" s="6">
        <f t="shared" si="143"/>
        <v>0</v>
      </c>
      <c r="MJZ8" s="6">
        <f t="shared" si="143"/>
        <v>0</v>
      </c>
      <c r="MKA8" s="6">
        <f t="shared" si="143"/>
        <v>0</v>
      </c>
      <c r="MKB8" s="6">
        <f t="shared" si="143"/>
        <v>0</v>
      </c>
      <c r="MKC8" s="6">
        <f t="shared" si="143"/>
        <v>0</v>
      </c>
      <c r="MKD8" s="6">
        <f t="shared" si="143"/>
        <v>0</v>
      </c>
      <c r="MKE8" s="6">
        <f t="shared" si="143"/>
        <v>0</v>
      </c>
      <c r="MKF8" s="6">
        <f t="shared" si="143"/>
        <v>0</v>
      </c>
      <c r="MKG8" s="6">
        <f t="shared" si="143"/>
        <v>0</v>
      </c>
      <c r="MKH8" s="6">
        <f t="shared" si="143"/>
        <v>0</v>
      </c>
      <c r="MKI8" s="6">
        <f t="shared" si="143"/>
        <v>0</v>
      </c>
      <c r="MKJ8" s="6">
        <f t="shared" si="143"/>
        <v>0</v>
      </c>
      <c r="MKK8" s="6">
        <f t="shared" si="143"/>
        <v>0</v>
      </c>
      <c r="MKL8" s="6">
        <f t="shared" si="143"/>
        <v>0</v>
      </c>
      <c r="MKM8" s="6">
        <f t="shared" si="143"/>
        <v>0</v>
      </c>
      <c r="MKN8" s="6">
        <f t="shared" si="143"/>
        <v>0</v>
      </c>
      <c r="MKO8" s="6">
        <f t="shared" si="143"/>
        <v>0</v>
      </c>
      <c r="MKP8" s="6">
        <f t="shared" si="143"/>
        <v>0</v>
      </c>
      <c r="MKQ8" s="6">
        <f t="shared" si="143"/>
        <v>0</v>
      </c>
      <c r="MKR8" s="6">
        <f t="shared" si="143"/>
        <v>0</v>
      </c>
      <c r="MKS8" s="6">
        <f t="shared" si="143"/>
        <v>0</v>
      </c>
      <c r="MKT8" s="6">
        <f t="shared" si="143"/>
        <v>0</v>
      </c>
      <c r="MKU8" s="6">
        <f t="shared" si="143"/>
        <v>0</v>
      </c>
      <c r="MKV8" s="6">
        <f t="shared" si="143"/>
        <v>0</v>
      </c>
      <c r="MKW8" s="6">
        <f t="shared" si="143"/>
        <v>0</v>
      </c>
      <c r="MKX8" s="6">
        <f t="shared" si="143"/>
        <v>0</v>
      </c>
      <c r="MKY8" s="6">
        <f t="shared" si="143"/>
        <v>0</v>
      </c>
      <c r="MKZ8" s="6">
        <f t="shared" si="143"/>
        <v>0</v>
      </c>
      <c r="MLA8" s="6">
        <f t="shared" si="143"/>
        <v>0</v>
      </c>
      <c r="MLB8" s="6">
        <f t="shared" si="143"/>
        <v>0</v>
      </c>
      <c r="MLC8" s="6">
        <f t="shared" si="143"/>
        <v>0</v>
      </c>
      <c r="MLD8" s="6">
        <f t="shared" si="143"/>
        <v>0</v>
      </c>
      <c r="MLE8" s="6">
        <f t="shared" si="143"/>
        <v>0</v>
      </c>
      <c r="MLF8" s="6">
        <f t="shared" si="143"/>
        <v>0</v>
      </c>
      <c r="MLG8" s="6">
        <f t="shared" si="143"/>
        <v>0</v>
      </c>
      <c r="MLH8" s="6">
        <f t="shared" si="143"/>
        <v>0</v>
      </c>
      <c r="MLI8" s="6">
        <f t="shared" si="143"/>
        <v>0</v>
      </c>
      <c r="MLJ8" s="6">
        <f t="shared" ref="MLJ8:MNU8" si="144">+MLJ5+MLJ6+MLJ7</f>
        <v>0</v>
      </c>
      <c r="MLK8" s="6">
        <f t="shared" si="144"/>
        <v>0</v>
      </c>
      <c r="MLL8" s="6">
        <f t="shared" si="144"/>
        <v>0</v>
      </c>
      <c r="MLM8" s="6">
        <f t="shared" si="144"/>
        <v>0</v>
      </c>
      <c r="MLN8" s="6">
        <f t="shared" si="144"/>
        <v>0</v>
      </c>
      <c r="MLO8" s="6">
        <f t="shared" si="144"/>
        <v>0</v>
      </c>
      <c r="MLP8" s="6">
        <f t="shared" si="144"/>
        <v>0</v>
      </c>
      <c r="MLQ8" s="6">
        <f t="shared" si="144"/>
        <v>0</v>
      </c>
      <c r="MLR8" s="6">
        <f t="shared" si="144"/>
        <v>0</v>
      </c>
      <c r="MLS8" s="6">
        <f t="shared" si="144"/>
        <v>0</v>
      </c>
      <c r="MLT8" s="6">
        <f t="shared" si="144"/>
        <v>0</v>
      </c>
      <c r="MLU8" s="6">
        <f t="shared" si="144"/>
        <v>0</v>
      </c>
      <c r="MLV8" s="6">
        <f t="shared" si="144"/>
        <v>0</v>
      </c>
      <c r="MLW8" s="6">
        <f t="shared" si="144"/>
        <v>0</v>
      </c>
      <c r="MLX8" s="6">
        <f t="shared" si="144"/>
        <v>0</v>
      </c>
      <c r="MLY8" s="6">
        <f t="shared" si="144"/>
        <v>0</v>
      </c>
      <c r="MLZ8" s="6">
        <f t="shared" si="144"/>
        <v>0</v>
      </c>
      <c r="MMA8" s="6">
        <f t="shared" si="144"/>
        <v>0</v>
      </c>
      <c r="MMB8" s="6">
        <f t="shared" si="144"/>
        <v>0</v>
      </c>
      <c r="MMC8" s="6">
        <f t="shared" si="144"/>
        <v>0</v>
      </c>
      <c r="MMD8" s="6">
        <f t="shared" si="144"/>
        <v>0</v>
      </c>
      <c r="MME8" s="6">
        <f t="shared" si="144"/>
        <v>0</v>
      </c>
      <c r="MMF8" s="6">
        <f t="shared" si="144"/>
        <v>0</v>
      </c>
      <c r="MMG8" s="6">
        <f t="shared" si="144"/>
        <v>0</v>
      </c>
      <c r="MMH8" s="6">
        <f t="shared" si="144"/>
        <v>0</v>
      </c>
      <c r="MMI8" s="6">
        <f t="shared" si="144"/>
        <v>0</v>
      </c>
      <c r="MMJ8" s="6">
        <f t="shared" si="144"/>
        <v>0</v>
      </c>
      <c r="MMK8" s="6">
        <f t="shared" si="144"/>
        <v>0</v>
      </c>
      <c r="MML8" s="6">
        <f t="shared" si="144"/>
        <v>0</v>
      </c>
      <c r="MMM8" s="6">
        <f t="shared" si="144"/>
        <v>0</v>
      </c>
      <c r="MMN8" s="6">
        <f t="shared" si="144"/>
        <v>0</v>
      </c>
      <c r="MMO8" s="6">
        <f t="shared" si="144"/>
        <v>0</v>
      </c>
      <c r="MMP8" s="6">
        <f t="shared" si="144"/>
        <v>0</v>
      </c>
      <c r="MMQ8" s="6">
        <f t="shared" si="144"/>
        <v>0</v>
      </c>
      <c r="MMR8" s="6">
        <f t="shared" si="144"/>
        <v>0</v>
      </c>
      <c r="MMS8" s="6">
        <f t="shared" si="144"/>
        <v>0</v>
      </c>
      <c r="MMT8" s="6">
        <f t="shared" si="144"/>
        <v>0</v>
      </c>
      <c r="MMU8" s="6">
        <f t="shared" si="144"/>
        <v>0</v>
      </c>
      <c r="MMV8" s="6">
        <f t="shared" si="144"/>
        <v>0</v>
      </c>
      <c r="MMW8" s="6">
        <f t="shared" si="144"/>
        <v>0</v>
      </c>
      <c r="MMX8" s="6">
        <f t="shared" si="144"/>
        <v>0</v>
      </c>
      <c r="MMY8" s="6">
        <f t="shared" si="144"/>
        <v>0</v>
      </c>
      <c r="MMZ8" s="6">
        <f t="shared" si="144"/>
        <v>0</v>
      </c>
      <c r="MNA8" s="6">
        <f t="shared" si="144"/>
        <v>0</v>
      </c>
      <c r="MNB8" s="6">
        <f t="shared" si="144"/>
        <v>0</v>
      </c>
      <c r="MNC8" s="6">
        <f t="shared" si="144"/>
        <v>0</v>
      </c>
      <c r="MND8" s="6">
        <f t="shared" si="144"/>
        <v>0</v>
      </c>
      <c r="MNE8" s="6">
        <f t="shared" si="144"/>
        <v>0</v>
      </c>
      <c r="MNF8" s="6">
        <f t="shared" si="144"/>
        <v>0</v>
      </c>
      <c r="MNG8" s="6">
        <f t="shared" si="144"/>
        <v>0</v>
      </c>
      <c r="MNH8" s="6">
        <f t="shared" si="144"/>
        <v>0</v>
      </c>
      <c r="MNI8" s="6">
        <f t="shared" si="144"/>
        <v>0</v>
      </c>
      <c r="MNJ8" s="6">
        <f t="shared" si="144"/>
        <v>0</v>
      </c>
      <c r="MNK8" s="6">
        <f t="shared" si="144"/>
        <v>0</v>
      </c>
      <c r="MNL8" s="6">
        <f t="shared" si="144"/>
        <v>0</v>
      </c>
      <c r="MNM8" s="6">
        <f t="shared" si="144"/>
        <v>0</v>
      </c>
      <c r="MNN8" s="6">
        <f t="shared" si="144"/>
        <v>0</v>
      </c>
      <c r="MNO8" s="6">
        <f t="shared" si="144"/>
        <v>0</v>
      </c>
      <c r="MNP8" s="6">
        <f t="shared" si="144"/>
        <v>0</v>
      </c>
      <c r="MNQ8" s="6">
        <f t="shared" si="144"/>
        <v>0</v>
      </c>
      <c r="MNR8" s="6">
        <f t="shared" si="144"/>
        <v>0</v>
      </c>
      <c r="MNS8" s="6">
        <f t="shared" si="144"/>
        <v>0</v>
      </c>
      <c r="MNT8" s="6">
        <f t="shared" si="144"/>
        <v>0</v>
      </c>
      <c r="MNU8" s="6">
        <f t="shared" si="144"/>
        <v>0</v>
      </c>
      <c r="MNV8" s="6">
        <f t="shared" ref="MNV8:MQG8" si="145">+MNV5+MNV6+MNV7</f>
        <v>0</v>
      </c>
      <c r="MNW8" s="6">
        <f t="shared" si="145"/>
        <v>0</v>
      </c>
      <c r="MNX8" s="6">
        <f t="shared" si="145"/>
        <v>0</v>
      </c>
      <c r="MNY8" s="6">
        <f t="shared" si="145"/>
        <v>0</v>
      </c>
      <c r="MNZ8" s="6">
        <f t="shared" si="145"/>
        <v>0</v>
      </c>
      <c r="MOA8" s="6">
        <f t="shared" si="145"/>
        <v>0</v>
      </c>
      <c r="MOB8" s="6">
        <f t="shared" si="145"/>
        <v>0</v>
      </c>
      <c r="MOC8" s="6">
        <f t="shared" si="145"/>
        <v>0</v>
      </c>
      <c r="MOD8" s="6">
        <f t="shared" si="145"/>
        <v>0</v>
      </c>
      <c r="MOE8" s="6">
        <f t="shared" si="145"/>
        <v>0</v>
      </c>
      <c r="MOF8" s="6">
        <f t="shared" si="145"/>
        <v>0</v>
      </c>
      <c r="MOG8" s="6">
        <f t="shared" si="145"/>
        <v>0</v>
      </c>
      <c r="MOH8" s="6">
        <f t="shared" si="145"/>
        <v>0</v>
      </c>
      <c r="MOI8" s="6">
        <f t="shared" si="145"/>
        <v>0</v>
      </c>
      <c r="MOJ8" s="6">
        <f t="shared" si="145"/>
        <v>0</v>
      </c>
      <c r="MOK8" s="6">
        <f t="shared" si="145"/>
        <v>0</v>
      </c>
      <c r="MOL8" s="6">
        <f t="shared" si="145"/>
        <v>0</v>
      </c>
      <c r="MOM8" s="6">
        <f t="shared" si="145"/>
        <v>0</v>
      </c>
      <c r="MON8" s="6">
        <f t="shared" si="145"/>
        <v>0</v>
      </c>
      <c r="MOO8" s="6">
        <f t="shared" si="145"/>
        <v>0</v>
      </c>
      <c r="MOP8" s="6">
        <f t="shared" si="145"/>
        <v>0</v>
      </c>
      <c r="MOQ8" s="6">
        <f t="shared" si="145"/>
        <v>0</v>
      </c>
      <c r="MOR8" s="6">
        <f t="shared" si="145"/>
        <v>0</v>
      </c>
      <c r="MOS8" s="6">
        <f t="shared" si="145"/>
        <v>0</v>
      </c>
      <c r="MOT8" s="6">
        <f t="shared" si="145"/>
        <v>0</v>
      </c>
      <c r="MOU8" s="6">
        <f t="shared" si="145"/>
        <v>0</v>
      </c>
      <c r="MOV8" s="6">
        <f t="shared" si="145"/>
        <v>0</v>
      </c>
      <c r="MOW8" s="6">
        <f t="shared" si="145"/>
        <v>0</v>
      </c>
      <c r="MOX8" s="6">
        <f t="shared" si="145"/>
        <v>0</v>
      </c>
      <c r="MOY8" s="6">
        <f t="shared" si="145"/>
        <v>0</v>
      </c>
      <c r="MOZ8" s="6">
        <f t="shared" si="145"/>
        <v>0</v>
      </c>
      <c r="MPA8" s="6">
        <f t="shared" si="145"/>
        <v>0</v>
      </c>
      <c r="MPB8" s="6">
        <f t="shared" si="145"/>
        <v>0</v>
      </c>
      <c r="MPC8" s="6">
        <f t="shared" si="145"/>
        <v>0</v>
      </c>
      <c r="MPD8" s="6">
        <f t="shared" si="145"/>
        <v>0</v>
      </c>
      <c r="MPE8" s="6">
        <f t="shared" si="145"/>
        <v>0</v>
      </c>
      <c r="MPF8" s="6">
        <f t="shared" si="145"/>
        <v>0</v>
      </c>
      <c r="MPG8" s="6">
        <f t="shared" si="145"/>
        <v>0</v>
      </c>
      <c r="MPH8" s="6">
        <f t="shared" si="145"/>
        <v>0</v>
      </c>
      <c r="MPI8" s="6">
        <f t="shared" si="145"/>
        <v>0</v>
      </c>
      <c r="MPJ8" s="6">
        <f t="shared" si="145"/>
        <v>0</v>
      </c>
      <c r="MPK8" s="6">
        <f t="shared" si="145"/>
        <v>0</v>
      </c>
      <c r="MPL8" s="6">
        <f t="shared" si="145"/>
        <v>0</v>
      </c>
      <c r="MPM8" s="6">
        <f t="shared" si="145"/>
        <v>0</v>
      </c>
      <c r="MPN8" s="6">
        <f t="shared" si="145"/>
        <v>0</v>
      </c>
      <c r="MPO8" s="6">
        <f t="shared" si="145"/>
        <v>0</v>
      </c>
      <c r="MPP8" s="6">
        <f t="shared" si="145"/>
        <v>0</v>
      </c>
      <c r="MPQ8" s="6">
        <f t="shared" si="145"/>
        <v>0</v>
      </c>
      <c r="MPR8" s="6">
        <f t="shared" si="145"/>
        <v>0</v>
      </c>
      <c r="MPS8" s="6">
        <f t="shared" si="145"/>
        <v>0</v>
      </c>
      <c r="MPT8" s="6">
        <f t="shared" si="145"/>
        <v>0</v>
      </c>
      <c r="MPU8" s="6">
        <f t="shared" si="145"/>
        <v>0</v>
      </c>
      <c r="MPV8" s="6">
        <f t="shared" si="145"/>
        <v>0</v>
      </c>
      <c r="MPW8" s="6">
        <f t="shared" si="145"/>
        <v>0</v>
      </c>
      <c r="MPX8" s="6">
        <f t="shared" si="145"/>
        <v>0</v>
      </c>
      <c r="MPY8" s="6">
        <f t="shared" si="145"/>
        <v>0</v>
      </c>
      <c r="MPZ8" s="6">
        <f t="shared" si="145"/>
        <v>0</v>
      </c>
      <c r="MQA8" s="6">
        <f t="shared" si="145"/>
        <v>0</v>
      </c>
      <c r="MQB8" s="6">
        <f t="shared" si="145"/>
        <v>0</v>
      </c>
      <c r="MQC8" s="6">
        <f t="shared" si="145"/>
        <v>0</v>
      </c>
      <c r="MQD8" s="6">
        <f t="shared" si="145"/>
        <v>0</v>
      </c>
      <c r="MQE8" s="6">
        <f t="shared" si="145"/>
        <v>0</v>
      </c>
      <c r="MQF8" s="6">
        <f t="shared" si="145"/>
        <v>0</v>
      </c>
      <c r="MQG8" s="6">
        <f t="shared" si="145"/>
        <v>0</v>
      </c>
      <c r="MQH8" s="6">
        <f t="shared" ref="MQH8:MSS8" si="146">+MQH5+MQH6+MQH7</f>
        <v>0</v>
      </c>
      <c r="MQI8" s="6">
        <f t="shared" si="146"/>
        <v>0</v>
      </c>
      <c r="MQJ8" s="6">
        <f t="shared" si="146"/>
        <v>0</v>
      </c>
      <c r="MQK8" s="6">
        <f t="shared" si="146"/>
        <v>0</v>
      </c>
      <c r="MQL8" s="6">
        <f t="shared" si="146"/>
        <v>0</v>
      </c>
      <c r="MQM8" s="6">
        <f t="shared" si="146"/>
        <v>0</v>
      </c>
      <c r="MQN8" s="6">
        <f t="shared" si="146"/>
        <v>0</v>
      </c>
      <c r="MQO8" s="6">
        <f t="shared" si="146"/>
        <v>0</v>
      </c>
      <c r="MQP8" s="6">
        <f t="shared" si="146"/>
        <v>0</v>
      </c>
      <c r="MQQ8" s="6">
        <f t="shared" si="146"/>
        <v>0</v>
      </c>
      <c r="MQR8" s="6">
        <f t="shared" si="146"/>
        <v>0</v>
      </c>
      <c r="MQS8" s="6">
        <f t="shared" si="146"/>
        <v>0</v>
      </c>
      <c r="MQT8" s="6">
        <f t="shared" si="146"/>
        <v>0</v>
      </c>
      <c r="MQU8" s="6">
        <f t="shared" si="146"/>
        <v>0</v>
      </c>
      <c r="MQV8" s="6">
        <f t="shared" si="146"/>
        <v>0</v>
      </c>
      <c r="MQW8" s="6">
        <f t="shared" si="146"/>
        <v>0</v>
      </c>
      <c r="MQX8" s="6">
        <f t="shared" si="146"/>
        <v>0</v>
      </c>
      <c r="MQY8" s="6">
        <f t="shared" si="146"/>
        <v>0</v>
      </c>
      <c r="MQZ8" s="6">
        <f t="shared" si="146"/>
        <v>0</v>
      </c>
      <c r="MRA8" s="6">
        <f t="shared" si="146"/>
        <v>0</v>
      </c>
      <c r="MRB8" s="6">
        <f t="shared" si="146"/>
        <v>0</v>
      </c>
      <c r="MRC8" s="6">
        <f t="shared" si="146"/>
        <v>0</v>
      </c>
      <c r="MRD8" s="6">
        <f t="shared" si="146"/>
        <v>0</v>
      </c>
      <c r="MRE8" s="6">
        <f t="shared" si="146"/>
        <v>0</v>
      </c>
      <c r="MRF8" s="6">
        <f t="shared" si="146"/>
        <v>0</v>
      </c>
      <c r="MRG8" s="6">
        <f t="shared" si="146"/>
        <v>0</v>
      </c>
      <c r="MRH8" s="6">
        <f t="shared" si="146"/>
        <v>0</v>
      </c>
      <c r="MRI8" s="6">
        <f t="shared" si="146"/>
        <v>0</v>
      </c>
      <c r="MRJ8" s="6">
        <f t="shared" si="146"/>
        <v>0</v>
      </c>
      <c r="MRK8" s="6">
        <f t="shared" si="146"/>
        <v>0</v>
      </c>
      <c r="MRL8" s="6">
        <f t="shared" si="146"/>
        <v>0</v>
      </c>
      <c r="MRM8" s="6">
        <f t="shared" si="146"/>
        <v>0</v>
      </c>
      <c r="MRN8" s="6">
        <f t="shared" si="146"/>
        <v>0</v>
      </c>
      <c r="MRO8" s="6">
        <f t="shared" si="146"/>
        <v>0</v>
      </c>
      <c r="MRP8" s="6">
        <f t="shared" si="146"/>
        <v>0</v>
      </c>
      <c r="MRQ8" s="6">
        <f t="shared" si="146"/>
        <v>0</v>
      </c>
      <c r="MRR8" s="6">
        <f t="shared" si="146"/>
        <v>0</v>
      </c>
      <c r="MRS8" s="6">
        <f t="shared" si="146"/>
        <v>0</v>
      </c>
      <c r="MRT8" s="6">
        <f t="shared" si="146"/>
        <v>0</v>
      </c>
      <c r="MRU8" s="6">
        <f t="shared" si="146"/>
        <v>0</v>
      </c>
      <c r="MRV8" s="6">
        <f t="shared" si="146"/>
        <v>0</v>
      </c>
      <c r="MRW8" s="6">
        <f t="shared" si="146"/>
        <v>0</v>
      </c>
      <c r="MRX8" s="6">
        <f t="shared" si="146"/>
        <v>0</v>
      </c>
      <c r="MRY8" s="6">
        <f t="shared" si="146"/>
        <v>0</v>
      </c>
      <c r="MRZ8" s="6">
        <f t="shared" si="146"/>
        <v>0</v>
      </c>
      <c r="MSA8" s="6">
        <f t="shared" si="146"/>
        <v>0</v>
      </c>
      <c r="MSB8" s="6">
        <f t="shared" si="146"/>
        <v>0</v>
      </c>
      <c r="MSC8" s="6">
        <f t="shared" si="146"/>
        <v>0</v>
      </c>
      <c r="MSD8" s="6">
        <f t="shared" si="146"/>
        <v>0</v>
      </c>
      <c r="MSE8" s="6">
        <f t="shared" si="146"/>
        <v>0</v>
      </c>
      <c r="MSF8" s="6">
        <f t="shared" si="146"/>
        <v>0</v>
      </c>
      <c r="MSG8" s="6">
        <f t="shared" si="146"/>
        <v>0</v>
      </c>
      <c r="MSH8" s="6">
        <f t="shared" si="146"/>
        <v>0</v>
      </c>
      <c r="MSI8" s="6">
        <f t="shared" si="146"/>
        <v>0</v>
      </c>
      <c r="MSJ8" s="6">
        <f t="shared" si="146"/>
        <v>0</v>
      </c>
      <c r="MSK8" s="6">
        <f t="shared" si="146"/>
        <v>0</v>
      </c>
      <c r="MSL8" s="6">
        <f t="shared" si="146"/>
        <v>0</v>
      </c>
      <c r="MSM8" s="6">
        <f t="shared" si="146"/>
        <v>0</v>
      </c>
      <c r="MSN8" s="6">
        <f t="shared" si="146"/>
        <v>0</v>
      </c>
      <c r="MSO8" s="6">
        <f t="shared" si="146"/>
        <v>0</v>
      </c>
      <c r="MSP8" s="6">
        <f t="shared" si="146"/>
        <v>0</v>
      </c>
      <c r="MSQ8" s="6">
        <f t="shared" si="146"/>
        <v>0</v>
      </c>
      <c r="MSR8" s="6">
        <f t="shared" si="146"/>
        <v>0</v>
      </c>
      <c r="MSS8" s="6">
        <f t="shared" si="146"/>
        <v>0</v>
      </c>
      <c r="MST8" s="6">
        <f t="shared" ref="MST8:MVE8" si="147">+MST5+MST6+MST7</f>
        <v>0</v>
      </c>
      <c r="MSU8" s="6">
        <f t="shared" si="147"/>
        <v>0</v>
      </c>
      <c r="MSV8" s="6">
        <f t="shared" si="147"/>
        <v>0</v>
      </c>
      <c r="MSW8" s="6">
        <f t="shared" si="147"/>
        <v>0</v>
      </c>
      <c r="MSX8" s="6">
        <f t="shared" si="147"/>
        <v>0</v>
      </c>
      <c r="MSY8" s="6">
        <f t="shared" si="147"/>
        <v>0</v>
      </c>
      <c r="MSZ8" s="6">
        <f t="shared" si="147"/>
        <v>0</v>
      </c>
      <c r="MTA8" s="6">
        <f t="shared" si="147"/>
        <v>0</v>
      </c>
      <c r="MTB8" s="6">
        <f t="shared" si="147"/>
        <v>0</v>
      </c>
      <c r="MTC8" s="6">
        <f t="shared" si="147"/>
        <v>0</v>
      </c>
      <c r="MTD8" s="6">
        <f t="shared" si="147"/>
        <v>0</v>
      </c>
      <c r="MTE8" s="6">
        <f t="shared" si="147"/>
        <v>0</v>
      </c>
      <c r="MTF8" s="6">
        <f t="shared" si="147"/>
        <v>0</v>
      </c>
      <c r="MTG8" s="6">
        <f t="shared" si="147"/>
        <v>0</v>
      </c>
      <c r="MTH8" s="6">
        <f t="shared" si="147"/>
        <v>0</v>
      </c>
      <c r="MTI8" s="6">
        <f t="shared" si="147"/>
        <v>0</v>
      </c>
      <c r="MTJ8" s="6">
        <f t="shared" si="147"/>
        <v>0</v>
      </c>
      <c r="MTK8" s="6">
        <f t="shared" si="147"/>
        <v>0</v>
      </c>
      <c r="MTL8" s="6">
        <f t="shared" si="147"/>
        <v>0</v>
      </c>
      <c r="MTM8" s="6">
        <f t="shared" si="147"/>
        <v>0</v>
      </c>
      <c r="MTN8" s="6">
        <f t="shared" si="147"/>
        <v>0</v>
      </c>
      <c r="MTO8" s="6">
        <f t="shared" si="147"/>
        <v>0</v>
      </c>
      <c r="MTP8" s="6">
        <f t="shared" si="147"/>
        <v>0</v>
      </c>
      <c r="MTQ8" s="6">
        <f t="shared" si="147"/>
        <v>0</v>
      </c>
      <c r="MTR8" s="6">
        <f t="shared" si="147"/>
        <v>0</v>
      </c>
      <c r="MTS8" s="6">
        <f t="shared" si="147"/>
        <v>0</v>
      </c>
      <c r="MTT8" s="6">
        <f t="shared" si="147"/>
        <v>0</v>
      </c>
      <c r="MTU8" s="6">
        <f t="shared" si="147"/>
        <v>0</v>
      </c>
      <c r="MTV8" s="6">
        <f t="shared" si="147"/>
        <v>0</v>
      </c>
      <c r="MTW8" s="6">
        <f t="shared" si="147"/>
        <v>0</v>
      </c>
      <c r="MTX8" s="6">
        <f t="shared" si="147"/>
        <v>0</v>
      </c>
      <c r="MTY8" s="6">
        <f t="shared" si="147"/>
        <v>0</v>
      </c>
      <c r="MTZ8" s="6">
        <f t="shared" si="147"/>
        <v>0</v>
      </c>
      <c r="MUA8" s="6">
        <f t="shared" si="147"/>
        <v>0</v>
      </c>
      <c r="MUB8" s="6">
        <f t="shared" si="147"/>
        <v>0</v>
      </c>
      <c r="MUC8" s="6">
        <f t="shared" si="147"/>
        <v>0</v>
      </c>
      <c r="MUD8" s="6">
        <f t="shared" si="147"/>
        <v>0</v>
      </c>
      <c r="MUE8" s="6">
        <f t="shared" si="147"/>
        <v>0</v>
      </c>
      <c r="MUF8" s="6">
        <f t="shared" si="147"/>
        <v>0</v>
      </c>
      <c r="MUG8" s="6">
        <f t="shared" si="147"/>
        <v>0</v>
      </c>
      <c r="MUH8" s="6">
        <f t="shared" si="147"/>
        <v>0</v>
      </c>
      <c r="MUI8" s="6">
        <f t="shared" si="147"/>
        <v>0</v>
      </c>
      <c r="MUJ8" s="6">
        <f t="shared" si="147"/>
        <v>0</v>
      </c>
      <c r="MUK8" s="6">
        <f t="shared" si="147"/>
        <v>0</v>
      </c>
      <c r="MUL8" s="6">
        <f t="shared" si="147"/>
        <v>0</v>
      </c>
      <c r="MUM8" s="6">
        <f t="shared" si="147"/>
        <v>0</v>
      </c>
      <c r="MUN8" s="6">
        <f t="shared" si="147"/>
        <v>0</v>
      </c>
      <c r="MUO8" s="6">
        <f t="shared" si="147"/>
        <v>0</v>
      </c>
      <c r="MUP8" s="6">
        <f t="shared" si="147"/>
        <v>0</v>
      </c>
      <c r="MUQ8" s="6">
        <f t="shared" si="147"/>
        <v>0</v>
      </c>
      <c r="MUR8" s="6">
        <f t="shared" si="147"/>
        <v>0</v>
      </c>
      <c r="MUS8" s="6">
        <f t="shared" si="147"/>
        <v>0</v>
      </c>
      <c r="MUT8" s="6">
        <f t="shared" si="147"/>
        <v>0</v>
      </c>
      <c r="MUU8" s="6">
        <f t="shared" si="147"/>
        <v>0</v>
      </c>
      <c r="MUV8" s="6">
        <f t="shared" si="147"/>
        <v>0</v>
      </c>
      <c r="MUW8" s="6">
        <f t="shared" si="147"/>
        <v>0</v>
      </c>
      <c r="MUX8" s="6">
        <f t="shared" si="147"/>
        <v>0</v>
      </c>
      <c r="MUY8" s="6">
        <f t="shared" si="147"/>
        <v>0</v>
      </c>
      <c r="MUZ8" s="6">
        <f t="shared" si="147"/>
        <v>0</v>
      </c>
      <c r="MVA8" s="6">
        <f t="shared" si="147"/>
        <v>0</v>
      </c>
      <c r="MVB8" s="6">
        <f t="shared" si="147"/>
        <v>0</v>
      </c>
      <c r="MVC8" s="6">
        <f t="shared" si="147"/>
        <v>0</v>
      </c>
      <c r="MVD8" s="6">
        <f t="shared" si="147"/>
        <v>0</v>
      </c>
      <c r="MVE8" s="6">
        <f t="shared" si="147"/>
        <v>0</v>
      </c>
      <c r="MVF8" s="6">
        <f t="shared" ref="MVF8:MXQ8" si="148">+MVF5+MVF6+MVF7</f>
        <v>0</v>
      </c>
      <c r="MVG8" s="6">
        <f t="shared" si="148"/>
        <v>0</v>
      </c>
      <c r="MVH8" s="6">
        <f t="shared" si="148"/>
        <v>0</v>
      </c>
      <c r="MVI8" s="6">
        <f t="shared" si="148"/>
        <v>0</v>
      </c>
      <c r="MVJ8" s="6">
        <f t="shared" si="148"/>
        <v>0</v>
      </c>
      <c r="MVK8" s="6">
        <f t="shared" si="148"/>
        <v>0</v>
      </c>
      <c r="MVL8" s="6">
        <f t="shared" si="148"/>
        <v>0</v>
      </c>
      <c r="MVM8" s="6">
        <f t="shared" si="148"/>
        <v>0</v>
      </c>
      <c r="MVN8" s="6">
        <f t="shared" si="148"/>
        <v>0</v>
      </c>
      <c r="MVO8" s="6">
        <f t="shared" si="148"/>
        <v>0</v>
      </c>
      <c r="MVP8" s="6">
        <f t="shared" si="148"/>
        <v>0</v>
      </c>
      <c r="MVQ8" s="6">
        <f t="shared" si="148"/>
        <v>0</v>
      </c>
      <c r="MVR8" s="6">
        <f t="shared" si="148"/>
        <v>0</v>
      </c>
      <c r="MVS8" s="6">
        <f t="shared" si="148"/>
        <v>0</v>
      </c>
      <c r="MVT8" s="6">
        <f t="shared" si="148"/>
        <v>0</v>
      </c>
      <c r="MVU8" s="6">
        <f t="shared" si="148"/>
        <v>0</v>
      </c>
      <c r="MVV8" s="6">
        <f t="shared" si="148"/>
        <v>0</v>
      </c>
      <c r="MVW8" s="6">
        <f t="shared" si="148"/>
        <v>0</v>
      </c>
      <c r="MVX8" s="6">
        <f t="shared" si="148"/>
        <v>0</v>
      </c>
      <c r="MVY8" s="6">
        <f t="shared" si="148"/>
        <v>0</v>
      </c>
      <c r="MVZ8" s="6">
        <f t="shared" si="148"/>
        <v>0</v>
      </c>
      <c r="MWA8" s="6">
        <f t="shared" si="148"/>
        <v>0</v>
      </c>
      <c r="MWB8" s="6">
        <f t="shared" si="148"/>
        <v>0</v>
      </c>
      <c r="MWC8" s="6">
        <f t="shared" si="148"/>
        <v>0</v>
      </c>
      <c r="MWD8" s="6">
        <f t="shared" si="148"/>
        <v>0</v>
      </c>
      <c r="MWE8" s="6">
        <f t="shared" si="148"/>
        <v>0</v>
      </c>
      <c r="MWF8" s="6">
        <f t="shared" si="148"/>
        <v>0</v>
      </c>
      <c r="MWG8" s="6">
        <f t="shared" si="148"/>
        <v>0</v>
      </c>
      <c r="MWH8" s="6">
        <f t="shared" si="148"/>
        <v>0</v>
      </c>
      <c r="MWI8" s="6">
        <f t="shared" si="148"/>
        <v>0</v>
      </c>
      <c r="MWJ8" s="6">
        <f t="shared" si="148"/>
        <v>0</v>
      </c>
      <c r="MWK8" s="6">
        <f t="shared" si="148"/>
        <v>0</v>
      </c>
      <c r="MWL8" s="6">
        <f t="shared" si="148"/>
        <v>0</v>
      </c>
      <c r="MWM8" s="6">
        <f t="shared" si="148"/>
        <v>0</v>
      </c>
      <c r="MWN8" s="6">
        <f t="shared" si="148"/>
        <v>0</v>
      </c>
      <c r="MWO8" s="6">
        <f t="shared" si="148"/>
        <v>0</v>
      </c>
      <c r="MWP8" s="6">
        <f t="shared" si="148"/>
        <v>0</v>
      </c>
      <c r="MWQ8" s="6">
        <f t="shared" si="148"/>
        <v>0</v>
      </c>
      <c r="MWR8" s="6">
        <f t="shared" si="148"/>
        <v>0</v>
      </c>
      <c r="MWS8" s="6">
        <f t="shared" si="148"/>
        <v>0</v>
      </c>
      <c r="MWT8" s="6">
        <f t="shared" si="148"/>
        <v>0</v>
      </c>
      <c r="MWU8" s="6">
        <f t="shared" si="148"/>
        <v>0</v>
      </c>
      <c r="MWV8" s="6">
        <f t="shared" si="148"/>
        <v>0</v>
      </c>
      <c r="MWW8" s="6">
        <f t="shared" si="148"/>
        <v>0</v>
      </c>
      <c r="MWX8" s="6">
        <f t="shared" si="148"/>
        <v>0</v>
      </c>
      <c r="MWY8" s="6">
        <f t="shared" si="148"/>
        <v>0</v>
      </c>
      <c r="MWZ8" s="6">
        <f t="shared" si="148"/>
        <v>0</v>
      </c>
      <c r="MXA8" s="6">
        <f t="shared" si="148"/>
        <v>0</v>
      </c>
      <c r="MXB8" s="6">
        <f t="shared" si="148"/>
        <v>0</v>
      </c>
      <c r="MXC8" s="6">
        <f t="shared" si="148"/>
        <v>0</v>
      </c>
      <c r="MXD8" s="6">
        <f t="shared" si="148"/>
        <v>0</v>
      </c>
      <c r="MXE8" s="6">
        <f t="shared" si="148"/>
        <v>0</v>
      </c>
      <c r="MXF8" s="6">
        <f t="shared" si="148"/>
        <v>0</v>
      </c>
      <c r="MXG8" s="6">
        <f t="shared" si="148"/>
        <v>0</v>
      </c>
      <c r="MXH8" s="6">
        <f t="shared" si="148"/>
        <v>0</v>
      </c>
      <c r="MXI8" s="6">
        <f t="shared" si="148"/>
        <v>0</v>
      </c>
      <c r="MXJ8" s="6">
        <f t="shared" si="148"/>
        <v>0</v>
      </c>
      <c r="MXK8" s="6">
        <f t="shared" si="148"/>
        <v>0</v>
      </c>
      <c r="MXL8" s="6">
        <f t="shared" si="148"/>
        <v>0</v>
      </c>
      <c r="MXM8" s="6">
        <f t="shared" si="148"/>
        <v>0</v>
      </c>
      <c r="MXN8" s="6">
        <f t="shared" si="148"/>
        <v>0</v>
      </c>
      <c r="MXO8" s="6">
        <f t="shared" si="148"/>
        <v>0</v>
      </c>
      <c r="MXP8" s="6">
        <f t="shared" si="148"/>
        <v>0</v>
      </c>
      <c r="MXQ8" s="6">
        <f t="shared" si="148"/>
        <v>0</v>
      </c>
      <c r="MXR8" s="6">
        <f t="shared" ref="MXR8:NAC8" si="149">+MXR5+MXR6+MXR7</f>
        <v>0</v>
      </c>
      <c r="MXS8" s="6">
        <f t="shared" si="149"/>
        <v>0</v>
      </c>
      <c r="MXT8" s="6">
        <f t="shared" si="149"/>
        <v>0</v>
      </c>
      <c r="MXU8" s="6">
        <f t="shared" si="149"/>
        <v>0</v>
      </c>
      <c r="MXV8" s="6">
        <f t="shared" si="149"/>
        <v>0</v>
      </c>
      <c r="MXW8" s="6">
        <f t="shared" si="149"/>
        <v>0</v>
      </c>
      <c r="MXX8" s="6">
        <f t="shared" si="149"/>
        <v>0</v>
      </c>
      <c r="MXY8" s="6">
        <f t="shared" si="149"/>
        <v>0</v>
      </c>
      <c r="MXZ8" s="6">
        <f t="shared" si="149"/>
        <v>0</v>
      </c>
      <c r="MYA8" s="6">
        <f t="shared" si="149"/>
        <v>0</v>
      </c>
      <c r="MYB8" s="6">
        <f t="shared" si="149"/>
        <v>0</v>
      </c>
      <c r="MYC8" s="6">
        <f t="shared" si="149"/>
        <v>0</v>
      </c>
      <c r="MYD8" s="6">
        <f t="shared" si="149"/>
        <v>0</v>
      </c>
      <c r="MYE8" s="6">
        <f t="shared" si="149"/>
        <v>0</v>
      </c>
      <c r="MYF8" s="6">
        <f t="shared" si="149"/>
        <v>0</v>
      </c>
      <c r="MYG8" s="6">
        <f t="shared" si="149"/>
        <v>0</v>
      </c>
      <c r="MYH8" s="6">
        <f t="shared" si="149"/>
        <v>0</v>
      </c>
      <c r="MYI8" s="6">
        <f t="shared" si="149"/>
        <v>0</v>
      </c>
      <c r="MYJ8" s="6">
        <f t="shared" si="149"/>
        <v>0</v>
      </c>
      <c r="MYK8" s="6">
        <f t="shared" si="149"/>
        <v>0</v>
      </c>
      <c r="MYL8" s="6">
        <f t="shared" si="149"/>
        <v>0</v>
      </c>
      <c r="MYM8" s="6">
        <f t="shared" si="149"/>
        <v>0</v>
      </c>
      <c r="MYN8" s="6">
        <f t="shared" si="149"/>
        <v>0</v>
      </c>
      <c r="MYO8" s="6">
        <f t="shared" si="149"/>
        <v>0</v>
      </c>
      <c r="MYP8" s="6">
        <f t="shared" si="149"/>
        <v>0</v>
      </c>
      <c r="MYQ8" s="6">
        <f t="shared" si="149"/>
        <v>0</v>
      </c>
      <c r="MYR8" s="6">
        <f t="shared" si="149"/>
        <v>0</v>
      </c>
      <c r="MYS8" s="6">
        <f t="shared" si="149"/>
        <v>0</v>
      </c>
      <c r="MYT8" s="6">
        <f t="shared" si="149"/>
        <v>0</v>
      </c>
      <c r="MYU8" s="6">
        <f t="shared" si="149"/>
        <v>0</v>
      </c>
      <c r="MYV8" s="6">
        <f t="shared" si="149"/>
        <v>0</v>
      </c>
      <c r="MYW8" s="6">
        <f t="shared" si="149"/>
        <v>0</v>
      </c>
      <c r="MYX8" s="6">
        <f t="shared" si="149"/>
        <v>0</v>
      </c>
      <c r="MYY8" s="6">
        <f t="shared" si="149"/>
        <v>0</v>
      </c>
      <c r="MYZ8" s="6">
        <f t="shared" si="149"/>
        <v>0</v>
      </c>
      <c r="MZA8" s="6">
        <f t="shared" si="149"/>
        <v>0</v>
      </c>
      <c r="MZB8" s="6">
        <f t="shared" si="149"/>
        <v>0</v>
      </c>
      <c r="MZC8" s="6">
        <f t="shared" si="149"/>
        <v>0</v>
      </c>
      <c r="MZD8" s="6">
        <f t="shared" si="149"/>
        <v>0</v>
      </c>
      <c r="MZE8" s="6">
        <f t="shared" si="149"/>
        <v>0</v>
      </c>
      <c r="MZF8" s="6">
        <f t="shared" si="149"/>
        <v>0</v>
      </c>
      <c r="MZG8" s="6">
        <f t="shared" si="149"/>
        <v>0</v>
      </c>
      <c r="MZH8" s="6">
        <f t="shared" si="149"/>
        <v>0</v>
      </c>
      <c r="MZI8" s="6">
        <f t="shared" si="149"/>
        <v>0</v>
      </c>
      <c r="MZJ8" s="6">
        <f t="shared" si="149"/>
        <v>0</v>
      </c>
      <c r="MZK8" s="6">
        <f t="shared" si="149"/>
        <v>0</v>
      </c>
      <c r="MZL8" s="6">
        <f t="shared" si="149"/>
        <v>0</v>
      </c>
      <c r="MZM8" s="6">
        <f t="shared" si="149"/>
        <v>0</v>
      </c>
      <c r="MZN8" s="6">
        <f t="shared" si="149"/>
        <v>0</v>
      </c>
      <c r="MZO8" s="6">
        <f t="shared" si="149"/>
        <v>0</v>
      </c>
      <c r="MZP8" s="6">
        <f t="shared" si="149"/>
        <v>0</v>
      </c>
      <c r="MZQ8" s="6">
        <f t="shared" si="149"/>
        <v>0</v>
      </c>
      <c r="MZR8" s="6">
        <f t="shared" si="149"/>
        <v>0</v>
      </c>
      <c r="MZS8" s="6">
        <f t="shared" si="149"/>
        <v>0</v>
      </c>
      <c r="MZT8" s="6">
        <f t="shared" si="149"/>
        <v>0</v>
      </c>
      <c r="MZU8" s="6">
        <f t="shared" si="149"/>
        <v>0</v>
      </c>
      <c r="MZV8" s="6">
        <f t="shared" si="149"/>
        <v>0</v>
      </c>
      <c r="MZW8" s="6">
        <f t="shared" si="149"/>
        <v>0</v>
      </c>
      <c r="MZX8" s="6">
        <f t="shared" si="149"/>
        <v>0</v>
      </c>
      <c r="MZY8" s="6">
        <f t="shared" si="149"/>
        <v>0</v>
      </c>
      <c r="MZZ8" s="6">
        <f t="shared" si="149"/>
        <v>0</v>
      </c>
      <c r="NAA8" s="6">
        <f t="shared" si="149"/>
        <v>0</v>
      </c>
      <c r="NAB8" s="6">
        <f t="shared" si="149"/>
        <v>0</v>
      </c>
      <c r="NAC8" s="6">
        <f t="shared" si="149"/>
        <v>0</v>
      </c>
      <c r="NAD8" s="6">
        <f t="shared" ref="NAD8:NCO8" si="150">+NAD5+NAD6+NAD7</f>
        <v>0</v>
      </c>
      <c r="NAE8" s="6">
        <f t="shared" si="150"/>
        <v>0</v>
      </c>
      <c r="NAF8" s="6">
        <f t="shared" si="150"/>
        <v>0</v>
      </c>
      <c r="NAG8" s="6">
        <f t="shared" si="150"/>
        <v>0</v>
      </c>
      <c r="NAH8" s="6">
        <f t="shared" si="150"/>
        <v>0</v>
      </c>
      <c r="NAI8" s="6">
        <f t="shared" si="150"/>
        <v>0</v>
      </c>
      <c r="NAJ8" s="6">
        <f t="shared" si="150"/>
        <v>0</v>
      </c>
      <c r="NAK8" s="6">
        <f t="shared" si="150"/>
        <v>0</v>
      </c>
      <c r="NAL8" s="6">
        <f t="shared" si="150"/>
        <v>0</v>
      </c>
      <c r="NAM8" s="6">
        <f t="shared" si="150"/>
        <v>0</v>
      </c>
      <c r="NAN8" s="6">
        <f t="shared" si="150"/>
        <v>0</v>
      </c>
      <c r="NAO8" s="6">
        <f t="shared" si="150"/>
        <v>0</v>
      </c>
      <c r="NAP8" s="6">
        <f t="shared" si="150"/>
        <v>0</v>
      </c>
      <c r="NAQ8" s="6">
        <f t="shared" si="150"/>
        <v>0</v>
      </c>
      <c r="NAR8" s="6">
        <f t="shared" si="150"/>
        <v>0</v>
      </c>
      <c r="NAS8" s="6">
        <f t="shared" si="150"/>
        <v>0</v>
      </c>
      <c r="NAT8" s="6">
        <f t="shared" si="150"/>
        <v>0</v>
      </c>
      <c r="NAU8" s="6">
        <f t="shared" si="150"/>
        <v>0</v>
      </c>
      <c r="NAV8" s="6">
        <f t="shared" si="150"/>
        <v>0</v>
      </c>
      <c r="NAW8" s="6">
        <f t="shared" si="150"/>
        <v>0</v>
      </c>
      <c r="NAX8" s="6">
        <f t="shared" si="150"/>
        <v>0</v>
      </c>
      <c r="NAY8" s="6">
        <f t="shared" si="150"/>
        <v>0</v>
      </c>
      <c r="NAZ8" s="6">
        <f t="shared" si="150"/>
        <v>0</v>
      </c>
      <c r="NBA8" s="6">
        <f t="shared" si="150"/>
        <v>0</v>
      </c>
      <c r="NBB8" s="6">
        <f t="shared" si="150"/>
        <v>0</v>
      </c>
      <c r="NBC8" s="6">
        <f t="shared" si="150"/>
        <v>0</v>
      </c>
      <c r="NBD8" s="6">
        <f t="shared" si="150"/>
        <v>0</v>
      </c>
      <c r="NBE8" s="6">
        <f t="shared" si="150"/>
        <v>0</v>
      </c>
      <c r="NBF8" s="6">
        <f t="shared" si="150"/>
        <v>0</v>
      </c>
      <c r="NBG8" s="6">
        <f t="shared" si="150"/>
        <v>0</v>
      </c>
      <c r="NBH8" s="6">
        <f t="shared" si="150"/>
        <v>0</v>
      </c>
      <c r="NBI8" s="6">
        <f t="shared" si="150"/>
        <v>0</v>
      </c>
      <c r="NBJ8" s="6">
        <f t="shared" si="150"/>
        <v>0</v>
      </c>
      <c r="NBK8" s="6">
        <f t="shared" si="150"/>
        <v>0</v>
      </c>
      <c r="NBL8" s="6">
        <f t="shared" si="150"/>
        <v>0</v>
      </c>
      <c r="NBM8" s="6">
        <f t="shared" si="150"/>
        <v>0</v>
      </c>
      <c r="NBN8" s="6">
        <f t="shared" si="150"/>
        <v>0</v>
      </c>
      <c r="NBO8" s="6">
        <f t="shared" si="150"/>
        <v>0</v>
      </c>
      <c r="NBP8" s="6">
        <f t="shared" si="150"/>
        <v>0</v>
      </c>
      <c r="NBQ8" s="6">
        <f t="shared" si="150"/>
        <v>0</v>
      </c>
      <c r="NBR8" s="6">
        <f t="shared" si="150"/>
        <v>0</v>
      </c>
      <c r="NBS8" s="6">
        <f t="shared" si="150"/>
        <v>0</v>
      </c>
      <c r="NBT8" s="6">
        <f t="shared" si="150"/>
        <v>0</v>
      </c>
      <c r="NBU8" s="6">
        <f t="shared" si="150"/>
        <v>0</v>
      </c>
      <c r="NBV8" s="6">
        <f t="shared" si="150"/>
        <v>0</v>
      </c>
      <c r="NBW8" s="6">
        <f t="shared" si="150"/>
        <v>0</v>
      </c>
      <c r="NBX8" s="6">
        <f t="shared" si="150"/>
        <v>0</v>
      </c>
      <c r="NBY8" s="6">
        <f t="shared" si="150"/>
        <v>0</v>
      </c>
      <c r="NBZ8" s="6">
        <f t="shared" si="150"/>
        <v>0</v>
      </c>
      <c r="NCA8" s="6">
        <f t="shared" si="150"/>
        <v>0</v>
      </c>
      <c r="NCB8" s="6">
        <f t="shared" si="150"/>
        <v>0</v>
      </c>
      <c r="NCC8" s="6">
        <f t="shared" si="150"/>
        <v>0</v>
      </c>
      <c r="NCD8" s="6">
        <f t="shared" si="150"/>
        <v>0</v>
      </c>
      <c r="NCE8" s="6">
        <f t="shared" si="150"/>
        <v>0</v>
      </c>
      <c r="NCF8" s="6">
        <f t="shared" si="150"/>
        <v>0</v>
      </c>
      <c r="NCG8" s="6">
        <f t="shared" si="150"/>
        <v>0</v>
      </c>
      <c r="NCH8" s="6">
        <f t="shared" si="150"/>
        <v>0</v>
      </c>
      <c r="NCI8" s="6">
        <f t="shared" si="150"/>
        <v>0</v>
      </c>
      <c r="NCJ8" s="6">
        <f t="shared" si="150"/>
        <v>0</v>
      </c>
      <c r="NCK8" s="6">
        <f t="shared" si="150"/>
        <v>0</v>
      </c>
      <c r="NCL8" s="6">
        <f t="shared" si="150"/>
        <v>0</v>
      </c>
      <c r="NCM8" s="6">
        <f t="shared" si="150"/>
        <v>0</v>
      </c>
      <c r="NCN8" s="6">
        <f t="shared" si="150"/>
        <v>0</v>
      </c>
      <c r="NCO8" s="6">
        <f t="shared" si="150"/>
        <v>0</v>
      </c>
      <c r="NCP8" s="6">
        <f t="shared" ref="NCP8:NFA8" si="151">+NCP5+NCP6+NCP7</f>
        <v>0</v>
      </c>
      <c r="NCQ8" s="6">
        <f t="shared" si="151"/>
        <v>0</v>
      </c>
      <c r="NCR8" s="6">
        <f t="shared" si="151"/>
        <v>0</v>
      </c>
      <c r="NCS8" s="6">
        <f t="shared" si="151"/>
        <v>0</v>
      </c>
      <c r="NCT8" s="6">
        <f t="shared" si="151"/>
        <v>0</v>
      </c>
      <c r="NCU8" s="6">
        <f t="shared" si="151"/>
        <v>0</v>
      </c>
      <c r="NCV8" s="6">
        <f t="shared" si="151"/>
        <v>0</v>
      </c>
      <c r="NCW8" s="6">
        <f t="shared" si="151"/>
        <v>0</v>
      </c>
      <c r="NCX8" s="6">
        <f t="shared" si="151"/>
        <v>0</v>
      </c>
      <c r="NCY8" s="6">
        <f t="shared" si="151"/>
        <v>0</v>
      </c>
      <c r="NCZ8" s="6">
        <f t="shared" si="151"/>
        <v>0</v>
      </c>
      <c r="NDA8" s="6">
        <f t="shared" si="151"/>
        <v>0</v>
      </c>
      <c r="NDB8" s="6">
        <f t="shared" si="151"/>
        <v>0</v>
      </c>
      <c r="NDC8" s="6">
        <f t="shared" si="151"/>
        <v>0</v>
      </c>
      <c r="NDD8" s="6">
        <f t="shared" si="151"/>
        <v>0</v>
      </c>
      <c r="NDE8" s="6">
        <f t="shared" si="151"/>
        <v>0</v>
      </c>
      <c r="NDF8" s="6">
        <f t="shared" si="151"/>
        <v>0</v>
      </c>
      <c r="NDG8" s="6">
        <f t="shared" si="151"/>
        <v>0</v>
      </c>
      <c r="NDH8" s="6">
        <f t="shared" si="151"/>
        <v>0</v>
      </c>
      <c r="NDI8" s="6">
        <f t="shared" si="151"/>
        <v>0</v>
      </c>
      <c r="NDJ8" s="6">
        <f t="shared" si="151"/>
        <v>0</v>
      </c>
      <c r="NDK8" s="6">
        <f t="shared" si="151"/>
        <v>0</v>
      </c>
      <c r="NDL8" s="6">
        <f t="shared" si="151"/>
        <v>0</v>
      </c>
      <c r="NDM8" s="6">
        <f t="shared" si="151"/>
        <v>0</v>
      </c>
      <c r="NDN8" s="6">
        <f t="shared" si="151"/>
        <v>0</v>
      </c>
      <c r="NDO8" s="6">
        <f t="shared" si="151"/>
        <v>0</v>
      </c>
      <c r="NDP8" s="6">
        <f t="shared" si="151"/>
        <v>0</v>
      </c>
      <c r="NDQ8" s="6">
        <f t="shared" si="151"/>
        <v>0</v>
      </c>
      <c r="NDR8" s="6">
        <f t="shared" si="151"/>
        <v>0</v>
      </c>
      <c r="NDS8" s="6">
        <f t="shared" si="151"/>
        <v>0</v>
      </c>
      <c r="NDT8" s="6">
        <f t="shared" si="151"/>
        <v>0</v>
      </c>
      <c r="NDU8" s="6">
        <f t="shared" si="151"/>
        <v>0</v>
      </c>
      <c r="NDV8" s="6">
        <f t="shared" si="151"/>
        <v>0</v>
      </c>
      <c r="NDW8" s="6">
        <f t="shared" si="151"/>
        <v>0</v>
      </c>
      <c r="NDX8" s="6">
        <f t="shared" si="151"/>
        <v>0</v>
      </c>
      <c r="NDY8" s="6">
        <f t="shared" si="151"/>
        <v>0</v>
      </c>
      <c r="NDZ8" s="6">
        <f t="shared" si="151"/>
        <v>0</v>
      </c>
      <c r="NEA8" s="6">
        <f t="shared" si="151"/>
        <v>0</v>
      </c>
      <c r="NEB8" s="6">
        <f t="shared" si="151"/>
        <v>0</v>
      </c>
      <c r="NEC8" s="6">
        <f t="shared" si="151"/>
        <v>0</v>
      </c>
      <c r="NED8" s="6">
        <f t="shared" si="151"/>
        <v>0</v>
      </c>
      <c r="NEE8" s="6">
        <f t="shared" si="151"/>
        <v>0</v>
      </c>
      <c r="NEF8" s="6">
        <f t="shared" si="151"/>
        <v>0</v>
      </c>
      <c r="NEG8" s="6">
        <f t="shared" si="151"/>
        <v>0</v>
      </c>
      <c r="NEH8" s="6">
        <f t="shared" si="151"/>
        <v>0</v>
      </c>
      <c r="NEI8" s="6">
        <f t="shared" si="151"/>
        <v>0</v>
      </c>
      <c r="NEJ8" s="6">
        <f t="shared" si="151"/>
        <v>0</v>
      </c>
      <c r="NEK8" s="6">
        <f t="shared" si="151"/>
        <v>0</v>
      </c>
      <c r="NEL8" s="6">
        <f t="shared" si="151"/>
        <v>0</v>
      </c>
      <c r="NEM8" s="6">
        <f t="shared" si="151"/>
        <v>0</v>
      </c>
      <c r="NEN8" s="6">
        <f t="shared" si="151"/>
        <v>0</v>
      </c>
      <c r="NEO8" s="6">
        <f t="shared" si="151"/>
        <v>0</v>
      </c>
      <c r="NEP8" s="6">
        <f t="shared" si="151"/>
        <v>0</v>
      </c>
      <c r="NEQ8" s="6">
        <f t="shared" si="151"/>
        <v>0</v>
      </c>
      <c r="NER8" s="6">
        <f t="shared" si="151"/>
        <v>0</v>
      </c>
      <c r="NES8" s="6">
        <f t="shared" si="151"/>
        <v>0</v>
      </c>
      <c r="NET8" s="6">
        <f t="shared" si="151"/>
        <v>0</v>
      </c>
      <c r="NEU8" s="6">
        <f t="shared" si="151"/>
        <v>0</v>
      </c>
      <c r="NEV8" s="6">
        <f t="shared" si="151"/>
        <v>0</v>
      </c>
      <c r="NEW8" s="6">
        <f t="shared" si="151"/>
        <v>0</v>
      </c>
      <c r="NEX8" s="6">
        <f t="shared" si="151"/>
        <v>0</v>
      </c>
      <c r="NEY8" s="6">
        <f t="shared" si="151"/>
        <v>0</v>
      </c>
      <c r="NEZ8" s="6">
        <f t="shared" si="151"/>
        <v>0</v>
      </c>
      <c r="NFA8" s="6">
        <f t="shared" si="151"/>
        <v>0</v>
      </c>
      <c r="NFB8" s="6">
        <f t="shared" ref="NFB8:NHM8" si="152">+NFB5+NFB6+NFB7</f>
        <v>0</v>
      </c>
      <c r="NFC8" s="6">
        <f t="shared" si="152"/>
        <v>0</v>
      </c>
      <c r="NFD8" s="6">
        <f t="shared" si="152"/>
        <v>0</v>
      </c>
      <c r="NFE8" s="6">
        <f t="shared" si="152"/>
        <v>0</v>
      </c>
      <c r="NFF8" s="6">
        <f t="shared" si="152"/>
        <v>0</v>
      </c>
      <c r="NFG8" s="6">
        <f t="shared" si="152"/>
        <v>0</v>
      </c>
      <c r="NFH8" s="6">
        <f t="shared" si="152"/>
        <v>0</v>
      </c>
      <c r="NFI8" s="6">
        <f t="shared" si="152"/>
        <v>0</v>
      </c>
      <c r="NFJ8" s="6">
        <f t="shared" si="152"/>
        <v>0</v>
      </c>
      <c r="NFK8" s="6">
        <f t="shared" si="152"/>
        <v>0</v>
      </c>
      <c r="NFL8" s="6">
        <f t="shared" si="152"/>
        <v>0</v>
      </c>
      <c r="NFM8" s="6">
        <f t="shared" si="152"/>
        <v>0</v>
      </c>
      <c r="NFN8" s="6">
        <f t="shared" si="152"/>
        <v>0</v>
      </c>
      <c r="NFO8" s="6">
        <f t="shared" si="152"/>
        <v>0</v>
      </c>
      <c r="NFP8" s="6">
        <f t="shared" si="152"/>
        <v>0</v>
      </c>
      <c r="NFQ8" s="6">
        <f t="shared" si="152"/>
        <v>0</v>
      </c>
      <c r="NFR8" s="6">
        <f t="shared" si="152"/>
        <v>0</v>
      </c>
      <c r="NFS8" s="6">
        <f t="shared" si="152"/>
        <v>0</v>
      </c>
      <c r="NFT8" s="6">
        <f t="shared" si="152"/>
        <v>0</v>
      </c>
      <c r="NFU8" s="6">
        <f t="shared" si="152"/>
        <v>0</v>
      </c>
      <c r="NFV8" s="6">
        <f t="shared" si="152"/>
        <v>0</v>
      </c>
      <c r="NFW8" s="6">
        <f t="shared" si="152"/>
        <v>0</v>
      </c>
      <c r="NFX8" s="6">
        <f t="shared" si="152"/>
        <v>0</v>
      </c>
      <c r="NFY8" s="6">
        <f t="shared" si="152"/>
        <v>0</v>
      </c>
      <c r="NFZ8" s="6">
        <f t="shared" si="152"/>
        <v>0</v>
      </c>
      <c r="NGA8" s="6">
        <f t="shared" si="152"/>
        <v>0</v>
      </c>
      <c r="NGB8" s="6">
        <f t="shared" si="152"/>
        <v>0</v>
      </c>
      <c r="NGC8" s="6">
        <f t="shared" si="152"/>
        <v>0</v>
      </c>
      <c r="NGD8" s="6">
        <f t="shared" si="152"/>
        <v>0</v>
      </c>
      <c r="NGE8" s="6">
        <f t="shared" si="152"/>
        <v>0</v>
      </c>
      <c r="NGF8" s="6">
        <f t="shared" si="152"/>
        <v>0</v>
      </c>
      <c r="NGG8" s="6">
        <f t="shared" si="152"/>
        <v>0</v>
      </c>
      <c r="NGH8" s="6">
        <f t="shared" si="152"/>
        <v>0</v>
      </c>
      <c r="NGI8" s="6">
        <f t="shared" si="152"/>
        <v>0</v>
      </c>
      <c r="NGJ8" s="6">
        <f t="shared" si="152"/>
        <v>0</v>
      </c>
      <c r="NGK8" s="6">
        <f t="shared" si="152"/>
        <v>0</v>
      </c>
      <c r="NGL8" s="6">
        <f t="shared" si="152"/>
        <v>0</v>
      </c>
      <c r="NGM8" s="6">
        <f t="shared" si="152"/>
        <v>0</v>
      </c>
      <c r="NGN8" s="6">
        <f t="shared" si="152"/>
        <v>0</v>
      </c>
      <c r="NGO8" s="6">
        <f t="shared" si="152"/>
        <v>0</v>
      </c>
      <c r="NGP8" s="6">
        <f t="shared" si="152"/>
        <v>0</v>
      </c>
      <c r="NGQ8" s="6">
        <f t="shared" si="152"/>
        <v>0</v>
      </c>
      <c r="NGR8" s="6">
        <f t="shared" si="152"/>
        <v>0</v>
      </c>
      <c r="NGS8" s="6">
        <f t="shared" si="152"/>
        <v>0</v>
      </c>
      <c r="NGT8" s="6">
        <f t="shared" si="152"/>
        <v>0</v>
      </c>
      <c r="NGU8" s="6">
        <f t="shared" si="152"/>
        <v>0</v>
      </c>
      <c r="NGV8" s="6">
        <f t="shared" si="152"/>
        <v>0</v>
      </c>
      <c r="NGW8" s="6">
        <f t="shared" si="152"/>
        <v>0</v>
      </c>
      <c r="NGX8" s="6">
        <f t="shared" si="152"/>
        <v>0</v>
      </c>
      <c r="NGY8" s="6">
        <f t="shared" si="152"/>
        <v>0</v>
      </c>
      <c r="NGZ8" s="6">
        <f t="shared" si="152"/>
        <v>0</v>
      </c>
      <c r="NHA8" s="6">
        <f t="shared" si="152"/>
        <v>0</v>
      </c>
      <c r="NHB8" s="6">
        <f t="shared" si="152"/>
        <v>0</v>
      </c>
      <c r="NHC8" s="6">
        <f t="shared" si="152"/>
        <v>0</v>
      </c>
      <c r="NHD8" s="6">
        <f t="shared" si="152"/>
        <v>0</v>
      </c>
      <c r="NHE8" s="6">
        <f t="shared" si="152"/>
        <v>0</v>
      </c>
      <c r="NHF8" s="6">
        <f t="shared" si="152"/>
        <v>0</v>
      </c>
      <c r="NHG8" s="6">
        <f t="shared" si="152"/>
        <v>0</v>
      </c>
      <c r="NHH8" s="6">
        <f t="shared" si="152"/>
        <v>0</v>
      </c>
      <c r="NHI8" s="6">
        <f t="shared" si="152"/>
        <v>0</v>
      </c>
      <c r="NHJ8" s="6">
        <f t="shared" si="152"/>
        <v>0</v>
      </c>
      <c r="NHK8" s="6">
        <f t="shared" si="152"/>
        <v>0</v>
      </c>
      <c r="NHL8" s="6">
        <f t="shared" si="152"/>
        <v>0</v>
      </c>
      <c r="NHM8" s="6">
        <f t="shared" si="152"/>
        <v>0</v>
      </c>
      <c r="NHN8" s="6">
        <f t="shared" ref="NHN8:NJY8" si="153">+NHN5+NHN6+NHN7</f>
        <v>0</v>
      </c>
      <c r="NHO8" s="6">
        <f t="shared" si="153"/>
        <v>0</v>
      </c>
      <c r="NHP8" s="6">
        <f t="shared" si="153"/>
        <v>0</v>
      </c>
      <c r="NHQ8" s="6">
        <f t="shared" si="153"/>
        <v>0</v>
      </c>
      <c r="NHR8" s="6">
        <f t="shared" si="153"/>
        <v>0</v>
      </c>
      <c r="NHS8" s="6">
        <f t="shared" si="153"/>
        <v>0</v>
      </c>
      <c r="NHT8" s="6">
        <f t="shared" si="153"/>
        <v>0</v>
      </c>
      <c r="NHU8" s="6">
        <f t="shared" si="153"/>
        <v>0</v>
      </c>
      <c r="NHV8" s="6">
        <f t="shared" si="153"/>
        <v>0</v>
      </c>
      <c r="NHW8" s="6">
        <f t="shared" si="153"/>
        <v>0</v>
      </c>
      <c r="NHX8" s="6">
        <f t="shared" si="153"/>
        <v>0</v>
      </c>
      <c r="NHY8" s="6">
        <f t="shared" si="153"/>
        <v>0</v>
      </c>
      <c r="NHZ8" s="6">
        <f t="shared" si="153"/>
        <v>0</v>
      </c>
      <c r="NIA8" s="6">
        <f t="shared" si="153"/>
        <v>0</v>
      </c>
      <c r="NIB8" s="6">
        <f t="shared" si="153"/>
        <v>0</v>
      </c>
      <c r="NIC8" s="6">
        <f t="shared" si="153"/>
        <v>0</v>
      </c>
      <c r="NID8" s="6">
        <f t="shared" si="153"/>
        <v>0</v>
      </c>
      <c r="NIE8" s="6">
        <f t="shared" si="153"/>
        <v>0</v>
      </c>
      <c r="NIF8" s="6">
        <f t="shared" si="153"/>
        <v>0</v>
      </c>
      <c r="NIG8" s="6">
        <f t="shared" si="153"/>
        <v>0</v>
      </c>
      <c r="NIH8" s="6">
        <f t="shared" si="153"/>
        <v>0</v>
      </c>
      <c r="NII8" s="6">
        <f t="shared" si="153"/>
        <v>0</v>
      </c>
      <c r="NIJ8" s="6">
        <f t="shared" si="153"/>
        <v>0</v>
      </c>
      <c r="NIK8" s="6">
        <f t="shared" si="153"/>
        <v>0</v>
      </c>
      <c r="NIL8" s="6">
        <f t="shared" si="153"/>
        <v>0</v>
      </c>
      <c r="NIM8" s="6">
        <f t="shared" si="153"/>
        <v>0</v>
      </c>
      <c r="NIN8" s="6">
        <f t="shared" si="153"/>
        <v>0</v>
      </c>
      <c r="NIO8" s="6">
        <f t="shared" si="153"/>
        <v>0</v>
      </c>
      <c r="NIP8" s="6">
        <f t="shared" si="153"/>
        <v>0</v>
      </c>
      <c r="NIQ8" s="6">
        <f t="shared" si="153"/>
        <v>0</v>
      </c>
      <c r="NIR8" s="6">
        <f t="shared" si="153"/>
        <v>0</v>
      </c>
      <c r="NIS8" s="6">
        <f t="shared" si="153"/>
        <v>0</v>
      </c>
      <c r="NIT8" s="6">
        <f t="shared" si="153"/>
        <v>0</v>
      </c>
      <c r="NIU8" s="6">
        <f t="shared" si="153"/>
        <v>0</v>
      </c>
      <c r="NIV8" s="6">
        <f t="shared" si="153"/>
        <v>0</v>
      </c>
      <c r="NIW8" s="6">
        <f t="shared" si="153"/>
        <v>0</v>
      </c>
      <c r="NIX8" s="6">
        <f t="shared" si="153"/>
        <v>0</v>
      </c>
      <c r="NIY8" s="6">
        <f t="shared" si="153"/>
        <v>0</v>
      </c>
      <c r="NIZ8" s="6">
        <f t="shared" si="153"/>
        <v>0</v>
      </c>
      <c r="NJA8" s="6">
        <f t="shared" si="153"/>
        <v>0</v>
      </c>
      <c r="NJB8" s="6">
        <f t="shared" si="153"/>
        <v>0</v>
      </c>
      <c r="NJC8" s="6">
        <f t="shared" si="153"/>
        <v>0</v>
      </c>
      <c r="NJD8" s="6">
        <f t="shared" si="153"/>
        <v>0</v>
      </c>
      <c r="NJE8" s="6">
        <f t="shared" si="153"/>
        <v>0</v>
      </c>
      <c r="NJF8" s="6">
        <f t="shared" si="153"/>
        <v>0</v>
      </c>
      <c r="NJG8" s="6">
        <f t="shared" si="153"/>
        <v>0</v>
      </c>
      <c r="NJH8" s="6">
        <f t="shared" si="153"/>
        <v>0</v>
      </c>
      <c r="NJI8" s="6">
        <f t="shared" si="153"/>
        <v>0</v>
      </c>
      <c r="NJJ8" s="6">
        <f t="shared" si="153"/>
        <v>0</v>
      </c>
      <c r="NJK8" s="6">
        <f t="shared" si="153"/>
        <v>0</v>
      </c>
      <c r="NJL8" s="6">
        <f t="shared" si="153"/>
        <v>0</v>
      </c>
      <c r="NJM8" s="6">
        <f t="shared" si="153"/>
        <v>0</v>
      </c>
      <c r="NJN8" s="6">
        <f t="shared" si="153"/>
        <v>0</v>
      </c>
      <c r="NJO8" s="6">
        <f t="shared" si="153"/>
        <v>0</v>
      </c>
      <c r="NJP8" s="6">
        <f t="shared" si="153"/>
        <v>0</v>
      </c>
      <c r="NJQ8" s="6">
        <f t="shared" si="153"/>
        <v>0</v>
      </c>
      <c r="NJR8" s="6">
        <f t="shared" si="153"/>
        <v>0</v>
      </c>
      <c r="NJS8" s="6">
        <f t="shared" si="153"/>
        <v>0</v>
      </c>
      <c r="NJT8" s="6">
        <f t="shared" si="153"/>
        <v>0</v>
      </c>
      <c r="NJU8" s="6">
        <f t="shared" si="153"/>
        <v>0</v>
      </c>
      <c r="NJV8" s="6">
        <f t="shared" si="153"/>
        <v>0</v>
      </c>
      <c r="NJW8" s="6">
        <f t="shared" si="153"/>
        <v>0</v>
      </c>
      <c r="NJX8" s="6">
        <f t="shared" si="153"/>
        <v>0</v>
      </c>
      <c r="NJY8" s="6">
        <f t="shared" si="153"/>
        <v>0</v>
      </c>
      <c r="NJZ8" s="6">
        <f t="shared" ref="NJZ8:NMK8" si="154">+NJZ5+NJZ6+NJZ7</f>
        <v>0</v>
      </c>
      <c r="NKA8" s="6">
        <f t="shared" si="154"/>
        <v>0</v>
      </c>
      <c r="NKB8" s="6">
        <f t="shared" si="154"/>
        <v>0</v>
      </c>
      <c r="NKC8" s="6">
        <f t="shared" si="154"/>
        <v>0</v>
      </c>
      <c r="NKD8" s="6">
        <f t="shared" si="154"/>
        <v>0</v>
      </c>
      <c r="NKE8" s="6">
        <f t="shared" si="154"/>
        <v>0</v>
      </c>
      <c r="NKF8" s="6">
        <f t="shared" si="154"/>
        <v>0</v>
      </c>
      <c r="NKG8" s="6">
        <f t="shared" si="154"/>
        <v>0</v>
      </c>
      <c r="NKH8" s="6">
        <f t="shared" si="154"/>
        <v>0</v>
      </c>
      <c r="NKI8" s="6">
        <f t="shared" si="154"/>
        <v>0</v>
      </c>
      <c r="NKJ8" s="6">
        <f t="shared" si="154"/>
        <v>0</v>
      </c>
      <c r="NKK8" s="6">
        <f t="shared" si="154"/>
        <v>0</v>
      </c>
      <c r="NKL8" s="6">
        <f t="shared" si="154"/>
        <v>0</v>
      </c>
      <c r="NKM8" s="6">
        <f t="shared" si="154"/>
        <v>0</v>
      </c>
      <c r="NKN8" s="6">
        <f t="shared" si="154"/>
        <v>0</v>
      </c>
      <c r="NKO8" s="6">
        <f t="shared" si="154"/>
        <v>0</v>
      </c>
      <c r="NKP8" s="6">
        <f t="shared" si="154"/>
        <v>0</v>
      </c>
      <c r="NKQ8" s="6">
        <f t="shared" si="154"/>
        <v>0</v>
      </c>
      <c r="NKR8" s="6">
        <f t="shared" si="154"/>
        <v>0</v>
      </c>
      <c r="NKS8" s="6">
        <f t="shared" si="154"/>
        <v>0</v>
      </c>
      <c r="NKT8" s="6">
        <f t="shared" si="154"/>
        <v>0</v>
      </c>
      <c r="NKU8" s="6">
        <f t="shared" si="154"/>
        <v>0</v>
      </c>
      <c r="NKV8" s="6">
        <f t="shared" si="154"/>
        <v>0</v>
      </c>
      <c r="NKW8" s="6">
        <f t="shared" si="154"/>
        <v>0</v>
      </c>
      <c r="NKX8" s="6">
        <f t="shared" si="154"/>
        <v>0</v>
      </c>
      <c r="NKY8" s="6">
        <f t="shared" si="154"/>
        <v>0</v>
      </c>
      <c r="NKZ8" s="6">
        <f t="shared" si="154"/>
        <v>0</v>
      </c>
      <c r="NLA8" s="6">
        <f t="shared" si="154"/>
        <v>0</v>
      </c>
      <c r="NLB8" s="6">
        <f t="shared" si="154"/>
        <v>0</v>
      </c>
      <c r="NLC8" s="6">
        <f t="shared" si="154"/>
        <v>0</v>
      </c>
      <c r="NLD8" s="6">
        <f t="shared" si="154"/>
        <v>0</v>
      </c>
      <c r="NLE8" s="6">
        <f t="shared" si="154"/>
        <v>0</v>
      </c>
      <c r="NLF8" s="6">
        <f t="shared" si="154"/>
        <v>0</v>
      </c>
      <c r="NLG8" s="6">
        <f t="shared" si="154"/>
        <v>0</v>
      </c>
      <c r="NLH8" s="6">
        <f t="shared" si="154"/>
        <v>0</v>
      </c>
      <c r="NLI8" s="6">
        <f t="shared" si="154"/>
        <v>0</v>
      </c>
      <c r="NLJ8" s="6">
        <f t="shared" si="154"/>
        <v>0</v>
      </c>
      <c r="NLK8" s="6">
        <f t="shared" si="154"/>
        <v>0</v>
      </c>
      <c r="NLL8" s="6">
        <f t="shared" si="154"/>
        <v>0</v>
      </c>
      <c r="NLM8" s="6">
        <f t="shared" si="154"/>
        <v>0</v>
      </c>
      <c r="NLN8" s="6">
        <f t="shared" si="154"/>
        <v>0</v>
      </c>
      <c r="NLO8" s="6">
        <f t="shared" si="154"/>
        <v>0</v>
      </c>
      <c r="NLP8" s="6">
        <f t="shared" si="154"/>
        <v>0</v>
      </c>
      <c r="NLQ8" s="6">
        <f t="shared" si="154"/>
        <v>0</v>
      </c>
      <c r="NLR8" s="6">
        <f t="shared" si="154"/>
        <v>0</v>
      </c>
      <c r="NLS8" s="6">
        <f t="shared" si="154"/>
        <v>0</v>
      </c>
      <c r="NLT8" s="6">
        <f t="shared" si="154"/>
        <v>0</v>
      </c>
      <c r="NLU8" s="6">
        <f t="shared" si="154"/>
        <v>0</v>
      </c>
      <c r="NLV8" s="6">
        <f t="shared" si="154"/>
        <v>0</v>
      </c>
      <c r="NLW8" s="6">
        <f t="shared" si="154"/>
        <v>0</v>
      </c>
      <c r="NLX8" s="6">
        <f t="shared" si="154"/>
        <v>0</v>
      </c>
      <c r="NLY8" s="6">
        <f t="shared" si="154"/>
        <v>0</v>
      </c>
      <c r="NLZ8" s="6">
        <f t="shared" si="154"/>
        <v>0</v>
      </c>
      <c r="NMA8" s="6">
        <f t="shared" si="154"/>
        <v>0</v>
      </c>
      <c r="NMB8" s="6">
        <f t="shared" si="154"/>
        <v>0</v>
      </c>
      <c r="NMC8" s="6">
        <f t="shared" si="154"/>
        <v>0</v>
      </c>
      <c r="NMD8" s="6">
        <f t="shared" si="154"/>
        <v>0</v>
      </c>
      <c r="NME8" s="6">
        <f t="shared" si="154"/>
        <v>0</v>
      </c>
      <c r="NMF8" s="6">
        <f t="shared" si="154"/>
        <v>0</v>
      </c>
      <c r="NMG8" s="6">
        <f t="shared" si="154"/>
        <v>0</v>
      </c>
      <c r="NMH8" s="6">
        <f t="shared" si="154"/>
        <v>0</v>
      </c>
      <c r="NMI8" s="6">
        <f t="shared" si="154"/>
        <v>0</v>
      </c>
      <c r="NMJ8" s="6">
        <f t="shared" si="154"/>
        <v>0</v>
      </c>
      <c r="NMK8" s="6">
        <f t="shared" si="154"/>
        <v>0</v>
      </c>
      <c r="NML8" s="6">
        <f t="shared" ref="NML8:NOW8" si="155">+NML5+NML6+NML7</f>
        <v>0</v>
      </c>
      <c r="NMM8" s="6">
        <f t="shared" si="155"/>
        <v>0</v>
      </c>
      <c r="NMN8" s="6">
        <f t="shared" si="155"/>
        <v>0</v>
      </c>
      <c r="NMO8" s="6">
        <f t="shared" si="155"/>
        <v>0</v>
      </c>
      <c r="NMP8" s="6">
        <f t="shared" si="155"/>
        <v>0</v>
      </c>
      <c r="NMQ8" s="6">
        <f t="shared" si="155"/>
        <v>0</v>
      </c>
      <c r="NMR8" s="6">
        <f t="shared" si="155"/>
        <v>0</v>
      </c>
      <c r="NMS8" s="6">
        <f t="shared" si="155"/>
        <v>0</v>
      </c>
      <c r="NMT8" s="6">
        <f t="shared" si="155"/>
        <v>0</v>
      </c>
      <c r="NMU8" s="6">
        <f t="shared" si="155"/>
        <v>0</v>
      </c>
      <c r="NMV8" s="6">
        <f t="shared" si="155"/>
        <v>0</v>
      </c>
      <c r="NMW8" s="6">
        <f t="shared" si="155"/>
        <v>0</v>
      </c>
      <c r="NMX8" s="6">
        <f t="shared" si="155"/>
        <v>0</v>
      </c>
      <c r="NMY8" s="6">
        <f t="shared" si="155"/>
        <v>0</v>
      </c>
      <c r="NMZ8" s="6">
        <f t="shared" si="155"/>
        <v>0</v>
      </c>
      <c r="NNA8" s="6">
        <f t="shared" si="155"/>
        <v>0</v>
      </c>
      <c r="NNB8" s="6">
        <f t="shared" si="155"/>
        <v>0</v>
      </c>
      <c r="NNC8" s="6">
        <f t="shared" si="155"/>
        <v>0</v>
      </c>
      <c r="NND8" s="6">
        <f t="shared" si="155"/>
        <v>0</v>
      </c>
      <c r="NNE8" s="6">
        <f t="shared" si="155"/>
        <v>0</v>
      </c>
      <c r="NNF8" s="6">
        <f t="shared" si="155"/>
        <v>0</v>
      </c>
      <c r="NNG8" s="6">
        <f t="shared" si="155"/>
        <v>0</v>
      </c>
      <c r="NNH8" s="6">
        <f t="shared" si="155"/>
        <v>0</v>
      </c>
      <c r="NNI8" s="6">
        <f t="shared" si="155"/>
        <v>0</v>
      </c>
      <c r="NNJ8" s="6">
        <f t="shared" si="155"/>
        <v>0</v>
      </c>
      <c r="NNK8" s="6">
        <f t="shared" si="155"/>
        <v>0</v>
      </c>
      <c r="NNL8" s="6">
        <f t="shared" si="155"/>
        <v>0</v>
      </c>
      <c r="NNM8" s="6">
        <f t="shared" si="155"/>
        <v>0</v>
      </c>
      <c r="NNN8" s="6">
        <f t="shared" si="155"/>
        <v>0</v>
      </c>
      <c r="NNO8" s="6">
        <f t="shared" si="155"/>
        <v>0</v>
      </c>
      <c r="NNP8" s="6">
        <f t="shared" si="155"/>
        <v>0</v>
      </c>
      <c r="NNQ8" s="6">
        <f t="shared" si="155"/>
        <v>0</v>
      </c>
      <c r="NNR8" s="6">
        <f t="shared" si="155"/>
        <v>0</v>
      </c>
      <c r="NNS8" s="6">
        <f t="shared" si="155"/>
        <v>0</v>
      </c>
      <c r="NNT8" s="6">
        <f t="shared" si="155"/>
        <v>0</v>
      </c>
      <c r="NNU8" s="6">
        <f t="shared" si="155"/>
        <v>0</v>
      </c>
      <c r="NNV8" s="6">
        <f t="shared" si="155"/>
        <v>0</v>
      </c>
      <c r="NNW8" s="6">
        <f t="shared" si="155"/>
        <v>0</v>
      </c>
      <c r="NNX8" s="6">
        <f t="shared" si="155"/>
        <v>0</v>
      </c>
      <c r="NNY8" s="6">
        <f t="shared" si="155"/>
        <v>0</v>
      </c>
      <c r="NNZ8" s="6">
        <f t="shared" si="155"/>
        <v>0</v>
      </c>
      <c r="NOA8" s="6">
        <f t="shared" si="155"/>
        <v>0</v>
      </c>
      <c r="NOB8" s="6">
        <f t="shared" si="155"/>
        <v>0</v>
      </c>
      <c r="NOC8" s="6">
        <f t="shared" si="155"/>
        <v>0</v>
      </c>
      <c r="NOD8" s="6">
        <f t="shared" si="155"/>
        <v>0</v>
      </c>
      <c r="NOE8" s="6">
        <f t="shared" si="155"/>
        <v>0</v>
      </c>
      <c r="NOF8" s="6">
        <f t="shared" si="155"/>
        <v>0</v>
      </c>
      <c r="NOG8" s="6">
        <f t="shared" si="155"/>
        <v>0</v>
      </c>
      <c r="NOH8" s="6">
        <f t="shared" si="155"/>
        <v>0</v>
      </c>
      <c r="NOI8" s="6">
        <f t="shared" si="155"/>
        <v>0</v>
      </c>
      <c r="NOJ8" s="6">
        <f t="shared" si="155"/>
        <v>0</v>
      </c>
      <c r="NOK8" s="6">
        <f t="shared" si="155"/>
        <v>0</v>
      </c>
      <c r="NOL8" s="6">
        <f t="shared" si="155"/>
        <v>0</v>
      </c>
      <c r="NOM8" s="6">
        <f t="shared" si="155"/>
        <v>0</v>
      </c>
      <c r="NON8" s="6">
        <f t="shared" si="155"/>
        <v>0</v>
      </c>
      <c r="NOO8" s="6">
        <f t="shared" si="155"/>
        <v>0</v>
      </c>
      <c r="NOP8" s="6">
        <f t="shared" si="155"/>
        <v>0</v>
      </c>
      <c r="NOQ8" s="6">
        <f t="shared" si="155"/>
        <v>0</v>
      </c>
      <c r="NOR8" s="6">
        <f t="shared" si="155"/>
        <v>0</v>
      </c>
      <c r="NOS8" s="6">
        <f t="shared" si="155"/>
        <v>0</v>
      </c>
      <c r="NOT8" s="6">
        <f t="shared" si="155"/>
        <v>0</v>
      </c>
      <c r="NOU8" s="6">
        <f t="shared" si="155"/>
        <v>0</v>
      </c>
      <c r="NOV8" s="6">
        <f t="shared" si="155"/>
        <v>0</v>
      </c>
      <c r="NOW8" s="6">
        <f t="shared" si="155"/>
        <v>0</v>
      </c>
      <c r="NOX8" s="6">
        <f t="shared" ref="NOX8:NRI8" si="156">+NOX5+NOX6+NOX7</f>
        <v>0</v>
      </c>
      <c r="NOY8" s="6">
        <f t="shared" si="156"/>
        <v>0</v>
      </c>
      <c r="NOZ8" s="6">
        <f t="shared" si="156"/>
        <v>0</v>
      </c>
      <c r="NPA8" s="6">
        <f t="shared" si="156"/>
        <v>0</v>
      </c>
      <c r="NPB8" s="6">
        <f t="shared" si="156"/>
        <v>0</v>
      </c>
      <c r="NPC8" s="6">
        <f t="shared" si="156"/>
        <v>0</v>
      </c>
      <c r="NPD8" s="6">
        <f t="shared" si="156"/>
        <v>0</v>
      </c>
      <c r="NPE8" s="6">
        <f t="shared" si="156"/>
        <v>0</v>
      </c>
      <c r="NPF8" s="6">
        <f t="shared" si="156"/>
        <v>0</v>
      </c>
      <c r="NPG8" s="6">
        <f t="shared" si="156"/>
        <v>0</v>
      </c>
      <c r="NPH8" s="6">
        <f t="shared" si="156"/>
        <v>0</v>
      </c>
      <c r="NPI8" s="6">
        <f t="shared" si="156"/>
        <v>0</v>
      </c>
      <c r="NPJ8" s="6">
        <f t="shared" si="156"/>
        <v>0</v>
      </c>
      <c r="NPK8" s="6">
        <f t="shared" si="156"/>
        <v>0</v>
      </c>
      <c r="NPL8" s="6">
        <f t="shared" si="156"/>
        <v>0</v>
      </c>
      <c r="NPM8" s="6">
        <f t="shared" si="156"/>
        <v>0</v>
      </c>
      <c r="NPN8" s="6">
        <f t="shared" si="156"/>
        <v>0</v>
      </c>
      <c r="NPO8" s="6">
        <f t="shared" si="156"/>
        <v>0</v>
      </c>
      <c r="NPP8" s="6">
        <f t="shared" si="156"/>
        <v>0</v>
      </c>
      <c r="NPQ8" s="6">
        <f t="shared" si="156"/>
        <v>0</v>
      </c>
      <c r="NPR8" s="6">
        <f t="shared" si="156"/>
        <v>0</v>
      </c>
      <c r="NPS8" s="6">
        <f t="shared" si="156"/>
        <v>0</v>
      </c>
      <c r="NPT8" s="6">
        <f t="shared" si="156"/>
        <v>0</v>
      </c>
      <c r="NPU8" s="6">
        <f t="shared" si="156"/>
        <v>0</v>
      </c>
      <c r="NPV8" s="6">
        <f t="shared" si="156"/>
        <v>0</v>
      </c>
      <c r="NPW8" s="6">
        <f t="shared" si="156"/>
        <v>0</v>
      </c>
      <c r="NPX8" s="6">
        <f t="shared" si="156"/>
        <v>0</v>
      </c>
      <c r="NPY8" s="6">
        <f t="shared" si="156"/>
        <v>0</v>
      </c>
      <c r="NPZ8" s="6">
        <f t="shared" si="156"/>
        <v>0</v>
      </c>
      <c r="NQA8" s="6">
        <f t="shared" si="156"/>
        <v>0</v>
      </c>
      <c r="NQB8" s="6">
        <f t="shared" si="156"/>
        <v>0</v>
      </c>
      <c r="NQC8" s="6">
        <f t="shared" si="156"/>
        <v>0</v>
      </c>
      <c r="NQD8" s="6">
        <f t="shared" si="156"/>
        <v>0</v>
      </c>
      <c r="NQE8" s="6">
        <f t="shared" si="156"/>
        <v>0</v>
      </c>
      <c r="NQF8" s="6">
        <f t="shared" si="156"/>
        <v>0</v>
      </c>
      <c r="NQG8" s="6">
        <f t="shared" si="156"/>
        <v>0</v>
      </c>
      <c r="NQH8" s="6">
        <f t="shared" si="156"/>
        <v>0</v>
      </c>
      <c r="NQI8" s="6">
        <f t="shared" si="156"/>
        <v>0</v>
      </c>
      <c r="NQJ8" s="6">
        <f t="shared" si="156"/>
        <v>0</v>
      </c>
      <c r="NQK8" s="6">
        <f t="shared" si="156"/>
        <v>0</v>
      </c>
      <c r="NQL8" s="6">
        <f t="shared" si="156"/>
        <v>0</v>
      </c>
      <c r="NQM8" s="6">
        <f t="shared" si="156"/>
        <v>0</v>
      </c>
      <c r="NQN8" s="6">
        <f t="shared" si="156"/>
        <v>0</v>
      </c>
      <c r="NQO8" s="6">
        <f t="shared" si="156"/>
        <v>0</v>
      </c>
      <c r="NQP8" s="6">
        <f t="shared" si="156"/>
        <v>0</v>
      </c>
      <c r="NQQ8" s="6">
        <f t="shared" si="156"/>
        <v>0</v>
      </c>
      <c r="NQR8" s="6">
        <f t="shared" si="156"/>
        <v>0</v>
      </c>
      <c r="NQS8" s="6">
        <f t="shared" si="156"/>
        <v>0</v>
      </c>
      <c r="NQT8" s="6">
        <f t="shared" si="156"/>
        <v>0</v>
      </c>
      <c r="NQU8" s="6">
        <f t="shared" si="156"/>
        <v>0</v>
      </c>
      <c r="NQV8" s="6">
        <f t="shared" si="156"/>
        <v>0</v>
      </c>
      <c r="NQW8" s="6">
        <f t="shared" si="156"/>
        <v>0</v>
      </c>
      <c r="NQX8" s="6">
        <f t="shared" si="156"/>
        <v>0</v>
      </c>
      <c r="NQY8" s="6">
        <f t="shared" si="156"/>
        <v>0</v>
      </c>
      <c r="NQZ8" s="6">
        <f t="shared" si="156"/>
        <v>0</v>
      </c>
      <c r="NRA8" s="6">
        <f t="shared" si="156"/>
        <v>0</v>
      </c>
      <c r="NRB8" s="6">
        <f t="shared" si="156"/>
        <v>0</v>
      </c>
      <c r="NRC8" s="6">
        <f t="shared" si="156"/>
        <v>0</v>
      </c>
      <c r="NRD8" s="6">
        <f t="shared" si="156"/>
        <v>0</v>
      </c>
      <c r="NRE8" s="6">
        <f t="shared" si="156"/>
        <v>0</v>
      </c>
      <c r="NRF8" s="6">
        <f t="shared" si="156"/>
        <v>0</v>
      </c>
      <c r="NRG8" s="6">
        <f t="shared" si="156"/>
        <v>0</v>
      </c>
      <c r="NRH8" s="6">
        <f t="shared" si="156"/>
        <v>0</v>
      </c>
      <c r="NRI8" s="6">
        <f t="shared" si="156"/>
        <v>0</v>
      </c>
      <c r="NRJ8" s="6">
        <f t="shared" ref="NRJ8:NTU8" si="157">+NRJ5+NRJ6+NRJ7</f>
        <v>0</v>
      </c>
      <c r="NRK8" s="6">
        <f t="shared" si="157"/>
        <v>0</v>
      </c>
      <c r="NRL8" s="6">
        <f t="shared" si="157"/>
        <v>0</v>
      </c>
      <c r="NRM8" s="6">
        <f t="shared" si="157"/>
        <v>0</v>
      </c>
      <c r="NRN8" s="6">
        <f t="shared" si="157"/>
        <v>0</v>
      </c>
      <c r="NRO8" s="6">
        <f t="shared" si="157"/>
        <v>0</v>
      </c>
      <c r="NRP8" s="6">
        <f t="shared" si="157"/>
        <v>0</v>
      </c>
      <c r="NRQ8" s="6">
        <f t="shared" si="157"/>
        <v>0</v>
      </c>
      <c r="NRR8" s="6">
        <f t="shared" si="157"/>
        <v>0</v>
      </c>
      <c r="NRS8" s="6">
        <f t="shared" si="157"/>
        <v>0</v>
      </c>
      <c r="NRT8" s="6">
        <f t="shared" si="157"/>
        <v>0</v>
      </c>
      <c r="NRU8" s="6">
        <f t="shared" si="157"/>
        <v>0</v>
      </c>
      <c r="NRV8" s="6">
        <f t="shared" si="157"/>
        <v>0</v>
      </c>
      <c r="NRW8" s="6">
        <f t="shared" si="157"/>
        <v>0</v>
      </c>
      <c r="NRX8" s="6">
        <f t="shared" si="157"/>
        <v>0</v>
      </c>
      <c r="NRY8" s="6">
        <f t="shared" si="157"/>
        <v>0</v>
      </c>
      <c r="NRZ8" s="6">
        <f t="shared" si="157"/>
        <v>0</v>
      </c>
      <c r="NSA8" s="6">
        <f t="shared" si="157"/>
        <v>0</v>
      </c>
      <c r="NSB8" s="6">
        <f t="shared" si="157"/>
        <v>0</v>
      </c>
      <c r="NSC8" s="6">
        <f t="shared" si="157"/>
        <v>0</v>
      </c>
      <c r="NSD8" s="6">
        <f t="shared" si="157"/>
        <v>0</v>
      </c>
      <c r="NSE8" s="6">
        <f t="shared" si="157"/>
        <v>0</v>
      </c>
      <c r="NSF8" s="6">
        <f t="shared" si="157"/>
        <v>0</v>
      </c>
      <c r="NSG8" s="6">
        <f t="shared" si="157"/>
        <v>0</v>
      </c>
      <c r="NSH8" s="6">
        <f t="shared" si="157"/>
        <v>0</v>
      </c>
      <c r="NSI8" s="6">
        <f t="shared" si="157"/>
        <v>0</v>
      </c>
      <c r="NSJ8" s="6">
        <f t="shared" si="157"/>
        <v>0</v>
      </c>
      <c r="NSK8" s="6">
        <f t="shared" si="157"/>
        <v>0</v>
      </c>
      <c r="NSL8" s="6">
        <f t="shared" si="157"/>
        <v>0</v>
      </c>
      <c r="NSM8" s="6">
        <f t="shared" si="157"/>
        <v>0</v>
      </c>
      <c r="NSN8" s="6">
        <f t="shared" si="157"/>
        <v>0</v>
      </c>
      <c r="NSO8" s="6">
        <f t="shared" si="157"/>
        <v>0</v>
      </c>
      <c r="NSP8" s="6">
        <f t="shared" si="157"/>
        <v>0</v>
      </c>
      <c r="NSQ8" s="6">
        <f t="shared" si="157"/>
        <v>0</v>
      </c>
      <c r="NSR8" s="6">
        <f t="shared" si="157"/>
        <v>0</v>
      </c>
      <c r="NSS8" s="6">
        <f t="shared" si="157"/>
        <v>0</v>
      </c>
      <c r="NST8" s="6">
        <f t="shared" si="157"/>
        <v>0</v>
      </c>
      <c r="NSU8" s="6">
        <f t="shared" si="157"/>
        <v>0</v>
      </c>
      <c r="NSV8" s="6">
        <f t="shared" si="157"/>
        <v>0</v>
      </c>
      <c r="NSW8" s="6">
        <f t="shared" si="157"/>
        <v>0</v>
      </c>
      <c r="NSX8" s="6">
        <f t="shared" si="157"/>
        <v>0</v>
      </c>
      <c r="NSY8" s="6">
        <f t="shared" si="157"/>
        <v>0</v>
      </c>
      <c r="NSZ8" s="6">
        <f t="shared" si="157"/>
        <v>0</v>
      </c>
      <c r="NTA8" s="6">
        <f t="shared" si="157"/>
        <v>0</v>
      </c>
      <c r="NTB8" s="6">
        <f t="shared" si="157"/>
        <v>0</v>
      </c>
      <c r="NTC8" s="6">
        <f t="shared" si="157"/>
        <v>0</v>
      </c>
      <c r="NTD8" s="6">
        <f t="shared" si="157"/>
        <v>0</v>
      </c>
      <c r="NTE8" s="6">
        <f t="shared" si="157"/>
        <v>0</v>
      </c>
      <c r="NTF8" s="6">
        <f t="shared" si="157"/>
        <v>0</v>
      </c>
      <c r="NTG8" s="6">
        <f t="shared" si="157"/>
        <v>0</v>
      </c>
      <c r="NTH8" s="6">
        <f t="shared" si="157"/>
        <v>0</v>
      </c>
      <c r="NTI8" s="6">
        <f t="shared" si="157"/>
        <v>0</v>
      </c>
      <c r="NTJ8" s="6">
        <f t="shared" si="157"/>
        <v>0</v>
      </c>
      <c r="NTK8" s="6">
        <f t="shared" si="157"/>
        <v>0</v>
      </c>
      <c r="NTL8" s="6">
        <f t="shared" si="157"/>
        <v>0</v>
      </c>
      <c r="NTM8" s="6">
        <f t="shared" si="157"/>
        <v>0</v>
      </c>
      <c r="NTN8" s="6">
        <f t="shared" si="157"/>
        <v>0</v>
      </c>
      <c r="NTO8" s="6">
        <f t="shared" si="157"/>
        <v>0</v>
      </c>
      <c r="NTP8" s="6">
        <f t="shared" si="157"/>
        <v>0</v>
      </c>
      <c r="NTQ8" s="6">
        <f t="shared" si="157"/>
        <v>0</v>
      </c>
      <c r="NTR8" s="6">
        <f t="shared" si="157"/>
        <v>0</v>
      </c>
      <c r="NTS8" s="6">
        <f t="shared" si="157"/>
        <v>0</v>
      </c>
      <c r="NTT8" s="6">
        <f t="shared" si="157"/>
        <v>0</v>
      </c>
      <c r="NTU8" s="6">
        <f t="shared" si="157"/>
        <v>0</v>
      </c>
      <c r="NTV8" s="6">
        <f t="shared" ref="NTV8:NWG8" si="158">+NTV5+NTV6+NTV7</f>
        <v>0</v>
      </c>
      <c r="NTW8" s="6">
        <f t="shared" si="158"/>
        <v>0</v>
      </c>
      <c r="NTX8" s="6">
        <f t="shared" si="158"/>
        <v>0</v>
      </c>
      <c r="NTY8" s="6">
        <f t="shared" si="158"/>
        <v>0</v>
      </c>
      <c r="NTZ8" s="6">
        <f t="shared" si="158"/>
        <v>0</v>
      </c>
      <c r="NUA8" s="6">
        <f t="shared" si="158"/>
        <v>0</v>
      </c>
      <c r="NUB8" s="6">
        <f t="shared" si="158"/>
        <v>0</v>
      </c>
      <c r="NUC8" s="6">
        <f t="shared" si="158"/>
        <v>0</v>
      </c>
      <c r="NUD8" s="6">
        <f t="shared" si="158"/>
        <v>0</v>
      </c>
      <c r="NUE8" s="6">
        <f t="shared" si="158"/>
        <v>0</v>
      </c>
      <c r="NUF8" s="6">
        <f t="shared" si="158"/>
        <v>0</v>
      </c>
      <c r="NUG8" s="6">
        <f t="shared" si="158"/>
        <v>0</v>
      </c>
      <c r="NUH8" s="6">
        <f t="shared" si="158"/>
        <v>0</v>
      </c>
      <c r="NUI8" s="6">
        <f t="shared" si="158"/>
        <v>0</v>
      </c>
      <c r="NUJ8" s="6">
        <f t="shared" si="158"/>
        <v>0</v>
      </c>
      <c r="NUK8" s="6">
        <f t="shared" si="158"/>
        <v>0</v>
      </c>
      <c r="NUL8" s="6">
        <f t="shared" si="158"/>
        <v>0</v>
      </c>
      <c r="NUM8" s="6">
        <f t="shared" si="158"/>
        <v>0</v>
      </c>
      <c r="NUN8" s="6">
        <f t="shared" si="158"/>
        <v>0</v>
      </c>
      <c r="NUO8" s="6">
        <f t="shared" si="158"/>
        <v>0</v>
      </c>
      <c r="NUP8" s="6">
        <f t="shared" si="158"/>
        <v>0</v>
      </c>
      <c r="NUQ8" s="6">
        <f t="shared" si="158"/>
        <v>0</v>
      </c>
      <c r="NUR8" s="6">
        <f t="shared" si="158"/>
        <v>0</v>
      </c>
      <c r="NUS8" s="6">
        <f t="shared" si="158"/>
        <v>0</v>
      </c>
      <c r="NUT8" s="6">
        <f t="shared" si="158"/>
        <v>0</v>
      </c>
      <c r="NUU8" s="6">
        <f t="shared" si="158"/>
        <v>0</v>
      </c>
      <c r="NUV8" s="6">
        <f t="shared" si="158"/>
        <v>0</v>
      </c>
      <c r="NUW8" s="6">
        <f t="shared" si="158"/>
        <v>0</v>
      </c>
      <c r="NUX8" s="6">
        <f t="shared" si="158"/>
        <v>0</v>
      </c>
      <c r="NUY8" s="6">
        <f t="shared" si="158"/>
        <v>0</v>
      </c>
      <c r="NUZ8" s="6">
        <f t="shared" si="158"/>
        <v>0</v>
      </c>
      <c r="NVA8" s="6">
        <f t="shared" si="158"/>
        <v>0</v>
      </c>
      <c r="NVB8" s="6">
        <f t="shared" si="158"/>
        <v>0</v>
      </c>
      <c r="NVC8" s="6">
        <f t="shared" si="158"/>
        <v>0</v>
      </c>
      <c r="NVD8" s="6">
        <f t="shared" si="158"/>
        <v>0</v>
      </c>
      <c r="NVE8" s="6">
        <f t="shared" si="158"/>
        <v>0</v>
      </c>
      <c r="NVF8" s="6">
        <f t="shared" si="158"/>
        <v>0</v>
      </c>
      <c r="NVG8" s="6">
        <f t="shared" si="158"/>
        <v>0</v>
      </c>
      <c r="NVH8" s="6">
        <f t="shared" si="158"/>
        <v>0</v>
      </c>
      <c r="NVI8" s="6">
        <f t="shared" si="158"/>
        <v>0</v>
      </c>
      <c r="NVJ8" s="6">
        <f t="shared" si="158"/>
        <v>0</v>
      </c>
      <c r="NVK8" s="6">
        <f t="shared" si="158"/>
        <v>0</v>
      </c>
      <c r="NVL8" s="6">
        <f t="shared" si="158"/>
        <v>0</v>
      </c>
      <c r="NVM8" s="6">
        <f t="shared" si="158"/>
        <v>0</v>
      </c>
      <c r="NVN8" s="6">
        <f t="shared" si="158"/>
        <v>0</v>
      </c>
      <c r="NVO8" s="6">
        <f t="shared" si="158"/>
        <v>0</v>
      </c>
      <c r="NVP8" s="6">
        <f t="shared" si="158"/>
        <v>0</v>
      </c>
      <c r="NVQ8" s="6">
        <f t="shared" si="158"/>
        <v>0</v>
      </c>
      <c r="NVR8" s="6">
        <f t="shared" si="158"/>
        <v>0</v>
      </c>
      <c r="NVS8" s="6">
        <f t="shared" si="158"/>
        <v>0</v>
      </c>
      <c r="NVT8" s="6">
        <f t="shared" si="158"/>
        <v>0</v>
      </c>
      <c r="NVU8" s="6">
        <f t="shared" si="158"/>
        <v>0</v>
      </c>
      <c r="NVV8" s="6">
        <f t="shared" si="158"/>
        <v>0</v>
      </c>
      <c r="NVW8" s="6">
        <f t="shared" si="158"/>
        <v>0</v>
      </c>
      <c r="NVX8" s="6">
        <f t="shared" si="158"/>
        <v>0</v>
      </c>
      <c r="NVY8" s="6">
        <f t="shared" si="158"/>
        <v>0</v>
      </c>
      <c r="NVZ8" s="6">
        <f t="shared" si="158"/>
        <v>0</v>
      </c>
      <c r="NWA8" s="6">
        <f t="shared" si="158"/>
        <v>0</v>
      </c>
      <c r="NWB8" s="6">
        <f t="shared" si="158"/>
        <v>0</v>
      </c>
      <c r="NWC8" s="6">
        <f t="shared" si="158"/>
        <v>0</v>
      </c>
      <c r="NWD8" s="6">
        <f t="shared" si="158"/>
        <v>0</v>
      </c>
      <c r="NWE8" s="6">
        <f t="shared" si="158"/>
        <v>0</v>
      </c>
      <c r="NWF8" s="6">
        <f t="shared" si="158"/>
        <v>0</v>
      </c>
      <c r="NWG8" s="6">
        <f t="shared" si="158"/>
        <v>0</v>
      </c>
      <c r="NWH8" s="6">
        <f t="shared" ref="NWH8:NYS8" si="159">+NWH5+NWH6+NWH7</f>
        <v>0</v>
      </c>
      <c r="NWI8" s="6">
        <f t="shared" si="159"/>
        <v>0</v>
      </c>
      <c r="NWJ8" s="6">
        <f t="shared" si="159"/>
        <v>0</v>
      </c>
      <c r="NWK8" s="6">
        <f t="shared" si="159"/>
        <v>0</v>
      </c>
      <c r="NWL8" s="6">
        <f t="shared" si="159"/>
        <v>0</v>
      </c>
      <c r="NWM8" s="6">
        <f t="shared" si="159"/>
        <v>0</v>
      </c>
      <c r="NWN8" s="6">
        <f t="shared" si="159"/>
        <v>0</v>
      </c>
      <c r="NWO8" s="6">
        <f t="shared" si="159"/>
        <v>0</v>
      </c>
      <c r="NWP8" s="6">
        <f t="shared" si="159"/>
        <v>0</v>
      </c>
      <c r="NWQ8" s="6">
        <f t="shared" si="159"/>
        <v>0</v>
      </c>
      <c r="NWR8" s="6">
        <f t="shared" si="159"/>
        <v>0</v>
      </c>
      <c r="NWS8" s="6">
        <f t="shared" si="159"/>
        <v>0</v>
      </c>
      <c r="NWT8" s="6">
        <f t="shared" si="159"/>
        <v>0</v>
      </c>
      <c r="NWU8" s="6">
        <f t="shared" si="159"/>
        <v>0</v>
      </c>
      <c r="NWV8" s="6">
        <f t="shared" si="159"/>
        <v>0</v>
      </c>
      <c r="NWW8" s="6">
        <f t="shared" si="159"/>
        <v>0</v>
      </c>
      <c r="NWX8" s="6">
        <f t="shared" si="159"/>
        <v>0</v>
      </c>
      <c r="NWY8" s="6">
        <f t="shared" si="159"/>
        <v>0</v>
      </c>
      <c r="NWZ8" s="6">
        <f t="shared" si="159"/>
        <v>0</v>
      </c>
      <c r="NXA8" s="6">
        <f t="shared" si="159"/>
        <v>0</v>
      </c>
      <c r="NXB8" s="6">
        <f t="shared" si="159"/>
        <v>0</v>
      </c>
      <c r="NXC8" s="6">
        <f t="shared" si="159"/>
        <v>0</v>
      </c>
      <c r="NXD8" s="6">
        <f t="shared" si="159"/>
        <v>0</v>
      </c>
      <c r="NXE8" s="6">
        <f t="shared" si="159"/>
        <v>0</v>
      </c>
      <c r="NXF8" s="6">
        <f t="shared" si="159"/>
        <v>0</v>
      </c>
      <c r="NXG8" s="6">
        <f t="shared" si="159"/>
        <v>0</v>
      </c>
      <c r="NXH8" s="6">
        <f t="shared" si="159"/>
        <v>0</v>
      </c>
      <c r="NXI8" s="6">
        <f t="shared" si="159"/>
        <v>0</v>
      </c>
      <c r="NXJ8" s="6">
        <f t="shared" si="159"/>
        <v>0</v>
      </c>
      <c r="NXK8" s="6">
        <f t="shared" si="159"/>
        <v>0</v>
      </c>
      <c r="NXL8" s="6">
        <f t="shared" si="159"/>
        <v>0</v>
      </c>
      <c r="NXM8" s="6">
        <f t="shared" si="159"/>
        <v>0</v>
      </c>
      <c r="NXN8" s="6">
        <f t="shared" si="159"/>
        <v>0</v>
      </c>
      <c r="NXO8" s="6">
        <f t="shared" si="159"/>
        <v>0</v>
      </c>
      <c r="NXP8" s="6">
        <f t="shared" si="159"/>
        <v>0</v>
      </c>
      <c r="NXQ8" s="6">
        <f t="shared" si="159"/>
        <v>0</v>
      </c>
      <c r="NXR8" s="6">
        <f t="shared" si="159"/>
        <v>0</v>
      </c>
      <c r="NXS8" s="6">
        <f t="shared" si="159"/>
        <v>0</v>
      </c>
      <c r="NXT8" s="6">
        <f t="shared" si="159"/>
        <v>0</v>
      </c>
      <c r="NXU8" s="6">
        <f t="shared" si="159"/>
        <v>0</v>
      </c>
      <c r="NXV8" s="6">
        <f t="shared" si="159"/>
        <v>0</v>
      </c>
      <c r="NXW8" s="6">
        <f t="shared" si="159"/>
        <v>0</v>
      </c>
      <c r="NXX8" s="6">
        <f t="shared" si="159"/>
        <v>0</v>
      </c>
      <c r="NXY8" s="6">
        <f t="shared" si="159"/>
        <v>0</v>
      </c>
      <c r="NXZ8" s="6">
        <f t="shared" si="159"/>
        <v>0</v>
      </c>
      <c r="NYA8" s="6">
        <f t="shared" si="159"/>
        <v>0</v>
      </c>
      <c r="NYB8" s="6">
        <f t="shared" si="159"/>
        <v>0</v>
      </c>
      <c r="NYC8" s="6">
        <f t="shared" si="159"/>
        <v>0</v>
      </c>
      <c r="NYD8" s="6">
        <f t="shared" si="159"/>
        <v>0</v>
      </c>
      <c r="NYE8" s="6">
        <f t="shared" si="159"/>
        <v>0</v>
      </c>
      <c r="NYF8" s="6">
        <f t="shared" si="159"/>
        <v>0</v>
      </c>
      <c r="NYG8" s="6">
        <f t="shared" si="159"/>
        <v>0</v>
      </c>
      <c r="NYH8" s="6">
        <f t="shared" si="159"/>
        <v>0</v>
      </c>
      <c r="NYI8" s="6">
        <f t="shared" si="159"/>
        <v>0</v>
      </c>
      <c r="NYJ8" s="6">
        <f t="shared" si="159"/>
        <v>0</v>
      </c>
      <c r="NYK8" s="6">
        <f t="shared" si="159"/>
        <v>0</v>
      </c>
      <c r="NYL8" s="6">
        <f t="shared" si="159"/>
        <v>0</v>
      </c>
      <c r="NYM8" s="6">
        <f t="shared" si="159"/>
        <v>0</v>
      </c>
      <c r="NYN8" s="6">
        <f t="shared" si="159"/>
        <v>0</v>
      </c>
      <c r="NYO8" s="6">
        <f t="shared" si="159"/>
        <v>0</v>
      </c>
      <c r="NYP8" s="6">
        <f t="shared" si="159"/>
        <v>0</v>
      </c>
      <c r="NYQ8" s="6">
        <f t="shared" si="159"/>
        <v>0</v>
      </c>
      <c r="NYR8" s="6">
        <f t="shared" si="159"/>
        <v>0</v>
      </c>
      <c r="NYS8" s="6">
        <f t="shared" si="159"/>
        <v>0</v>
      </c>
      <c r="NYT8" s="6">
        <f t="shared" ref="NYT8:OBE8" si="160">+NYT5+NYT6+NYT7</f>
        <v>0</v>
      </c>
      <c r="NYU8" s="6">
        <f t="shared" si="160"/>
        <v>0</v>
      </c>
      <c r="NYV8" s="6">
        <f t="shared" si="160"/>
        <v>0</v>
      </c>
      <c r="NYW8" s="6">
        <f t="shared" si="160"/>
        <v>0</v>
      </c>
      <c r="NYX8" s="6">
        <f t="shared" si="160"/>
        <v>0</v>
      </c>
      <c r="NYY8" s="6">
        <f t="shared" si="160"/>
        <v>0</v>
      </c>
      <c r="NYZ8" s="6">
        <f t="shared" si="160"/>
        <v>0</v>
      </c>
      <c r="NZA8" s="6">
        <f t="shared" si="160"/>
        <v>0</v>
      </c>
      <c r="NZB8" s="6">
        <f t="shared" si="160"/>
        <v>0</v>
      </c>
      <c r="NZC8" s="6">
        <f t="shared" si="160"/>
        <v>0</v>
      </c>
      <c r="NZD8" s="6">
        <f t="shared" si="160"/>
        <v>0</v>
      </c>
      <c r="NZE8" s="6">
        <f t="shared" si="160"/>
        <v>0</v>
      </c>
      <c r="NZF8" s="6">
        <f t="shared" si="160"/>
        <v>0</v>
      </c>
      <c r="NZG8" s="6">
        <f t="shared" si="160"/>
        <v>0</v>
      </c>
      <c r="NZH8" s="6">
        <f t="shared" si="160"/>
        <v>0</v>
      </c>
      <c r="NZI8" s="6">
        <f t="shared" si="160"/>
        <v>0</v>
      </c>
      <c r="NZJ8" s="6">
        <f t="shared" si="160"/>
        <v>0</v>
      </c>
      <c r="NZK8" s="6">
        <f t="shared" si="160"/>
        <v>0</v>
      </c>
      <c r="NZL8" s="6">
        <f t="shared" si="160"/>
        <v>0</v>
      </c>
      <c r="NZM8" s="6">
        <f t="shared" si="160"/>
        <v>0</v>
      </c>
      <c r="NZN8" s="6">
        <f t="shared" si="160"/>
        <v>0</v>
      </c>
      <c r="NZO8" s="6">
        <f t="shared" si="160"/>
        <v>0</v>
      </c>
      <c r="NZP8" s="6">
        <f t="shared" si="160"/>
        <v>0</v>
      </c>
      <c r="NZQ8" s="6">
        <f t="shared" si="160"/>
        <v>0</v>
      </c>
      <c r="NZR8" s="6">
        <f t="shared" si="160"/>
        <v>0</v>
      </c>
      <c r="NZS8" s="6">
        <f t="shared" si="160"/>
        <v>0</v>
      </c>
      <c r="NZT8" s="6">
        <f t="shared" si="160"/>
        <v>0</v>
      </c>
      <c r="NZU8" s="6">
        <f t="shared" si="160"/>
        <v>0</v>
      </c>
      <c r="NZV8" s="6">
        <f t="shared" si="160"/>
        <v>0</v>
      </c>
      <c r="NZW8" s="6">
        <f t="shared" si="160"/>
        <v>0</v>
      </c>
      <c r="NZX8" s="6">
        <f t="shared" si="160"/>
        <v>0</v>
      </c>
      <c r="NZY8" s="6">
        <f t="shared" si="160"/>
        <v>0</v>
      </c>
      <c r="NZZ8" s="6">
        <f t="shared" si="160"/>
        <v>0</v>
      </c>
      <c r="OAA8" s="6">
        <f t="shared" si="160"/>
        <v>0</v>
      </c>
      <c r="OAB8" s="6">
        <f t="shared" si="160"/>
        <v>0</v>
      </c>
      <c r="OAC8" s="6">
        <f t="shared" si="160"/>
        <v>0</v>
      </c>
      <c r="OAD8" s="6">
        <f t="shared" si="160"/>
        <v>0</v>
      </c>
      <c r="OAE8" s="6">
        <f t="shared" si="160"/>
        <v>0</v>
      </c>
      <c r="OAF8" s="6">
        <f t="shared" si="160"/>
        <v>0</v>
      </c>
      <c r="OAG8" s="6">
        <f t="shared" si="160"/>
        <v>0</v>
      </c>
      <c r="OAH8" s="6">
        <f t="shared" si="160"/>
        <v>0</v>
      </c>
      <c r="OAI8" s="6">
        <f t="shared" si="160"/>
        <v>0</v>
      </c>
      <c r="OAJ8" s="6">
        <f t="shared" si="160"/>
        <v>0</v>
      </c>
      <c r="OAK8" s="6">
        <f t="shared" si="160"/>
        <v>0</v>
      </c>
      <c r="OAL8" s="6">
        <f t="shared" si="160"/>
        <v>0</v>
      </c>
      <c r="OAM8" s="6">
        <f t="shared" si="160"/>
        <v>0</v>
      </c>
      <c r="OAN8" s="6">
        <f t="shared" si="160"/>
        <v>0</v>
      </c>
      <c r="OAO8" s="6">
        <f t="shared" si="160"/>
        <v>0</v>
      </c>
      <c r="OAP8" s="6">
        <f t="shared" si="160"/>
        <v>0</v>
      </c>
      <c r="OAQ8" s="6">
        <f t="shared" si="160"/>
        <v>0</v>
      </c>
      <c r="OAR8" s="6">
        <f t="shared" si="160"/>
        <v>0</v>
      </c>
      <c r="OAS8" s="6">
        <f t="shared" si="160"/>
        <v>0</v>
      </c>
      <c r="OAT8" s="6">
        <f t="shared" si="160"/>
        <v>0</v>
      </c>
      <c r="OAU8" s="6">
        <f t="shared" si="160"/>
        <v>0</v>
      </c>
      <c r="OAV8" s="6">
        <f t="shared" si="160"/>
        <v>0</v>
      </c>
      <c r="OAW8" s="6">
        <f t="shared" si="160"/>
        <v>0</v>
      </c>
      <c r="OAX8" s="6">
        <f t="shared" si="160"/>
        <v>0</v>
      </c>
      <c r="OAY8" s="6">
        <f t="shared" si="160"/>
        <v>0</v>
      </c>
      <c r="OAZ8" s="6">
        <f t="shared" si="160"/>
        <v>0</v>
      </c>
      <c r="OBA8" s="6">
        <f t="shared" si="160"/>
        <v>0</v>
      </c>
      <c r="OBB8" s="6">
        <f t="shared" si="160"/>
        <v>0</v>
      </c>
      <c r="OBC8" s="6">
        <f t="shared" si="160"/>
        <v>0</v>
      </c>
      <c r="OBD8" s="6">
        <f t="shared" si="160"/>
        <v>0</v>
      </c>
      <c r="OBE8" s="6">
        <f t="shared" si="160"/>
        <v>0</v>
      </c>
      <c r="OBF8" s="6">
        <f t="shared" ref="OBF8:ODQ8" si="161">+OBF5+OBF6+OBF7</f>
        <v>0</v>
      </c>
      <c r="OBG8" s="6">
        <f t="shared" si="161"/>
        <v>0</v>
      </c>
      <c r="OBH8" s="6">
        <f t="shared" si="161"/>
        <v>0</v>
      </c>
      <c r="OBI8" s="6">
        <f t="shared" si="161"/>
        <v>0</v>
      </c>
      <c r="OBJ8" s="6">
        <f t="shared" si="161"/>
        <v>0</v>
      </c>
      <c r="OBK8" s="6">
        <f t="shared" si="161"/>
        <v>0</v>
      </c>
      <c r="OBL8" s="6">
        <f t="shared" si="161"/>
        <v>0</v>
      </c>
      <c r="OBM8" s="6">
        <f t="shared" si="161"/>
        <v>0</v>
      </c>
      <c r="OBN8" s="6">
        <f t="shared" si="161"/>
        <v>0</v>
      </c>
      <c r="OBO8" s="6">
        <f t="shared" si="161"/>
        <v>0</v>
      </c>
      <c r="OBP8" s="6">
        <f t="shared" si="161"/>
        <v>0</v>
      </c>
      <c r="OBQ8" s="6">
        <f t="shared" si="161"/>
        <v>0</v>
      </c>
      <c r="OBR8" s="6">
        <f t="shared" si="161"/>
        <v>0</v>
      </c>
      <c r="OBS8" s="6">
        <f t="shared" si="161"/>
        <v>0</v>
      </c>
      <c r="OBT8" s="6">
        <f t="shared" si="161"/>
        <v>0</v>
      </c>
      <c r="OBU8" s="6">
        <f t="shared" si="161"/>
        <v>0</v>
      </c>
      <c r="OBV8" s="6">
        <f t="shared" si="161"/>
        <v>0</v>
      </c>
      <c r="OBW8" s="6">
        <f t="shared" si="161"/>
        <v>0</v>
      </c>
      <c r="OBX8" s="6">
        <f t="shared" si="161"/>
        <v>0</v>
      </c>
      <c r="OBY8" s="6">
        <f t="shared" si="161"/>
        <v>0</v>
      </c>
      <c r="OBZ8" s="6">
        <f t="shared" si="161"/>
        <v>0</v>
      </c>
      <c r="OCA8" s="6">
        <f t="shared" si="161"/>
        <v>0</v>
      </c>
      <c r="OCB8" s="6">
        <f t="shared" si="161"/>
        <v>0</v>
      </c>
      <c r="OCC8" s="6">
        <f t="shared" si="161"/>
        <v>0</v>
      </c>
      <c r="OCD8" s="6">
        <f t="shared" si="161"/>
        <v>0</v>
      </c>
      <c r="OCE8" s="6">
        <f t="shared" si="161"/>
        <v>0</v>
      </c>
      <c r="OCF8" s="6">
        <f t="shared" si="161"/>
        <v>0</v>
      </c>
      <c r="OCG8" s="6">
        <f t="shared" si="161"/>
        <v>0</v>
      </c>
      <c r="OCH8" s="6">
        <f t="shared" si="161"/>
        <v>0</v>
      </c>
      <c r="OCI8" s="6">
        <f t="shared" si="161"/>
        <v>0</v>
      </c>
      <c r="OCJ8" s="6">
        <f t="shared" si="161"/>
        <v>0</v>
      </c>
      <c r="OCK8" s="6">
        <f t="shared" si="161"/>
        <v>0</v>
      </c>
      <c r="OCL8" s="6">
        <f t="shared" si="161"/>
        <v>0</v>
      </c>
      <c r="OCM8" s="6">
        <f t="shared" si="161"/>
        <v>0</v>
      </c>
      <c r="OCN8" s="6">
        <f t="shared" si="161"/>
        <v>0</v>
      </c>
      <c r="OCO8" s="6">
        <f t="shared" si="161"/>
        <v>0</v>
      </c>
      <c r="OCP8" s="6">
        <f t="shared" si="161"/>
        <v>0</v>
      </c>
      <c r="OCQ8" s="6">
        <f t="shared" si="161"/>
        <v>0</v>
      </c>
      <c r="OCR8" s="6">
        <f t="shared" si="161"/>
        <v>0</v>
      </c>
      <c r="OCS8" s="6">
        <f t="shared" si="161"/>
        <v>0</v>
      </c>
      <c r="OCT8" s="6">
        <f t="shared" si="161"/>
        <v>0</v>
      </c>
      <c r="OCU8" s="6">
        <f t="shared" si="161"/>
        <v>0</v>
      </c>
      <c r="OCV8" s="6">
        <f t="shared" si="161"/>
        <v>0</v>
      </c>
      <c r="OCW8" s="6">
        <f t="shared" si="161"/>
        <v>0</v>
      </c>
      <c r="OCX8" s="6">
        <f t="shared" si="161"/>
        <v>0</v>
      </c>
      <c r="OCY8" s="6">
        <f t="shared" si="161"/>
        <v>0</v>
      </c>
      <c r="OCZ8" s="6">
        <f t="shared" si="161"/>
        <v>0</v>
      </c>
      <c r="ODA8" s="6">
        <f t="shared" si="161"/>
        <v>0</v>
      </c>
      <c r="ODB8" s="6">
        <f t="shared" si="161"/>
        <v>0</v>
      </c>
      <c r="ODC8" s="6">
        <f t="shared" si="161"/>
        <v>0</v>
      </c>
      <c r="ODD8" s="6">
        <f t="shared" si="161"/>
        <v>0</v>
      </c>
      <c r="ODE8" s="6">
        <f t="shared" si="161"/>
        <v>0</v>
      </c>
      <c r="ODF8" s="6">
        <f t="shared" si="161"/>
        <v>0</v>
      </c>
      <c r="ODG8" s="6">
        <f t="shared" si="161"/>
        <v>0</v>
      </c>
      <c r="ODH8" s="6">
        <f t="shared" si="161"/>
        <v>0</v>
      </c>
      <c r="ODI8" s="6">
        <f t="shared" si="161"/>
        <v>0</v>
      </c>
      <c r="ODJ8" s="6">
        <f t="shared" si="161"/>
        <v>0</v>
      </c>
      <c r="ODK8" s="6">
        <f t="shared" si="161"/>
        <v>0</v>
      </c>
      <c r="ODL8" s="6">
        <f t="shared" si="161"/>
        <v>0</v>
      </c>
      <c r="ODM8" s="6">
        <f t="shared" si="161"/>
        <v>0</v>
      </c>
      <c r="ODN8" s="6">
        <f t="shared" si="161"/>
        <v>0</v>
      </c>
      <c r="ODO8" s="6">
        <f t="shared" si="161"/>
        <v>0</v>
      </c>
      <c r="ODP8" s="6">
        <f t="shared" si="161"/>
        <v>0</v>
      </c>
      <c r="ODQ8" s="6">
        <f t="shared" si="161"/>
        <v>0</v>
      </c>
      <c r="ODR8" s="6">
        <f t="shared" ref="ODR8:OGC8" si="162">+ODR5+ODR6+ODR7</f>
        <v>0</v>
      </c>
      <c r="ODS8" s="6">
        <f t="shared" si="162"/>
        <v>0</v>
      </c>
      <c r="ODT8" s="6">
        <f t="shared" si="162"/>
        <v>0</v>
      </c>
      <c r="ODU8" s="6">
        <f t="shared" si="162"/>
        <v>0</v>
      </c>
      <c r="ODV8" s="6">
        <f t="shared" si="162"/>
        <v>0</v>
      </c>
      <c r="ODW8" s="6">
        <f t="shared" si="162"/>
        <v>0</v>
      </c>
      <c r="ODX8" s="6">
        <f t="shared" si="162"/>
        <v>0</v>
      </c>
      <c r="ODY8" s="6">
        <f t="shared" si="162"/>
        <v>0</v>
      </c>
      <c r="ODZ8" s="6">
        <f t="shared" si="162"/>
        <v>0</v>
      </c>
      <c r="OEA8" s="6">
        <f t="shared" si="162"/>
        <v>0</v>
      </c>
      <c r="OEB8" s="6">
        <f t="shared" si="162"/>
        <v>0</v>
      </c>
      <c r="OEC8" s="6">
        <f t="shared" si="162"/>
        <v>0</v>
      </c>
      <c r="OED8" s="6">
        <f t="shared" si="162"/>
        <v>0</v>
      </c>
      <c r="OEE8" s="6">
        <f t="shared" si="162"/>
        <v>0</v>
      </c>
      <c r="OEF8" s="6">
        <f t="shared" si="162"/>
        <v>0</v>
      </c>
      <c r="OEG8" s="6">
        <f t="shared" si="162"/>
        <v>0</v>
      </c>
      <c r="OEH8" s="6">
        <f t="shared" si="162"/>
        <v>0</v>
      </c>
      <c r="OEI8" s="6">
        <f t="shared" si="162"/>
        <v>0</v>
      </c>
      <c r="OEJ8" s="6">
        <f t="shared" si="162"/>
        <v>0</v>
      </c>
      <c r="OEK8" s="6">
        <f t="shared" si="162"/>
        <v>0</v>
      </c>
      <c r="OEL8" s="6">
        <f t="shared" si="162"/>
        <v>0</v>
      </c>
      <c r="OEM8" s="6">
        <f t="shared" si="162"/>
        <v>0</v>
      </c>
      <c r="OEN8" s="6">
        <f t="shared" si="162"/>
        <v>0</v>
      </c>
      <c r="OEO8" s="6">
        <f t="shared" si="162"/>
        <v>0</v>
      </c>
      <c r="OEP8" s="6">
        <f t="shared" si="162"/>
        <v>0</v>
      </c>
      <c r="OEQ8" s="6">
        <f t="shared" si="162"/>
        <v>0</v>
      </c>
      <c r="OER8" s="6">
        <f t="shared" si="162"/>
        <v>0</v>
      </c>
      <c r="OES8" s="6">
        <f t="shared" si="162"/>
        <v>0</v>
      </c>
      <c r="OET8" s="6">
        <f t="shared" si="162"/>
        <v>0</v>
      </c>
      <c r="OEU8" s="6">
        <f t="shared" si="162"/>
        <v>0</v>
      </c>
      <c r="OEV8" s="6">
        <f t="shared" si="162"/>
        <v>0</v>
      </c>
      <c r="OEW8" s="6">
        <f t="shared" si="162"/>
        <v>0</v>
      </c>
      <c r="OEX8" s="6">
        <f t="shared" si="162"/>
        <v>0</v>
      </c>
      <c r="OEY8" s="6">
        <f t="shared" si="162"/>
        <v>0</v>
      </c>
      <c r="OEZ8" s="6">
        <f t="shared" si="162"/>
        <v>0</v>
      </c>
      <c r="OFA8" s="6">
        <f t="shared" si="162"/>
        <v>0</v>
      </c>
      <c r="OFB8" s="6">
        <f t="shared" si="162"/>
        <v>0</v>
      </c>
      <c r="OFC8" s="6">
        <f t="shared" si="162"/>
        <v>0</v>
      </c>
      <c r="OFD8" s="6">
        <f t="shared" si="162"/>
        <v>0</v>
      </c>
      <c r="OFE8" s="6">
        <f t="shared" si="162"/>
        <v>0</v>
      </c>
      <c r="OFF8" s="6">
        <f t="shared" si="162"/>
        <v>0</v>
      </c>
      <c r="OFG8" s="6">
        <f t="shared" si="162"/>
        <v>0</v>
      </c>
      <c r="OFH8" s="6">
        <f t="shared" si="162"/>
        <v>0</v>
      </c>
      <c r="OFI8" s="6">
        <f t="shared" si="162"/>
        <v>0</v>
      </c>
      <c r="OFJ8" s="6">
        <f t="shared" si="162"/>
        <v>0</v>
      </c>
      <c r="OFK8" s="6">
        <f t="shared" si="162"/>
        <v>0</v>
      </c>
      <c r="OFL8" s="6">
        <f t="shared" si="162"/>
        <v>0</v>
      </c>
      <c r="OFM8" s="6">
        <f t="shared" si="162"/>
        <v>0</v>
      </c>
      <c r="OFN8" s="6">
        <f t="shared" si="162"/>
        <v>0</v>
      </c>
      <c r="OFO8" s="6">
        <f t="shared" si="162"/>
        <v>0</v>
      </c>
      <c r="OFP8" s="6">
        <f t="shared" si="162"/>
        <v>0</v>
      </c>
      <c r="OFQ8" s="6">
        <f t="shared" si="162"/>
        <v>0</v>
      </c>
      <c r="OFR8" s="6">
        <f t="shared" si="162"/>
        <v>0</v>
      </c>
      <c r="OFS8" s="6">
        <f t="shared" si="162"/>
        <v>0</v>
      </c>
      <c r="OFT8" s="6">
        <f t="shared" si="162"/>
        <v>0</v>
      </c>
      <c r="OFU8" s="6">
        <f t="shared" si="162"/>
        <v>0</v>
      </c>
      <c r="OFV8" s="6">
        <f t="shared" si="162"/>
        <v>0</v>
      </c>
      <c r="OFW8" s="6">
        <f t="shared" si="162"/>
        <v>0</v>
      </c>
      <c r="OFX8" s="6">
        <f t="shared" si="162"/>
        <v>0</v>
      </c>
      <c r="OFY8" s="6">
        <f t="shared" si="162"/>
        <v>0</v>
      </c>
      <c r="OFZ8" s="6">
        <f t="shared" si="162"/>
        <v>0</v>
      </c>
      <c r="OGA8" s="6">
        <f t="shared" si="162"/>
        <v>0</v>
      </c>
      <c r="OGB8" s="6">
        <f t="shared" si="162"/>
        <v>0</v>
      </c>
      <c r="OGC8" s="6">
        <f t="shared" si="162"/>
        <v>0</v>
      </c>
      <c r="OGD8" s="6">
        <f t="shared" ref="OGD8:OIO8" si="163">+OGD5+OGD6+OGD7</f>
        <v>0</v>
      </c>
      <c r="OGE8" s="6">
        <f t="shared" si="163"/>
        <v>0</v>
      </c>
      <c r="OGF8" s="6">
        <f t="shared" si="163"/>
        <v>0</v>
      </c>
      <c r="OGG8" s="6">
        <f t="shared" si="163"/>
        <v>0</v>
      </c>
      <c r="OGH8" s="6">
        <f t="shared" si="163"/>
        <v>0</v>
      </c>
      <c r="OGI8" s="6">
        <f t="shared" si="163"/>
        <v>0</v>
      </c>
      <c r="OGJ8" s="6">
        <f t="shared" si="163"/>
        <v>0</v>
      </c>
      <c r="OGK8" s="6">
        <f t="shared" si="163"/>
        <v>0</v>
      </c>
      <c r="OGL8" s="6">
        <f t="shared" si="163"/>
        <v>0</v>
      </c>
      <c r="OGM8" s="6">
        <f t="shared" si="163"/>
        <v>0</v>
      </c>
      <c r="OGN8" s="6">
        <f t="shared" si="163"/>
        <v>0</v>
      </c>
      <c r="OGO8" s="6">
        <f t="shared" si="163"/>
        <v>0</v>
      </c>
      <c r="OGP8" s="6">
        <f t="shared" si="163"/>
        <v>0</v>
      </c>
      <c r="OGQ8" s="6">
        <f t="shared" si="163"/>
        <v>0</v>
      </c>
      <c r="OGR8" s="6">
        <f t="shared" si="163"/>
        <v>0</v>
      </c>
      <c r="OGS8" s="6">
        <f t="shared" si="163"/>
        <v>0</v>
      </c>
      <c r="OGT8" s="6">
        <f t="shared" si="163"/>
        <v>0</v>
      </c>
      <c r="OGU8" s="6">
        <f t="shared" si="163"/>
        <v>0</v>
      </c>
      <c r="OGV8" s="6">
        <f t="shared" si="163"/>
        <v>0</v>
      </c>
      <c r="OGW8" s="6">
        <f t="shared" si="163"/>
        <v>0</v>
      </c>
      <c r="OGX8" s="6">
        <f t="shared" si="163"/>
        <v>0</v>
      </c>
      <c r="OGY8" s="6">
        <f t="shared" si="163"/>
        <v>0</v>
      </c>
      <c r="OGZ8" s="6">
        <f t="shared" si="163"/>
        <v>0</v>
      </c>
      <c r="OHA8" s="6">
        <f t="shared" si="163"/>
        <v>0</v>
      </c>
      <c r="OHB8" s="6">
        <f t="shared" si="163"/>
        <v>0</v>
      </c>
      <c r="OHC8" s="6">
        <f t="shared" si="163"/>
        <v>0</v>
      </c>
      <c r="OHD8" s="6">
        <f t="shared" si="163"/>
        <v>0</v>
      </c>
      <c r="OHE8" s="6">
        <f t="shared" si="163"/>
        <v>0</v>
      </c>
      <c r="OHF8" s="6">
        <f t="shared" si="163"/>
        <v>0</v>
      </c>
      <c r="OHG8" s="6">
        <f t="shared" si="163"/>
        <v>0</v>
      </c>
      <c r="OHH8" s="6">
        <f t="shared" si="163"/>
        <v>0</v>
      </c>
      <c r="OHI8" s="6">
        <f t="shared" si="163"/>
        <v>0</v>
      </c>
      <c r="OHJ8" s="6">
        <f t="shared" si="163"/>
        <v>0</v>
      </c>
      <c r="OHK8" s="6">
        <f t="shared" si="163"/>
        <v>0</v>
      </c>
      <c r="OHL8" s="6">
        <f t="shared" si="163"/>
        <v>0</v>
      </c>
      <c r="OHM8" s="6">
        <f t="shared" si="163"/>
        <v>0</v>
      </c>
      <c r="OHN8" s="6">
        <f t="shared" si="163"/>
        <v>0</v>
      </c>
      <c r="OHO8" s="6">
        <f t="shared" si="163"/>
        <v>0</v>
      </c>
      <c r="OHP8" s="6">
        <f t="shared" si="163"/>
        <v>0</v>
      </c>
      <c r="OHQ8" s="6">
        <f t="shared" si="163"/>
        <v>0</v>
      </c>
      <c r="OHR8" s="6">
        <f t="shared" si="163"/>
        <v>0</v>
      </c>
      <c r="OHS8" s="6">
        <f t="shared" si="163"/>
        <v>0</v>
      </c>
      <c r="OHT8" s="6">
        <f t="shared" si="163"/>
        <v>0</v>
      </c>
      <c r="OHU8" s="6">
        <f t="shared" si="163"/>
        <v>0</v>
      </c>
      <c r="OHV8" s="6">
        <f t="shared" si="163"/>
        <v>0</v>
      </c>
      <c r="OHW8" s="6">
        <f t="shared" si="163"/>
        <v>0</v>
      </c>
      <c r="OHX8" s="6">
        <f t="shared" si="163"/>
        <v>0</v>
      </c>
      <c r="OHY8" s="6">
        <f t="shared" si="163"/>
        <v>0</v>
      </c>
      <c r="OHZ8" s="6">
        <f t="shared" si="163"/>
        <v>0</v>
      </c>
      <c r="OIA8" s="6">
        <f t="shared" si="163"/>
        <v>0</v>
      </c>
      <c r="OIB8" s="6">
        <f t="shared" si="163"/>
        <v>0</v>
      </c>
      <c r="OIC8" s="6">
        <f t="shared" si="163"/>
        <v>0</v>
      </c>
      <c r="OID8" s="6">
        <f t="shared" si="163"/>
        <v>0</v>
      </c>
      <c r="OIE8" s="6">
        <f t="shared" si="163"/>
        <v>0</v>
      </c>
      <c r="OIF8" s="6">
        <f t="shared" si="163"/>
        <v>0</v>
      </c>
      <c r="OIG8" s="6">
        <f t="shared" si="163"/>
        <v>0</v>
      </c>
      <c r="OIH8" s="6">
        <f t="shared" si="163"/>
        <v>0</v>
      </c>
      <c r="OII8" s="6">
        <f t="shared" si="163"/>
        <v>0</v>
      </c>
      <c r="OIJ8" s="6">
        <f t="shared" si="163"/>
        <v>0</v>
      </c>
      <c r="OIK8" s="6">
        <f t="shared" si="163"/>
        <v>0</v>
      </c>
      <c r="OIL8" s="6">
        <f t="shared" si="163"/>
        <v>0</v>
      </c>
      <c r="OIM8" s="6">
        <f t="shared" si="163"/>
        <v>0</v>
      </c>
      <c r="OIN8" s="6">
        <f t="shared" si="163"/>
        <v>0</v>
      </c>
      <c r="OIO8" s="6">
        <f t="shared" si="163"/>
        <v>0</v>
      </c>
      <c r="OIP8" s="6">
        <f t="shared" ref="OIP8:OLA8" si="164">+OIP5+OIP6+OIP7</f>
        <v>0</v>
      </c>
      <c r="OIQ8" s="6">
        <f t="shared" si="164"/>
        <v>0</v>
      </c>
      <c r="OIR8" s="6">
        <f t="shared" si="164"/>
        <v>0</v>
      </c>
      <c r="OIS8" s="6">
        <f t="shared" si="164"/>
        <v>0</v>
      </c>
      <c r="OIT8" s="6">
        <f t="shared" si="164"/>
        <v>0</v>
      </c>
      <c r="OIU8" s="6">
        <f t="shared" si="164"/>
        <v>0</v>
      </c>
      <c r="OIV8" s="6">
        <f t="shared" si="164"/>
        <v>0</v>
      </c>
      <c r="OIW8" s="6">
        <f t="shared" si="164"/>
        <v>0</v>
      </c>
      <c r="OIX8" s="6">
        <f t="shared" si="164"/>
        <v>0</v>
      </c>
      <c r="OIY8" s="6">
        <f t="shared" si="164"/>
        <v>0</v>
      </c>
      <c r="OIZ8" s="6">
        <f t="shared" si="164"/>
        <v>0</v>
      </c>
      <c r="OJA8" s="6">
        <f t="shared" si="164"/>
        <v>0</v>
      </c>
      <c r="OJB8" s="6">
        <f t="shared" si="164"/>
        <v>0</v>
      </c>
      <c r="OJC8" s="6">
        <f t="shared" si="164"/>
        <v>0</v>
      </c>
      <c r="OJD8" s="6">
        <f t="shared" si="164"/>
        <v>0</v>
      </c>
      <c r="OJE8" s="6">
        <f t="shared" si="164"/>
        <v>0</v>
      </c>
      <c r="OJF8" s="6">
        <f t="shared" si="164"/>
        <v>0</v>
      </c>
      <c r="OJG8" s="6">
        <f t="shared" si="164"/>
        <v>0</v>
      </c>
      <c r="OJH8" s="6">
        <f t="shared" si="164"/>
        <v>0</v>
      </c>
      <c r="OJI8" s="6">
        <f t="shared" si="164"/>
        <v>0</v>
      </c>
      <c r="OJJ8" s="6">
        <f t="shared" si="164"/>
        <v>0</v>
      </c>
      <c r="OJK8" s="6">
        <f t="shared" si="164"/>
        <v>0</v>
      </c>
      <c r="OJL8" s="6">
        <f t="shared" si="164"/>
        <v>0</v>
      </c>
      <c r="OJM8" s="6">
        <f t="shared" si="164"/>
        <v>0</v>
      </c>
      <c r="OJN8" s="6">
        <f t="shared" si="164"/>
        <v>0</v>
      </c>
      <c r="OJO8" s="6">
        <f t="shared" si="164"/>
        <v>0</v>
      </c>
      <c r="OJP8" s="6">
        <f t="shared" si="164"/>
        <v>0</v>
      </c>
      <c r="OJQ8" s="6">
        <f t="shared" si="164"/>
        <v>0</v>
      </c>
      <c r="OJR8" s="6">
        <f t="shared" si="164"/>
        <v>0</v>
      </c>
      <c r="OJS8" s="6">
        <f t="shared" si="164"/>
        <v>0</v>
      </c>
      <c r="OJT8" s="6">
        <f t="shared" si="164"/>
        <v>0</v>
      </c>
      <c r="OJU8" s="6">
        <f t="shared" si="164"/>
        <v>0</v>
      </c>
      <c r="OJV8" s="6">
        <f t="shared" si="164"/>
        <v>0</v>
      </c>
      <c r="OJW8" s="6">
        <f t="shared" si="164"/>
        <v>0</v>
      </c>
      <c r="OJX8" s="6">
        <f t="shared" si="164"/>
        <v>0</v>
      </c>
      <c r="OJY8" s="6">
        <f t="shared" si="164"/>
        <v>0</v>
      </c>
      <c r="OJZ8" s="6">
        <f t="shared" si="164"/>
        <v>0</v>
      </c>
      <c r="OKA8" s="6">
        <f t="shared" si="164"/>
        <v>0</v>
      </c>
      <c r="OKB8" s="6">
        <f t="shared" si="164"/>
        <v>0</v>
      </c>
      <c r="OKC8" s="6">
        <f t="shared" si="164"/>
        <v>0</v>
      </c>
      <c r="OKD8" s="6">
        <f t="shared" si="164"/>
        <v>0</v>
      </c>
      <c r="OKE8" s="6">
        <f t="shared" si="164"/>
        <v>0</v>
      </c>
      <c r="OKF8" s="6">
        <f t="shared" si="164"/>
        <v>0</v>
      </c>
      <c r="OKG8" s="6">
        <f t="shared" si="164"/>
        <v>0</v>
      </c>
      <c r="OKH8" s="6">
        <f t="shared" si="164"/>
        <v>0</v>
      </c>
      <c r="OKI8" s="6">
        <f t="shared" si="164"/>
        <v>0</v>
      </c>
      <c r="OKJ8" s="6">
        <f t="shared" si="164"/>
        <v>0</v>
      </c>
      <c r="OKK8" s="6">
        <f t="shared" si="164"/>
        <v>0</v>
      </c>
      <c r="OKL8" s="6">
        <f t="shared" si="164"/>
        <v>0</v>
      </c>
      <c r="OKM8" s="6">
        <f t="shared" si="164"/>
        <v>0</v>
      </c>
      <c r="OKN8" s="6">
        <f t="shared" si="164"/>
        <v>0</v>
      </c>
      <c r="OKO8" s="6">
        <f t="shared" si="164"/>
        <v>0</v>
      </c>
      <c r="OKP8" s="6">
        <f t="shared" si="164"/>
        <v>0</v>
      </c>
      <c r="OKQ8" s="6">
        <f t="shared" si="164"/>
        <v>0</v>
      </c>
      <c r="OKR8" s="6">
        <f t="shared" si="164"/>
        <v>0</v>
      </c>
      <c r="OKS8" s="6">
        <f t="shared" si="164"/>
        <v>0</v>
      </c>
      <c r="OKT8" s="6">
        <f t="shared" si="164"/>
        <v>0</v>
      </c>
      <c r="OKU8" s="6">
        <f t="shared" si="164"/>
        <v>0</v>
      </c>
      <c r="OKV8" s="6">
        <f t="shared" si="164"/>
        <v>0</v>
      </c>
      <c r="OKW8" s="6">
        <f t="shared" si="164"/>
        <v>0</v>
      </c>
      <c r="OKX8" s="6">
        <f t="shared" si="164"/>
        <v>0</v>
      </c>
      <c r="OKY8" s="6">
        <f t="shared" si="164"/>
        <v>0</v>
      </c>
      <c r="OKZ8" s="6">
        <f t="shared" si="164"/>
        <v>0</v>
      </c>
      <c r="OLA8" s="6">
        <f t="shared" si="164"/>
        <v>0</v>
      </c>
      <c r="OLB8" s="6">
        <f t="shared" ref="OLB8:ONM8" si="165">+OLB5+OLB6+OLB7</f>
        <v>0</v>
      </c>
      <c r="OLC8" s="6">
        <f t="shared" si="165"/>
        <v>0</v>
      </c>
      <c r="OLD8" s="6">
        <f t="shared" si="165"/>
        <v>0</v>
      </c>
      <c r="OLE8" s="6">
        <f t="shared" si="165"/>
        <v>0</v>
      </c>
      <c r="OLF8" s="6">
        <f t="shared" si="165"/>
        <v>0</v>
      </c>
      <c r="OLG8" s="6">
        <f t="shared" si="165"/>
        <v>0</v>
      </c>
      <c r="OLH8" s="6">
        <f t="shared" si="165"/>
        <v>0</v>
      </c>
      <c r="OLI8" s="6">
        <f t="shared" si="165"/>
        <v>0</v>
      </c>
      <c r="OLJ8" s="6">
        <f t="shared" si="165"/>
        <v>0</v>
      </c>
      <c r="OLK8" s="6">
        <f t="shared" si="165"/>
        <v>0</v>
      </c>
      <c r="OLL8" s="6">
        <f t="shared" si="165"/>
        <v>0</v>
      </c>
      <c r="OLM8" s="6">
        <f t="shared" si="165"/>
        <v>0</v>
      </c>
      <c r="OLN8" s="6">
        <f t="shared" si="165"/>
        <v>0</v>
      </c>
      <c r="OLO8" s="6">
        <f t="shared" si="165"/>
        <v>0</v>
      </c>
      <c r="OLP8" s="6">
        <f t="shared" si="165"/>
        <v>0</v>
      </c>
      <c r="OLQ8" s="6">
        <f t="shared" si="165"/>
        <v>0</v>
      </c>
      <c r="OLR8" s="6">
        <f t="shared" si="165"/>
        <v>0</v>
      </c>
      <c r="OLS8" s="6">
        <f t="shared" si="165"/>
        <v>0</v>
      </c>
      <c r="OLT8" s="6">
        <f t="shared" si="165"/>
        <v>0</v>
      </c>
      <c r="OLU8" s="6">
        <f t="shared" si="165"/>
        <v>0</v>
      </c>
      <c r="OLV8" s="6">
        <f t="shared" si="165"/>
        <v>0</v>
      </c>
      <c r="OLW8" s="6">
        <f t="shared" si="165"/>
        <v>0</v>
      </c>
      <c r="OLX8" s="6">
        <f t="shared" si="165"/>
        <v>0</v>
      </c>
      <c r="OLY8" s="6">
        <f t="shared" si="165"/>
        <v>0</v>
      </c>
      <c r="OLZ8" s="6">
        <f t="shared" si="165"/>
        <v>0</v>
      </c>
      <c r="OMA8" s="6">
        <f t="shared" si="165"/>
        <v>0</v>
      </c>
      <c r="OMB8" s="6">
        <f t="shared" si="165"/>
        <v>0</v>
      </c>
      <c r="OMC8" s="6">
        <f t="shared" si="165"/>
        <v>0</v>
      </c>
      <c r="OMD8" s="6">
        <f t="shared" si="165"/>
        <v>0</v>
      </c>
      <c r="OME8" s="6">
        <f t="shared" si="165"/>
        <v>0</v>
      </c>
      <c r="OMF8" s="6">
        <f t="shared" si="165"/>
        <v>0</v>
      </c>
      <c r="OMG8" s="6">
        <f t="shared" si="165"/>
        <v>0</v>
      </c>
      <c r="OMH8" s="6">
        <f t="shared" si="165"/>
        <v>0</v>
      </c>
      <c r="OMI8" s="6">
        <f t="shared" si="165"/>
        <v>0</v>
      </c>
      <c r="OMJ8" s="6">
        <f t="shared" si="165"/>
        <v>0</v>
      </c>
      <c r="OMK8" s="6">
        <f t="shared" si="165"/>
        <v>0</v>
      </c>
      <c r="OML8" s="6">
        <f t="shared" si="165"/>
        <v>0</v>
      </c>
      <c r="OMM8" s="6">
        <f t="shared" si="165"/>
        <v>0</v>
      </c>
      <c r="OMN8" s="6">
        <f t="shared" si="165"/>
        <v>0</v>
      </c>
      <c r="OMO8" s="6">
        <f t="shared" si="165"/>
        <v>0</v>
      </c>
      <c r="OMP8" s="6">
        <f t="shared" si="165"/>
        <v>0</v>
      </c>
      <c r="OMQ8" s="6">
        <f t="shared" si="165"/>
        <v>0</v>
      </c>
      <c r="OMR8" s="6">
        <f t="shared" si="165"/>
        <v>0</v>
      </c>
      <c r="OMS8" s="6">
        <f t="shared" si="165"/>
        <v>0</v>
      </c>
      <c r="OMT8" s="6">
        <f t="shared" si="165"/>
        <v>0</v>
      </c>
      <c r="OMU8" s="6">
        <f t="shared" si="165"/>
        <v>0</v>
      </c>
      <c r="OMV8" s="6">
        <f t="shared" si="165"/>
        <v>0</v>
      </c>
      <c r="OMW8" s="6">
        <f t="shared" si="165"/>
        <v>0</v>
      </c>
      <c r="OMX8" s="6">
        <f t="shared" si="165"/>
        <v>0</v>
      </c>
      <c r="OMY8" s="6">
        <f t="shared" si="165"/>
        <v>0</v>
      </c>
      <c r="OMZ8" s="6">
        <f t="shared" si="165"/>
        <v>0</v>
      </c>
      <c r="ONA8" s="6">
        <f t="shared" si="165"/>
        <v>0</v>
      </c>
      <c r="ONB8" s="6">
        <f t="shared" si="165"/>
        <v>0</v>
      </c>
      <c r="ONC8" s="6">
        <f t="shared" si="165"/>
        <v>0</v>
      </c>
      <c r="OND8" s="6">
        <f t="shared" si="165"/>
        <v>0</v>
      </c>
      <c r="ONE8" s="6">
        <f t="shared" si="165"/>
        <v>0</v>
      </c>
      <c r="ONF8" s="6">
        <f t="shared" si="165"/>
        <v>0</v>
      </c>
      <c r="ONG8" s="6">
        <f t="shared" si="165"/>
        <v>0</v>
      </c>
      <c r="ONH8" s="6">
        <f t="shared" si="165"/>
        <v>0</v>
      </c>
      <c r="ONI8" s="6">
        <f t="shared" si="165"/>
        <v>0</v>
      </c>
      <c r="ONJ8" s="6">
        <f t="shared" si="165"/>
        <v>0</v>
      </c>
      <c r="ONK8" s="6">
        <f t="shared" si="165"/>
        <v>0</v>
      </c>
      <c r="ONL8" s="6">
        <f t="shared" si="165"/>
        <v>0</v>
      </c>
      <c r="ONM8" s="6">
        <f t="shared" si="165"/>
        <v>0</v>
      </c>
      <c r="ONN8" s="6">
        <f t="shared" ref="ONN8:OPY8" si="166">+ONN5+ONN6+ONN7</f>
        <v>0</v>
      </c>
      <c r="ONO8" s="6">
        <f t="shared" si="166"/>
        <v>0</v>
      </c>
      <c r="ONP8" s="6">
        <f t="shared" si="166"/>
        <v>0</v>
      </c>
      <c r="ONQ8" s="6">
        <f t="shared" si="166"/>
        <v>0</v>
      </c>
      <c r="ONR8" s="6">
        <f t="shared" si="166"/>
        <v>0</v>
      </c>
      <c r="ONS8" s="6">
        <f t="shared" si="166"/>
        <v>0</v>
      </c>
      <c r="ONT8" s="6">
        <f t="shared" si="166"/>
        <v>0</v>
      </c>
      <c r="ONU8" s="6">
        <f t="shared" si="166"/>
        <v>0</v>
      </c>
      <c r="ONV8" s="6">
        <f t="shared" si="166"/>
        <v>0</v>
      </c>
      <c r="ONW8" s="6">
        <f t="shared" si="166"/>
        <v>0</v>
      </c>
      <c r="ONX8" s="6">
        <f t="shared" si="166"/>
        <v>0</v>
      </c>
      <c r="ONY8" s="6">
        <f t="shared" si="166"/>
        <v>0</v>
      </c>
      <c r="ONZ8" s="6">
        <f t="shared" si="166"/>
        <v>0</v>
      </c>
      <c r="OOA8" s="6">
        <f t="shared" si="166"/>
        <v>0</v>
      </c>
      <c r="OOB8" s="6">
        <f t="shared" si="166"/>
        <v>0</v>
      </c>
      <c r="OOC8" s="6">
        <f t="shared" si="166"/>
        <v>0</v>
      </c>
      <c r="OOD8" s="6">
        <f t="shared" si="166"/>
        <v>0</v>
      </c>
      <c r="OOE8" s="6">
        <f t="shared" si="166"/>
        <v>0</v>
      </c>
      <c r="OOF8" s="6">
        <f t="shared" si="166"/>
        <v>0</v>
      </c>
      <c r="OOG8" s="6">
        <f t="shared" si="166"/>
        <v>0</v>
      </c>
      <c r="OOH8" s="6">
        <f t="shared" si="166"/>
        <v>0</v>
      </c>
      <c r="OOI8" s="6">
        <f t="shared" si="166"/>
        <v>0</v>
      </c>
      <c r="OOJ8" s="6">
        <f t="shared" si="166"/>
        <v>0</v>
      </c>
      <c r="OOK8" s="6">
        <f t="shared" si="166"/>
        <v>0</v>
      </c>
      <c r="OOL8" s="6">
        <f t="shared" si="166"/>
        <v>0</v>
      </c>
      <c r="OOM8" s="6">
        <f t="shared" si="166"/>
        <v>0</v>
      </c>
      <c r="OON8" s="6">
        <f t="shared" si="166"/>
        <v>0</v>
      </c>
      <c r="OOO8" s="6">
        <f t="shared" si="166"/>
        <v>0</v>
      </c>
      <c r="OOP8" s="6">
        <f t="shared" si="166"/>
        <v>0</v>
      </c>
      <c r="OOQ8" s="6">
        <f t="shared" si="166"/>
        <v>0</v>
      </c>
      <c r="OOR8" s="6">
        <f t="shared" si="166"/>
        <v>0</v>
      </c>
      <c r="OOS8" s="6">
        <f t="shared" si="166"/>
        <v>0</v>
      </c>
      <c r="OOT8" s="6">
        <f t="shared" si="166"/>
        <v>0</v>
      </c>
      <c r="OOU8" s="6">
        <f t="shared" si="166"/>
        <v>0</v>
      </c>
      <c r="OOV8" s="6">
        <f t="shared" si="166"/>
        <v>0</v>
      </c>
      <c r="OOW8" s="6">
        <f t="shared" si="166"/>
        <v>0</v>
      </c>
      <c r="OOX8" s="6">
        <f t="shared" si="166"/>
        <v>0</v>
      </c>
      <c r="OOY8" s="6">
        <f t="shared" si="166"/>
        <v>0</v>
      </c>
      <c r="OOZ8" s="6">
        <f t="shared" si="166"/>
        <v>0</v>
      </c>
      <c r="OPA8" s="6">
        <f t="shared" si="166"/>
        <v>0</v>
      </c>
      <c r="OPB8" s="6">
        <f t="shared" si="166"/>
        <v>0</v>
      </c>
      <c r="OPC8" s="6">
        <f t="shared" si="166"/>
        <v>0</v>
      </c>
      <c r="OPD8" s="6">
        <f t="shared" si="166"/>
        <v>0</v>
      </c>
      <c r="OPE8" s="6">
        <f t="shared" si="166"/>
        <v>0</v>
      </c>
      <c r="OPF8" s="6">
        <f t="shared" si="166"/>
        <v>0</v>
      </c>
      <c r="OPG8" s="6">
        <f t="shared" si="166"/>
        <v>0</v>
      </c>
      <c r="OPH8" s="6">
        <f t="shared" si="166"/>
        <v>0</v>
      </c>
      <c r="OPI8" s="6">
        <f t="shared" si="166"/>
        <v>0</v>
      </c>
      <c r="OPJ8" s="6">
        <f t="shared" si="166"/>
        <v>0</v>
      </c>
      <c r="OPK8" s="6">
        <f t="shared" si="166"/>
        <v>0</v>
      </c>
      <c r="OPL8" s="6">
        <f t="shared" si="166"/>
        <v>0</v>
      </c>
      <c r="OPM8" s="6">
        <f t="shared" si="166"/>
        <v>0</v>
      </c>
      <c r="OPN8" s="6">
        <f t="shared" si="166"/>
        <v>0</v>
      </c>
      <c r="OPO8" s="6">
        <f t="shared" si="166"/>
        <v>0</v>
      </c>
      <c r="OPP8" s="6">
        <f t="shared" si="166"/>
        <v>0</v>
      </c>
      <c r="OPQ8" s="6">
        <f t="shared" si="166"/>
        <v>0</v>
      </c>
      <c r="OPR8" s="6">
        <f t="shared" si="166"/>
        <v>0</v>
      </c>
      <c r="OPS8" s="6">
        <f t="shared" si="166"/>
        <v>0</v>
      </c>
      <c r="OPT8" s="6">
        <f t="shared" si="166"/>
        <v>0</v>
      </c>
      <c r="OPU8" s="6">
        <f t="shared" si="166"/>
        <v>0</v>
      </c>
      <c r="OPV8" s="6">
        <f t="shared" si="166"/>
        <v>0</v>
      </c>
      <c r="OPW8" s="6">
        <f t="shared" si="166"/>
        <v>0</v>
      </c>
      <c r="OPX8" s="6">
        <f t="shared" si="166"/>
        <v>0</v>
      </c>
      <c r="OPY8" s="6">
        <f t="shared" si="166"/>
        <v>0</v>
      </c>
      <c r="OPZ8" s="6">
        <f t="shared" ref="OPZ8:OSK8" si="167">+OPZ5+OPZ6+OPZ7</f>
        <v>0</v>
      </c>
      <c r="OQA8" s="6">
        <f t="shared" si="167"/>
        <v>0</v>
      </c>
      <c r="OQB8" s="6">
        <f t="shared" si="167"/>
        <v>0</v>
      </c>
      <c r="OQC8" s="6">
        <f t="shared" si="167"/>
        <v>0</v>
      </c>
      <c r="OQD8" s="6">
        <f t="shared" si="167"/>
        <v>0</v>
      </c>
      <c r="OQE8" s="6">
        <f t="shared" si="167"/>
        <v>0</v>
      </c>
      <c r="OQF8" s="6">
        <f t="shared" si="167"/>
        <v>0</v>
      </c>
      <c r="OQG8" s="6">
        <f t="shared" si="167"/>
        <v>0</v>
      </c>
      <c r="OQH8" s="6">
        <f t="shared" si="167"/>
        <v>0</v>
      </c>
      <c r="OQI8" s="6">
        <f t="shared" si="167"/>
        <v>0</v>
      </c>
      <c r="OQJ8" s="6">
        <f t="shared" si="167"/>
        <v>0</v>
      </c>
      <c r="OQK8" s="6">
        <f t="shared" si="167"/>
        <v>0</v>
      </c>
      <c r="OQL8" s="6">
        <f t="shared" si="167"/>
        <v>0</v>
      </c>
      <c r="OQM8" s="6">
        <f t="shared" si="167"/>
        <v>0</v>
      </c>
      <c r="OQN8" s="6">
        <f t="shared" si="167"/>
        <v>0</v>
      </c>
      <c r="OQO8" s="6">
        <f t="shared" si="167"/>
        <v>0</v>
      </c>
      <c r="OQP8" s="6">
        <f t="shared" si="167"/>
        <v>0</v>
      </c>
      <c r="OQQ8" s="6">
        <f t="shared" si="167"/>
        <v>0</v>
      </c>
      <c r="OQR8" s="6">
        <f t="shared" si="167"/>
        <v>0</v>
      </c>
      <c r="OQS8" s="6">
        <f t="shared" si="167"/>
        <v>0</v>
      </c>
      <c r="OQT8" s="6">
        <f t="shared" si="167"/>
        <v>0</v>
      </c>
      <c r="OQU8" s="6">
        <f t="shared" si="167"/>
        <v>0</v>
      </c>
      <c r="OQV8" s="6">
        <f t="shared" si="167"/>
        <v>0</v>
      </c>
      <c r="OQW8" s="6">
        <f t="shared" si="167"/>
        <v>0</v>
      </c>
      <c r="OQX8" s="6">
        <f t="shared" si="167"/>
        <v>0</v>
      </c>
      <c r="OQY8" s="6">
        <f t="shared" si="167"/>
        <v>0</v>
      </c>
      <c r="OQZ8" s="6">
        <f t="shared" si="167"/>
        <v>0</v>
      </c>
      <c r="ORA8" s="6">
        <f t="shared" si="167"/>
        <v>0</v>
      </c>
      <c r="ORB8" s="6">
        <f t="shared" si="167"/>
        <v>0</v>
      </c>
      <c r="ORC8" s="6">
        <f t="shared" si="167"/>
        <v>0</v>
      </c>
      <c r="ORD8" s="6">
        <f t="shared" si="167"/>
        <v>0</v>
      </c>
      <c r="ORE8" s="6">
        <f t="shared" si="167"/>
        <v>0</v>
      </c>
      <c r="ORF8" s="6">
        <f t="shared" si="167"/>
        <v>0</v>
      </c>
      <c r="ORG8" s="6">
        <f t="shared" si="167"/>
        <v>0</v>
      </c>
      <c r="ORH8" s="6">
        <f t="shared" si="167"/>
        <v>0</v>
      </c>
      <c r="ORI8" s="6">
        <f t="shared" si="167"/>
        <v>0</v>
      </c>
      <c r="ORJ8" s="6">
        <f t="shared" si="167"/>
        <v>0</v>
      </c>
      <c r="ORK8" s="6">
        <f t="shared" si="167"/>
        <v>0</v>
      </c>
      <c r="ORL8" s="6">
        <f t="shared" si="167"/>
        <v>0</v>
      </c>
      <c r="ORM8" s="6">
        <f t="shared" si="167"/>
        <v>0</v>
      </c>
      <c r="ORN8" s="6">
        <f t="shared" si="167"/>
        <v>0</v>
      </c>
      <c r="ORO8" s="6">
        <f t="shared" si="167"/>
        <v>0</v>
      </c>
      <c r="ORP8" s="6">
        <f t="shared" si="167"/>
        <v>0</v>
      </c>
      <c r="ORQ8" s="6">
        <f t="shared" si="167"/>
        <v>0</v>
      </c>
      <c r="ORR8" s="6">
        <f t="shared" si="167"/>
        <v>0</v>
      </c>
      <c r="ORS8" s="6">
        <f t="shared" si="167"/>
        <v>0</v>
      </c>
      <c r="ORT8" s="6">
        <f t="shared" si="167"/>
        <v>0</v>
      </c>
      <c r="ORU8" s="6">
        <f t="shared" si="167"/>
        <v>0</v>
      </c>
      <c r="ORV8" s="6">
        <f t="shared" si="167"/>
        <v>0</v>
      </c>
      <c r="ORW8" s="6">
        <f t="shared" si="167"/>
        <v>0</v>
      </c>
      <c r="ORX8" s="6">
        <f t="shared" si="167"/>
        <v>0</v>
      </c>
      <c r="ORY8" s="6">
        <f t="shared" si="167"/>
        <v>0</v>
      </c>
      <c r="ORZ8" s="6">
        <f t="shared" si="167"/>
        <v>0</v>
      </c>
      <c r="OSA8" s="6">
        <f t="shared" si="167"/>
        <v>0</v>
      </c>
      <c r="OSB8" s="6">
        <f t="shared" si="167"/>
        <v>0</v>
      </c>
      <c r="OSC8" s="6">
        <f t="shared" si="167"/>
        <v>0</v>
      </c>
      <c r="OSD8" s="6">
        <f t="shared" si="167"/>
        <v>0</v>
      </c>
      <c r="OSE8" s="6">
        <f t="shared" si="167"/>
        <v>0</v>
      </c>
      <c r="OSF8" s="6">
        <f t="shared" si="167"/>
        <v>0</v>
      </c>
      <c r="OSG8" s="6">
        <f t="shared" si="167"/>
        <v>0</v>
      </c>
      <c r="OSH8" s="6">
        <f t="shared" si="167"/>
        <v>0</v>
      </c>
      <c r="OSI8" s="6">
        <f t="shared" si="167"/>
        <v>0</v>
      </c>
      <c r="OSJ8" s="6">
        <f t="shared" si="167"/>
        <v>0</v>
      </c>
      <c r="OSK8" s="6">
        <f t="shared" si="167"/>
        <v>0</v>
      </c>
      <c r="OSL8" s="6">
        <f t="shared" ref="OSL8:OUW8" si="168">+OSL5+OSL6+OSL7</f>
        <v>0</v>
      </c>
      <c r="OSM8" s="6">
        <f t="shared" si="168"/>
        <v>0</v>
      </c>
      <c r="OSN8" s="6">
        <f t="shared" si="168"/>
        <v>0</v>
      </c>
      <c r="OSO8" s="6">
        <f t="shared" si="168"/>
        <v>0</v>
      </c>
      <c r="OSP8" s="6">
        <f t="shared" si="168"/>
        <v>0</v>
      </c>
      <c r="OSQ8" s="6">
        <f t="shared" si="168"/>
        <v>0</v>
      </c>
      <c r="OSR8" s="6">
        <f t="shared" si="168"/>
        <v>0</v>
      </c>
      <c r="OSS8" s="6">
        <f t="shared" si="168"/>
        <v>0</v>
      </c>
      <c r="OST8" s="6">
        <f t="shared" si="168"/>
        <v>0</v>
      </c>
      <c r="OSU8" s="6">
        <f t="shared" si="168"/>
        <v>0</v>
      </c>
      <c r="OSV8" s="6">
        <f t="shared" si="168"/>
        <v>0</v>
      </c>
      <c r="OSW8" s="6">
        <f t="shared" si="168"/>
        <v>0</v>
      </c>
      <c r="OSX8" s="6">
        <f t="shared" si="168"/>
        <v>0</v>
      </c>
      <c r="OSY8" s="6">
        <f t="shared" si="168"/>
        <v>0</v>
      </c>
      <c r="OSZ8" s="6">
        <f t="shared" si="168"/>
        <v>0</v>
      </c>
      <c r="OTA8" s="6">
        <f t="shared" si="168"/>
        <v>0</v>
      </c>
      <c r="OTB8" s="6">
        <f t="shared" si="168"/>
        <v>0</v>
      </c>
      <c r="OTC8" s="6">
        <f t="shared" si="168"/>
        <v>0</v>
      </c>
      <c r="OTD8" s="6">
        <f t="shared" si="168"/>
        <v>0</v>
      </c>
      <c r="OTE8" s="6">
        <f t="shared" si="168"/>
        <v>0</v>
      </c>
      <c r="OTF8" s="6">
        <f t="shared" si="168"/>
        <v>0</v>
      </c>
      <c r="OTG8" s="6">
        <f t="shared" si="168"/>
        <v>0</v>
      </c>
      <c r="OTH8" s="6">
        <f t="shared" si="168"/>
        <v>0</v>
      </c>
      <c r="OTI8" s="6">
        <f t="shared" si="168"/>
        <v>0</v>
      </c>
      <c r="OTJ8" s="6">
        <f t="shared" si="168"/>
        <v>0</v>
      </c>
      <c r="OTK8" s="6">
        <f t="shared" si="168"/>
        <v>0</v>
      </c>
      <c r="OTL8" s="6">
        <f t="shared" si="168"/>
        <v>0</v>
      </c>
      <c r="OTM8" s="6">
        <f t="shared" si="168"/>
        <v>0</v>
      </c>
      <c r="OTN8" s="6">
        <f t="shared" si="168"/>
        <v>0</v>
      </c>
      <c r="OTO8" s="6">
        <f t="shared" si="168"/>
        <v>0</v>
      </c>
      <c r="OTP8" s="6">
        <f t="shared" si="168"/>
        <v>0</v>
      </c>
      <c r="OTQ8" s="6">
        <f t="shared" si="168"/>
        <v>0</v>
      </c>
      <c r="OTR8" s="6">
        <f t="shared" si="168"/>
        <v>0</v>
      </c>
      <c r="OTS8" s="6">
        <f t="shared" si="168"/>
        <v>0</v>
      </c>
      <c r="OTT8" s="6">
        <f t="shared" si="168"/>
        <v>0</v>
      </c>
      <c r="OTU8" s="6">
        <f t="shared" si="168"/>
        <v>0</v>
      </c>
      <c r="OTV8" s="6">
        <f t="shared" si="168"/>
        <v>0</v>
      </c>
      <c r="OTW8" s="6">
        <f t="shared" si="168"/>
        <v>0</v>
      </c>
      <c r="OTX8" s="6">
        <f t="shared" si="168"/>
        <v>0</v>
      </c>
      <c r="OTY8" s="6">
        <f t="shared" si="168"/>
        <v>0</v>
      </c>
      <c r="OTZ8" s="6">
        <f t="shared" si="168"/>
        <v>0</v>
      </c>
      <c r="OUA8" s="6">
        <f t="shared" si="168"/>
        <v>0</v>
      </c>
      <c r="OUB8" s="6">
        <f t="shared" si="168"/>
        <v>0</v>
      </c>
      <c r="OUC8" s="6">
        <f t="shared" si="168"/>
        <v>0</v>
      </c>
      <c r="OUD8" s="6">
        <f t="shared" si="168"/>
        <v>0</v>
      </c>
      <c r="OUE8" s="6">
        <f t="shared" si="168"/>
        <v>0</v>
      </c>
      <c r="OUF8" s="6">
        <f t="shared" si="168"/>
        <v>0</v>
      </c>
      <c r="OUG8" s="6">
        <f t="shared" si="168"/>
        <v>0</v>
      </c>
      <c r="OUH8" s="6">
        <f t="shared" si="168"/>
        <v>0</v>
      </c>
      <c r="OUI8" s="6">
        <f t="shared" si="168"/>
        <v>0</v>
      </c>
      <c r="OUJ8" s="6">
        <f t="shared" si="168"/>
        <v>0</v>
      </c>
      <c r="OUK8" s="6">
        <f t="shared" si="168"/>
        <v>0</v>
      </c>
      <c r="OUL8" s="6">
        <f t="shared" si="168"/>
        <v>0</v>
      </c>
      <c r="OUM8" s="6">
        <f t="shared" si="168"/>
        <v>0</v>
      </c>
      <c r="OUN8" s="6">
        <f t="shared" si="168"/>
        <v>0</v>
      </c>
      <c r="OUO8" s="6">
        <f t="shared" si="168"/>
        <v>0</v>
      </c>
      <c r="OUP8" s="6">
        <f t="shared" si="168"/>
        <v>0</v>
      </c>
      <c r="OUQ8" s="6">
        <f t="shared" si="168"/>
        <v>0</v>
      </c>
      <c r="OUR8" s="6">
        <f t="shared" si="168"/>
        <v>0</v>
      </c>
      <c r="OUS8" s="6">
        <f t="shared" si="168"/>
        <v>0</v>
      </c>
      <c r="OUT8" s="6">
        <f t="shared" si="168"/>
        <v>0</v>
      </c>
      <c r="OUU8" s="6">
        <f t="shared" si="168"/>
        <v>0</v>
      </c>
      <c r="OUV8" s="6">
        <f t="shared" si="168"/>
        <v>0</v>
      </c>
      <c r="OUW8" s="6">
        <f t="shared" si="168"/>
        <v>0</v>
      </c>
      <c r="OUX8" s="6">
        <f t="shared" ref="OUX8:OXI8" si="169">+OUX5+OUX6+OUX7</f>
        <v>0</v>
      </c>
      <c r="OUY8" s="6">
        <f t="shared" si="169"/>
        <v>0</v>
      </c>
      <c r="OUZ8" s="6">
        <f t="shared" si="169"/>
        <v>0</v>
      </c>
      <c r="OVA8" s="6">
        <f t="shared" si="169"/>
        <v>0</v>
      </c>
      <c r="OVB8" s="6">
        <f t="shared" si="169"/>
        <v>0</v>
      </c>
      <c r="OVC8" s="6">
        <f t="shared" si="169"/>
        <v>0</v>
      </c>
      <c r="OVD8" s="6">
        <f t="shared" si="169"/>
        <v>0</v>
      </c>
      <c r="OVE8" s="6">
        <f t="shared" si="169"/>
        <v>0</v>
      </c>
      <c r="OVF8" s="6">
        <f t="shared" si="169"/>
        <v>0</v>
      </c>
      <c r="OVG8" s="6">
        <f t="shared" si="169"/>
        <v>0</v>
      </c>
      <c r="OVH8" s="6">
        <f t="shared" si="169"/>
        <v>0</v>
      </c>
      <c r="OVI8" s="6">
        <f t="shared" si="169"/>
        <v>0</v>
      </c>
      <c r="OVJ8" s="6">
        <f t="shared" si="169"/>
        <v>0</v>
      </c>
      <c r="OVK8" s="6">
        <f t="shared" si="169"/>
        <v>0</v>
      </c>
      <c r="OVL8" s="6">
        <f t="shared" si="169"/>
        <v>0</v>
      </c>
      <c r="OVM8" s="6">
        <f t="shared" si="169"/>
        <v>0</v>
      </c>
      <c r="OVN8" s="6">
        <f t="shared" si="169"/>
        <v>0</v>
      </c>
      <c r="OVO8" s="6">
        <f t="shared" si="169"/>
        <v>0</v>
      </c>
      <c r="OVP8" s="6">
        <f t="shared" si="169"/>
        <v>0</v>
      </c>
      <c r="OVQ8" s="6">
        <f t="shared" si="169"/>
        <v>0</v>
      </c>
      <c r="OVR8" s="6">
        <f t="shared" si="169"/>
        <v>0</v>
      </c>
      <c r="OVS8" s="6">
        <f t="shared" si="169"/>
        <v>0</v>
      </c>
      <c r="OVT8" s="6">
        <f t="shared" si="169"/>
        <v>0</v>
      </c>
      <c r="OVU8" s="6">
        <f t="shared" si="169"/>
        <v>0</v>
      </c>
      <c r="OVV8" s="6">
        <f t="shared" si="169"/>
        <v>0</v>
      </c>
      <c r="OVW8" s="6">
        <f t="shared" si="169"/>
        <v>0</v>
      </c>
      <c r="OVX8" s="6">
        <f t="shared" si="169"/>
        <v>0</v>
      </c>
      <c r="OVY8" s="6">
        <f t="shared" si="169"/>
        <v>0</v>
      </c>
      <c r="OVZ8" s="6">
        <f t="shared" si="169"/>
        <v>0</v>
      </c>
      <c r="OWA8" s="6">
        <f t="shared" si="169"/>
        <v>0</v>
      </c>
      <c r="OWB8" s="6">
        <f t="shared" si="169"/>
        <v>0</v>
      </c>
      <c r="OWC8" s="6">
        <f t="shared" si="169"/>
        <v>0</v>
      </c>
      <c r="OWD8" s="6">
        <f t="shared" si="169"/>
        <v>0</v>
      </c>
      <c r="OWE8" s="6">
        <f t="shared" si="169"/>
        <v>0</v>
      </c>
      <c r="OWF8" s="6">
        <f t="shared" si="169"/>
        <v>0</v>
      </c>
      <c r="OWG8" s="6">
        <f t="shared" si="169"/>
        <v>0</v>
      </c>
      <c r="OWH8" s="6">
        <f t="shared" si="169"/>
        <v>0</v>
      </c>
      <c r="OWI8" s="6">
        <f t="shared" si="169"/>
        <v>0</v>
      </c>
      <c r="OWJ8" s="6">
        <f t="shared" si="169"/>
        <v>0</v>
      </c>
      <c r="OWK8" s="6">
        <f t="shared" si="169"/>
        <v>0</v>
      </c>
      <c r="OWL8" s="6">
        <f t="shared" si="169"/>
        <v>0</v>
      </c>
      <c r="OWM8" s="6">
        <f t="shared" si="169"/>
        <v>0</v>
      </c>
      <c r="OWN8" s="6">
        <f t="shared" si="169"/>
        <v>0</v>
      </c>
      <c r="OWO8" s="6">
        <f t="shared" si="169"/>
        <v>0</v>
      </c>
      <c r="OWP8" s="6">
        <f t="shared" si="169"/>
        <v>0</v>
      </c>
      <c r="OWQ8" s="6">
        <f t="shared" si="169"/>
        <v>0</v>
      </c>
      <c r="OWR8" s="6">
        <f t="shared" si="169"/>
        <v>0</v>
      </c>
      <c r="OWS8" s="6">
        <f t="shared" si="169"/>
        <v>0</v>
      </c>
      <c r="OWT8" s="6">
        <f t="shared" si="169"/>
        <v>0</v>
      </c>
      <c r="OWU8" s="6">
        <f t="shared" si="169"/>
        <v>0</v>
      </c>
      <c r="OWV8" s="6">
        <f t="shared" si="169"/>
        <v>0</v>
      </c>
      <c r="OWW8" s="6">
        <f t="shared" si="169"/>
        <v>0</v>
      </c>
      <c r="OWX8" s="6">
        <f t="shared" si="169"/>
        <v>0</v>
      </c>
      <c r="OWY8" s="6">
        <f t="shared" si="169"/>
        <v>0</v>
      </c>
      <c r="OWZ8" s="6">
        <f t="shared" si="169"/>
        <v>0</v>
      </c>
      <c r="OXA8" s="6">
        <f t="shared" si="169"/>
        <v>0</v>
      </c>
      <c r="OXB8" s="6">
        <f t="shared" si="169"/>
        <v>0</v>
      </c>
      <c r="OXC8" s="6">
        <f t="shared" si="169"/>
        <v>0</v>
      </c>
      <c r="OXD8" s="6">
        <f t="shared" si="169"/>
        <v>0</v>
      </c>
      <c r="OXE8" s="6">
        <f t="shared" si="169"/>
        <v>0</v>
      </c>
      <c r="OXF8" s="6">
        <f t="shared" si="169"/>
        <v>0</v>
      </c>
      <c r="OXG8" s="6">
        <f t="shared" si="169"/>
        <v>0</v>
      </c>
      <c r="OXH8" s="6">
        <f t="shared" si="169"/>
        <v>0</v>
      </c>
      <c r="OXI8" s="6">
        <f t="shared" si="169"/>
        <v>0</v>
      </c>
      <c r="OXJ8" s="6">
        <f t="shared" ref="OXJ8:OZU8" si="170">+OXJ5+OXJ6+OXJ7</f>
        <v>0</v>
      </c>
      <c r="OXK8" s="6">
        <f t="shared" si="170"/>
        <v>0</v>
      </c>
      <c r="OXL8" s="6">
        <f t="shared" si="170"/>
        <v>0</v>
      </c>
      <c r="OXM8" s="6">
        <f t="shared" si="170"/>
        <v>0</v>
      </c>
      <c r="OXN8" s="6">
        <f t="shared" si="170"/>
        <v>0</v>
      </c>
      <c r="OXO8" s="6">
        <f t="shared" si="170"/>
        <v>0</v>
      </c>
      <c r="OXP8" s="6">
        <f t="shared" si="170"/>
        <v>0</v>
      </c>
      <c r="OXQ8" s="6">
        <f t="shared" si="170"/>
        <v>0</v>
      </c>
      <c r="OXR8" s="6">
        <f t="shared" si="170"/>
        <v>0</v>
      </c>
      <c r="OXS8" s="6">
        <f t="shared" si="170"/>
        <v>0</v>
      </c>
      <c r="OXT8" s="6">
        <f t="shared" si="170"/>
        <v>0</v>
      </c>
      <c r="OXU8" s="6">
        <f t="shared" si="170"/>
        <v>0</v>
      </c>
      <c r="OXV8" s="6">
        <f t="shared" si="170"/>
        <v>0</v>
      </c>
      <c r="OXW8" s="6">
        <f t="shared" si="170"/>
        <v>0</v>
      </c>
      <c r="OXX8" s="6">
        <f t="shared" si="170"/>
        <v>0</v>
      </c>
      <c r="OXY8" s="6">
        <f t="shared" si="170"/>
        <v>0</v>
      </c>
      <c r="OXZ8" s="6">
        <f t="shared" si="170"/>
        <v>0</v>
      </c>
      <c r="OYA8" s="6">
        <f t="shared" si="170"/>
        <v>0</v>
      </c>
      <c r="OYB8" s="6">
        <f t="shared" si="170"/>
        <v>0</v>
      </c>
      <c r="OYC8" s="6">
        <f t="shared" si="170"/>
        <v>0</v>
      </c>
      <c r="OYD8" s="6">
        <f t="shared" si="170"/>
        <v>0</v>
      </c>
      <c r="OYE8" s="6">
        <f t="shared" si="170"/>
        <v>0</v>
      </c>
      <c r="OYF8" s="6">
        <f t="shared" si="170"/>
        <v>0</v>
      </c>
      <c r="OYG8" s="6">
        <f t="shared" si="170"/>
        <v>0</v>
      </c>
      <c r="OYH8" s="6">
        <f t="shared" si="170"/>
        <v>0</v>
      </c>
      <c r="OYI8" s="6">
        <f t="shared" si="170"/>
        <v>0</v>
      </c>
      <c r="OYJ8" s="6">
        <f t="shared" si="170"/>
        <v>0</v>
      </c>
      <c r="OYK8" s="6">
        <f t="shared" si="170"/>
        <v>0</v>
      </c>
      <c r="OYL8" s="6">
        <f t="shared" si="170"/>
        <v>0</v>
      </c>
      <c r="OYM8" s="6">
        <f t="shared" si="170"/>
        <v>0</v>
      </c>
      <c r="OYN8" s="6">
        <f t="shared" si="170"/>
        <v>0</v>
      </c>
      <c r="OYO8" s="6">
        <f t="shared" si="170"/>
        <v>0</v>
      </c>
      <c r="OYP8" s="6">
        <f t="shared" si="170"/>
        <v>0</v>
      </c>
      <c r="OYQ8" s="6">
        <f t="shared" si="170"/>
        <v>0</v>
      </c>
      <c r="OYR8" s="6">
        <f t="shared" si="170"/>
        <v>0</v>
      </c>
      <c r="OYS8" s="6">
        <f t="shared" si="170"/>
        <v>0</v>
      </c>
      <c r="OYT8" s="6">
        <f t="shared" si="170"/>
        <v>0</v>
      </c>
      <c r="OYU8" s="6">
        <f t="shared" si="170"/>
        <v>0</v>
      </c>
      <c r="OYV8" s="6">
        <f t="shared" si="170"/>
        <v>0</v>
      </c>
      <c r="OYW8" s="6">
        <f t="shared" si="170"/>
        <v>0</v>
      </c>
      <c r="OYX8" s="6">
        <f t="shared" si="170"/>
        <v>0</v>
      </c>
      <c r="OYY8" s="6">
        <f t="shared" si="170"/>
        <v>0</v>
      </c>
      <c r="OYZ8" s="6">
        <f t="shared" si="170"/>
        <v>0</v>
      </c>
      <c r="OZA8" s="6">
        <f t="shared" si="170"/>
        <v>0</v>
      </c>
      <c r="OZB8" s="6">
        <f t="shared" si="170"/>
        <v>0</v>
      </c>
      <c r="OZC8" s="6">
        <f t="shared" si="170"/>
        <v>0</v>
      </c>
      <c r="OZD8" s="6">
        <f t="shared" si="170"/>
        <v>0</v>
      </c>
      <c r="OZE8" s="6">
        <f t="shared" si="170"/>
        <v>0</v>
      </c>
      <c r="OZF8" s="6">
        <f t="shared" si="170"/>
        <v>0</v>
      </c>
      <c r="OZG8" s="6">
        <f t="shared" si="170"/>
        <v>0</v>
      </c>
      <c r="OZH8" s="6">
        <f t="shared" si="170"/>
        <v>0</v>
      </c>
      <c r="OZI8" s="6">
        <f t="shared" si="170"/>
        <v>0</v>
      </c>
      <c r="OZJ8" s="6">
        <f t="shared" si="170"/>
        <v>0</v>
      </c>
      <c r="OZK8" s="6">
        <f t="shared" si="170"/>
        <v>0</v>
      </c>
      <c r="OZL8" s="6">
        <f t="shared" si="170"/>
        <v>0</v>
      </c>
      <c r="OZM8" s="6">
        <f t="shared" si="170"/>
        <v>0</v>
      </c>
      <c r="OZN8" s="6">
        <f t="shared" si="170"/>
        <v>0</v>
      </c>
      <c r="OZO8" s="6">
        <f t="shared" si="170"/>
        <v>0</v>
      </c>
      <c r="OZP8" s="6">
        <f t="shared" si="170"/>
        <v>0</v>
      </c>
      <c r="OZQ8" s="6">
        <f t="shared" si="170"/>
        <v>0</v>
      </c>
      <c r="OZR8" s="6">
        <f t="shared" si="170"/>
        <v>0</v>
      </c>
      <c r="OZS8" s="6">
        <f t="shared" si="170"/>
        <v>0</v>
      </c>
      <c r="OZT8" s="6">
        <f t="shared" si="170"/>
        <v>0</v>
      </c>
      <c r="OZU8" s="6">
        <f t="shared" si="170"/>
        <v>0</v>
      </c>
      <c r="OZV8" s="6">
        <f t="shared" ref="OZV8:PCG8" si="171">+OZV5+OZV6+OZV7</f>
        <v>0</v>
      </c>
      <c r="OZW8" s="6">
        <f t="shared" si="171"/>
        <v>0</v>
      </c>
      <c r="OZX8" s="6">
        <f t="shared" si="171"/>
        <v>0</v>
      </c>
      <c r="OZY8" s="6">
        <f t="shared" si="171"/>
        <v>0</v>
      </c>
      <c r="OZZ8" s="6">
        <f t="shared" si="171"/>
        <v>0</v>
      </c>
      <c r="PAA8" s="6">
        <f t="shared" si="171"/>
        <v>0</v>
      </c>
      <c r="PAB8" s="6">
        <f t="shared" si="171"/>
        <v>0</v>
      </c>
      <c r="PAC8" s="6">
        <f t="shared" si="171"/>
        <v>0</v>
      </c>
      <c r="PAD8" s="6">
        <f t="shared" si="171"/>
        <v>0</v>
      </c>
      <c r="PAE8" s="6">
        <f t="shared" si="171"/>
        <v>0</v>
      </c>
      <c r="PAF8" s="6">
        <f t="shared" si="171"/>
        <v>0</v>
      </c>
      <c r="PAG8" s="6">
        <f t="shared" si="171"/>
        <v>0</v>
      </c>
      <c r="PAH8" s="6">
        <f t="shared" si="171"/>
        <v>0</v>
      </c>
      <c r="PAI8" s="6">
        <f t="shared" si="171"/>
        <v>0</v>
      </c>
      <c r="PAJ8" s="6">
        <f t="shared" si="171"/>
        <v>0</v>
      </c>
      <c r="PAK8" s="6">
        <f t="shared" si="171"/>
        <v>0</v>
      </c>
      <c r="PAL8" s="6">
        <f t="shared" si="171"/>
        <v>0</v>
      </c>
      <c r="PAM8" s="6">
        <f t="shared" si="171"/>
        <v>0</v>
      </c>
      <c r="PAN8" s="6">
        <f t="shared" si="171"/>
        <v>0</v>
      </c>
      <c r="PAO8" s="6">
        <f t="shared" si="171"/>
        <v>0</v>
      </c>
      <c r="PAP8" s="6">
        <f t="shared" si="171"/>
        <v>0</v>
      </c>
      <c r="PAQ8" s="6">
        <f t="shared" si="171"/>
        <v>0</v>
      </c>
      <c r="PAR8" s="6">
        <f t="shared" si="171"/>
        <v>0</v>
      </c>
      <c r="PAS8" s="6">
        <f t="shared" si="171"/>
        <v>0</v>
      </c>
      <c r="PAT8" s="6">
        <f t="shared" si="171"/>
        <v>0</v>
      </c>
      <c r="PAU8" s="6">
        <f t="shared" si="171"/>
        <v>0</v>
      </c>
      <c r="PAV8" s="6">
        <f t="shared" si="171"/>
        <v>0</v>
      </c>
      <c r="PAW8" s="6">
        <f t="shared" si="171"/>
        <v>0</v>
      </c>
      <c r="PAX8" s="6">
        <f t="shared" si="171"/>
        <v>0</v>
      </c>
      <c r="PAY8" s="6">
        <f t="shared" si="171"/>
        <v>0</v>
      </c>
      <c r="PAZ8" s="6">
        <f t="shared" si="171"/>
        <v>0</v>
      </c>
      <c r="PBA8" s="6">
        <f t="shared" si="171"/>
        <v>0</v>
      </c>
      <c r="PBB8" s="6">
        <f t="shared" si="171"/>
        <v>0</v>
      </c>
      <c r="PBC8" s="6">
        <f t="shared" si="171"/>
        <v>0</v>
      </c>
      <c r="PBD8" s="6">
        <f t="shared" si="171"/>
        <v>0</v>
      </c>
      <c r="PBE8" s="6">
        <f t="shared" si="171"/>
        <v>0</v>
      </c>
      <c r="PBF8" s="6">
        <f t="shared" si="171"/>
        <v>0</v>
      </c>
      <c r="PBG8" s="6">
        <f t="shared" si="171"/>
        <v>0</v>
      </c>
      <c r="PBH8" s="6">
        <f t="shared" si="171"/>
        <v>0</v>
      </c>
      <c r="PBI8" s="6">
        <f t="shared" si="171"/>
        <v>0</v>
      </c>
      <c r="PBJ8" s="6">
        <f t="shared" si="171"/>
        <v>0</v>
      </c>
      <c r="PBK8" s="6">
        <f t="shared" si="171"/>
        <v>0</v>
      </c>
      <c r="PBL8" s="6">
        <f t="shared" si="171"/>
        <v>0</v>
      </c>
      <c r="PBM8" s="6">
        <f t="shared" si="171"/>
        <v>0</v>
      </c>
      <c r="PBN8" s="6">
        <f t="shared" si="171"/>
        <v>0</v>
      </c>
      <c r="PBO8" s="6">
        <f t="shared" si="171"/>
        <v>0</v>
      </c>
      <c r="PBP8" s="6">
        <f t="shared" si="171"/>
        <v>0</v>
      </c>
      <c r="PBQ8" s="6">
        <f t="shared" si="171"/>
        <v>0</v>
      </c>
      <c r="PBR8" s="6">
        <f t="shared" si="171"/>
        <v>0</v>
      </c>
      <c r="PBS8" s="6">
        <f t="shared" si="171"/>
        <v>0</v>
      </c>
      <c r="PBT8" s="6">
        <f t="shared" si="171"/>
        <v>0</v>
      </c>
      <c r="PBU8" s="6">
        <f t="shared" si="171"/>
        <v>0</v>
      </c>
      <c r="PBV8" s="6">
        <f t="shared" si="171"/>
        <v>0</v>
      </c>
      <c r="PBW8" s="6">
        <f t="shared" si="171"/>
        <v>0</v>
      </c>
      <c r="PBX8" s="6">
        <f t="shared" si="171"/>
        <v>0</v>
      </c>
      <c r="PBY8" s="6">
        <f t="shared" si="171"/>
        <v>0</v>
      </c>
      <c r="PBZ8" s="6">
        <f t="shared" si="171"/>
        <v>0</v>
      </c>
      <c r="PCA8" s="6">
        <f t="shared" si="171"/>
        <v>0</v>
      </c>
      <c r="PCB8" s="6">
        <f t="shared" si="171"/>
        <v>0</v>
      </c>
      <c r="PCC8" s="6">
        <f t="shared" si="171"/>
        <v>0</v>
      </c>
      <c r="PCD8" s="6">
        <f t="shared" si="171"/>
        <v>0</v>
      </c>
      <c r="PCE8" s="6">
        <f t="shared" si="171"/>
        <v>0</v>
      </c>
      <c r="PCF8" s="6">
        <f t="shared" si="171"/>
        <v>0</v>
      </c>
      <c r="PCG8" s="6">
        <f t="shared" si="171"/>
        <v>0</v>
      </c>
      <c r="PCH8" s="6">
        <f t="shared" ref="PCH8:PES8" si="172">+PCH5+PCH6+PCH7</f>
        <v>0</v>
      </c>
      <c r="PCI8" s="6">
        <f t="shared" si="172"/>
        <v>0</v>
      </c>
      <c r="PCJ8" s="6">
        <f t="shared" si="172"/>
        <v>0</v>
      </c>
      <c r="PCK8" s="6">
        <f t="shared" si="172"/>
        <v>0</v>
      </c>
      <c r="PCL8" s="6">
        <f t="shared" si="172"/>
        <v>0</v>
      </c>
      <c r="PCM8" s="6">
        <f t="shared" si="172"/>
        <v>0</v>
      </c>
      <c r="PCN8" s="6">
        <f t="shared" si="172"/>
        <v>0</v>
      </c>
      <c r="PCO8" s="6">
        <f t="shared" si="172"/>
        <v>0</v>
      </c>
      <c r="PCP8" s="6">
        <f t="shared" si="172"/>
        <v>0</v>
      </c>
      <c r="PCQ8" s="6">
        <f t="shared" si="172"/>
        <v>0</v>
      </c>
      <c r="PCR8" s="6">
        <f t="shared" si="172"/>
        <v>0</v>
      </c>
      <c r="PCS8" s="6">
        <f t="shared" si="172"/>
        <v>0</v>
      </c>
      <c r="PCT8" s="6">
        <f t="shared" si="172"/>
        <v>0</v>
      </c>
      <c r="PCU8" s="6">
        <f t="shared" si="172"/>
        <v>0</v>
      </c>
      <c r="PCV8" s="6">
        <f t="shared" si="172"/>
        <v>0</v>
      </c>
      <c r="PCW8" s="6">
        <f t="shared" si="172"/>
        <v>0</v>
      </c>
      <c r="PCX8" s="6">
        <f t="shared" si="172"/>
        <v>0</v>
      </c>
      <c r="PCY8" s="6">
        <f t="shared" si="172"/>
        <v>0</v>
      </c>
      <c r="PCZ8" s="6">
        <f t="shared" si="172"/>
        <v>0</v>
      </c>
      <c r="PDA8" s="6">
        <f t="shared" si="172"/>
        <v>0</v>
      </c>
      <c r="PDB8" s="6">
        <f t="shared" si="172"/>
        <v>0</v>
      </c>
      <c r="PDC8" s="6">
        <f t="shared" si="172"/>
        <v>0</v>
      </c>
      <c r="PDD8" s="6">
        <f t="shared" si="172"/>
        <v>0</v>
      </c>
      <c r="PDE8" s="6">
        <f t="shared" si="172"/>
        <v>0</v>
      </c>
      <c r="PDF8" s="6">
        <f t="shared" si="172"/>
        <v>0</v>
      </c>
      <c r="PDG8" s="6">
        <f t="shared" si="172"/>
        <v>0</v>
      </c>
      <c r="PDH8" s="6">
        <f t="shared" si="172"/>
        <v>0</v>
      </c>
      <c r="PDI8" s="6">
        <f t="shared" si="172"/>
        <v>0</v>
      </c>
      <c r="PDJ8" s="6">
        <f t="shared" si="172"/>
        <v>0</v>
      </c>
      <c r="PDK8" s="6">
        <f t="shared" si="172"/>
        <v>0</v>
      </c>
      <c r="PDL8" s="6">
        <f t="shared" si="172"/>
        <v>0</v>
      </c>
      <c r="PDM8" s="6">
        <f t="shared" si="172"/>
        <v>0</v>
      </c>
      <c r="PDN8" s="6">
        <f t="shared" si="172"/>
        <v>0</v>
      </c>
      <c r="PDO8" s="6">
        <f t="shared" si="172"/>
        <v>0</v>
      </c>
      <c r="PDP8" s="6">
        <f t="shared" si="172"/>
        <v>0</v>
      </c>
      <c r="PDQ8" s="6">
        <f t="shared" si="172"/>
        <v>0</v>
      </c>
      <c r="PDR8" s="6">
        <f t="shared" si="172"/>
        <v>0</v>
      </c>
      <c r="PDS8" s="6">
        <f t="shared" si="172"/>
        <v>0</v>
      </c>
      <c r="PDT8" s="6">
        <f t="shared" si="172"/>
        <v>0</v>
      </c>
      <c r="PDU8" s="6">
        <f t="shared" si="172"/>
        <v>0</v>
      </c>
      <c r="PDV8" s="6">
        <f t="shared" si="172"/>
        <v>0</v>
      </c>
      <c r="PDW8" s="6">
        <f t="shared" si="172"/>
        <v>0</v>
      </c>
      <c r="PDX8" s="6">
        <f t="shared" si="172"/>
        <v>0</v>
      </c>
      <c r="PDY8" s="6">
        <f t="shared" si="172"/>
        <v>0</v>
      </c>
      <c r="PDZ8" s="6">
        <f t="shared" si="172"/>
        <v>0</v>
      </c>
      <c r="PEA8" s="6">
        <f t="shared" si="172"/>
        <v>0</v>
      </c>
      <c r="PEB8" s="6">
        <f t="shared" si="172"/>
        <v>0</v>
      </c>
      <c r="PEC8" s="6">
        <f t="shared" si="172"/>
        <v>0</v>
      </c>
      <c r="PED8" s="6">
        <f t="shared" si="172"/>
        <v>0</v>
      </c>
      <c r="PEE8" s="6">
        <f t="shared" si="172"/>
        <v>0</v>
      </c>
      <c r="PEF8" s="6">
        <f t="shared" si="172"/>
        <v>0</v>
      </c>
      <c r="PEG8" s="6">
        <f t="shared" si="172"/>
        <v>0</v>
      </c>
      <c r="PEH8" s="6">
        <f t="shared" si="172"/>
        <v>0</v>
      </c>
      <c r="PEI8" s="6">
        <f t="shared" si="172"/>
        <v>0</v>
      </c>
      <c r="PEJ8" s="6">
        <f t="shared" si="172"/>
        <v>0</v>
      </c>
      <c r="PEK8" s="6">
        <f t="shared" si="172"/>
        <v>0</v>
      </c>
      <c r="PEL8" s="6">
        <f t="shared" si="172"/>
        <v>0</v>
      </c>
      <c r="PEM8" s="6">
        <f t="shared" si="172"/>
        <v>0</v>
      </c>
      <c r="PEN8" s="6">
        <f t="shared" si="172"/>
        <v>0</v>
      </c>
      <c r="PEO8" s="6">
        <f t="shared" si="172"/>
        <v>0</v>
      </c>
      <c r="PEP8" s="6">
        <f t="shared" si="172"/>
        <v>0</v>
      </c>
      <c r="PEQ8" s="6">
        <f t="shared" si="172"/>
        <v>0</v>
      </c>
      <c r="PER8" s="6">
        <f t="shared" si="172"/>
        <v>0</v>
      </c>
      <c r="PES8" s="6">
        <f t="shared" si="172"/>
        <v>0</v>
      </c>
      <c r="PET8" s="6">
        <f t="shared" ref="PET8:PHE8" si="173">+PET5+PET6+PET7</f>
        <v>0</v>
      </c>
      <c r="PEU8" s="6">
        <f t="shared" si="173"/>
        <v>0</v>
      </c>
      <c r="PEV8" s="6">
        <f t="shared" si="173"/>
        <v>0</v>
      </c>
      <c r="PEW8" s="6">
        <f t="shared" si="173"/>
        <v>0</v>
      </c>
      <c r="PEX8" s="6">
        <f t="shared" si="173"/>
        <v>0</v>
      </c>
      <c r="PEY8" s="6">
        <f t="shared" si="173"/>
        <v>0</v>
      </c>
      <c r="PEZ8" s="6">
        <f t="shared" si="173"/>
        <v>0</v>
      </c>
      <c r="PFA8" s="6">
        <f t="shared" si="173"/>
        <v>0</v>
      </c>
      <c r="PFB8" s="6">
        <f t="shared" si="173"/>
        <v>0</v>
      </c>
      <c r="PFC8" s="6">
        <f t="shared" si="173"/>
        <v>0</v>
      </c>
      <c r="PFD8" s="6">
        <f t="shared" si="173"/>
        <v>0</v>
      </c>
      <c r="PFE8" s="6">
        <f t="shared" si="173"/>
        <v>0</v>
      </c>
      <c r="PFF8" s="6">
        <f t="shared" si="173"/>
        <v>0</v>
      </c>
      <c r="PFG8" s="6">
        <f t="shared" si="173"/>
        <v>0</v>
      </c>
      <c r="PFH8" s="6">
        <f t="shared" si="173"/>
        <v>0</v>
      </c>
      <c r="PFI8" s="6">
        <f t="shared" si="173"/>
        <v>0</v>
      </c>
      <c r="PFJ8" s="6">
        <f t="shared" si="173"/>
        <v>0</v>
      </c>
      <c r="PFK8" s="6">
        <f t="shared" si="173"/>
        <v>0</v>
      </c>
      <c r="PFL8" s="6">
        <f t="shared" si="173"/>
        <v>0</v>
      </c>
      <c r="PFM8" s="6">
        <f t="shared" si="173"/>
        <v>0</v>
      </c>
      <c r="PFN8" s="6">
        <f t="shared" si="173"/>
        <v>0</v>
      </c>
      <c r="PFO8" s="6">
        <f t="shared" si="173"/>
        <v>0</v>
      </c>
      <c r="PFP8" s="6">
        <f t="shared" si="173"/>
        <v>0</v>
      </c>
      <c r="PFQ8" s="6">
        <f t="shared" si="173"/>
        <v>0</v>
      </c>
      <c r="PFR8" s="6">
        <f t="shared" si="173"/>
        <v>0</v>
      </c>
      <c r="PFS8" s="6">
        <f t="shared" si="173"/>
        <v>0</v>
      </c>
      <c r="PFT8" s="6">
        <f t="shared" si="173"/>
        <v>0</v>
      </c>
      <c r="PFU8" s="6">
        <f t="shared" si="173"/>
        <v>0</v>
      </c>
      <c r="PFV8" s="6">
        <f t="shared" si="173"/>
        <v>0</v>
      </c>
      <c r="PFW8" s="6">
        <f t="shared" si="173"/>
        <v>0</v>
      </c>
      <c r="PFX8" s="6">
        <f t="shared" si="173"/>
        <v>0</v>
      </c>
      <c r="PFY8" s="6">
        <f t="shared" si="173"/>
        <v>0</v>
      </c>
      <c r="PFZ8" s="6">
        <f t="shared" si="173"/>
        <v>0</v>
      </c>
      <c r="PGA8" s="6">
        <f t="shared" si="173"/>
        <v>0</v>
      </c>
      <c r="PGB8" s="6">
        <f t="shared" si="173"/>
        <v>0</v>
      </c>
      <c r="PGC8" s="6">
        <f t="shared" si="173"/>
        <v>0</v>
      </c>
      <c r="PGD8" s="6">
        <f t="shared" si="173"/>
        <v>0</v>
      </c>
      <c r="PGE8" s="6">
        <f t="shared" si="173"/>
        <v>0</v>
      </c>
      <c r="PGF8" s="6">
        <f t="shared" si="173"/>
        <v>0</v>
      </c>
      <c r="PGG8" s="6">
        <f t="shared" si="173"/>
        <v>0</v>
      </c>
      <c r="PGH8" s="6">
        <f t="shared" si="173"/>
        <v>0</v>
      </c>
      <c r="PGI8" s="6">
        <f t="shared" si="173"/>
        <v>0</v>
      </c>
      <c r="PGJ8" s="6">
        <f t="shared" si="173"/>
        <v>0</v>
      </c>
      <c r="PGK8" s="6">
        <f t="shared" si="173"/>
        <v>0</v>
      </c>
      <c r="PGL8" s="6">
        <f t="shared" si="173"/>
        <v>0</v>
      </c>
      <c r="PGM8" s="6">
        <f t="shared" si="173"/>
        <v>0</v>
      </c>
      <c r="PGN8" s="6">
        <f t="shared" si="173"/>
        <v>0</v>
      </c>
      <c r="PGO8" s="6">
        <f t="shared" si="173"/>
        <v>0</v>
      </c>
      <c r="PGP8" s="6">
        <f t="shared" si="173"/>
        <v>0</v>
      </c>
      <c r="PGQ8" s="6">
        <f t="shared" si="173"/>
        <v>0</v>
      </c>
      <c r="PGR8" s="6">
        <f t="shared" si="173"/>
        <v>0</v>
      </c>
      <c r="PGS8" s="6">
        <f t="shared" si="173"/>
        <v>0</v>
      </c>
      <c r="PGT8" s="6">
        <f t="shared" si="173"/>
        <v>0</v>
      </c>
      <c r="PGU8" s="6">
        <f t="shared" si="173"/>
        <v>0</v>
      </c>
      <c r="PGV8" s="6">
        <f t="shared" si="173"/>
        <v>0</v>
      </c>
      <c r="PGW8" s="6">
        <f t="shared" si="173"/>
        <v>0</v>
      </c>
      <c r="PGX8" s="6">
        <f t="shared" si="173"/>
        <v>0</v>
      </c>
      <c r="PGY8" s="6">
        <f t="shared" si="173"/>
        <v>0</v>
      </c>
      <c r="PGZ8" s="6">
        <f t="shared" si="173"/>
        <v>0</v>
      </c>
      <c r="PHA8" s="6">
        <f t="shared" si="173"/>
        <v>0</v>
      </c>
      <c r="PHB8" s="6">
        <f t="shared" si="173"/>
        <v>0</v>
      </c>
      <c r="PHC8" s="6">
        <f t="shared" si="173"/>
        <v>0</v>
      </c>
      <c r="PHD8" s="6">
        <f t="shared" si="173"/>
        <v>0</v>
      </c>
      <c r="PHE8" s="6">
        <f t="shared" si="173"/>
        <v>0</v>
      </c>
      <c r="PHF8" s="6">
        <f t="shared" ref="PHF8:PJQ8" si="174">+PHF5+PHF6+PHF7</f>
        <v>0</v>
      </c>
      <c r="PHG8" s="6">
        <f t="shared" si="174"/>
        <v>0</v>
      </c>
      <c r="PHH8" s="6">
        <f t="shared" si="174"/>
        <v>0</v>
      </c>
      <c r="PHI8" s="6">
        <f t="shared" si="174"/>
        <v>0</v>
      </c>
      <c r="PHJ8" s="6">
        <f t="shared" si="174"/>
        <v>0</v>
      </c>
      <c r="PHK8" s="6">
        <f t="shared" si="174"/>
        <v>0</v>
      </c>
      <c r="PHL8" s="6">
        <f t="shared" si="174"/>
        <v>0</v>
      </c>
      <c r="PHM8" s="6">
        <f t="shared" si="174"/>
        <v>0</v>
      </c>
      <c r="PHN8" s="6">
        <f t="shared" si="174"/>
        <v>0</v>
      </c>
      <c r="PHO8" s="6">
        <f t="shared" si="174"/>
        <v>0</v>
      </c>
      <c r="PHP8" s="6">
        <f t="shared" si="174"/>
        <v>0</v>
      </c>
      <c r="PHQ8" s="6">
        <f t="shared" si="174"/>
        <v>0</v>
      </c>
      <c r="PHR8" s="6">
        <f t="shared" si="174"/>
        <v>0</v>
      </c>
      <c r="PHS8" s="6">
        <f t="shared" si="174"/>
        <v>0</v>
      </c>
      <c r="PHT8" s="6">
        <f t="shared" si="174"/>
        <v>0</v>
      </c>
      <c r="PHU8" s="6">
        <f t="shared" si="174"/>
        <v>0</v>
      </c>
      <c r="PHV8" s="6">
        <f t="shared" si="174"/>
        <v>0</v>
      </c>
      <c r="PHW8" s="6">
        <f t="shared" si="174"/>
        <v>0</v>
      </c>
      <c r="PHX8" s="6">
        <f t="shared" si="174"/>
        <v>0</v>
      </c>
      <c r="PHY8" s="6">
        <f t="shared" si="174"/>
        <v>0</v>
      </c>
      <c r="PHZ8" s="6">
        <f t="shared" si="174"/>
        <v>0</v>
      </c>
      <c r="PIA8" s="6">
        <f t="shared" si="174"/>
        <v>0</v>
      </c>
      <c r="PIB8" s="6">
        <f t="shared" si="174"/>
        <v>0</v>
      </c>
      <c r="PIC8" s="6">
        <f t="shared" si="174"/>
        <v>0</v>
      </c>
      <c r="PID8" s="6">
        <f t="shared" si="174"/>
        <v>0</v>
      </c>
      <c r="PIE8" s="6">
        <f t="shared" si="174"/>
        <v>0</v>
      </c>
      <c r="PIF8" s="6">
        <f t="shared" si="174"/>
        <v>0</v>
      </c>
      <c r="PIG8" s="6">
        <f t="shared" si="174"/>
        <v>0</v>
      </c>
      <c r="PIH8" s="6">
        <f t="shared" si="174"/>
        <v>0</v>
      </c>
      <c r="PII8" s="6">
        <f t="shared" si="174"/>
        <v>0</v>
      </c>
      <c r="PIJ8" s="6">
        <f t="shared" si="174"/>
        <v>0</v>
      </c>
      <c r="PIK8" s="6">
        <f t="shared" si="174"/>
        <v>0</v>
      </c>
      <c r="PIL8" s="6">
        <f t="shared" si="174"/>
        <v>0</v>
      </c>
      <c r="PIM8" s="6">
        <f t="shared" si="174"/>
        <v>0</v>
      </c>
      <c r="PIN8" s="6">
        <f t="shared" si="174"/>
        <v>0</v>
      </c>
      <c r="PIO8" s="6">
        <f t="shared" si="174"/>
        <v>0</v>
      </c>
      <c r="PIP8" s="6">
        <f t="shared" si="174"/>
        <v>0</v>
      </c>
      <c r="PIQ8" s="6">
        <f t="shared" si="174"/>
        <v>0</v>
      </c>
      <c r="PIR8" s="6">
        <f t="shared" si="174"/>
        <v>0</v>
      </c>
      <c r="PIS8" s="6">
        <f t="shared" si="174"/>
        <v>0</v>
      </c>
      <c r="PIT8" s="6">
        <f t="shared" si="174"/>
        <v>0</v>
      </c>
      <c r="PIU8" s="6">
        <f t="shared" si="174"/>
        <v>0</v>
      </c>
      <c r="PIV8" s="6">
        <f t="shared" si="174"/>
        <v>0</v>
      </c>
      <c r="PIW8" s="6">
        <f t="shared" si="174"/>
        <v>0</v>
      </c>
      <c r="PIX8" s="6">
        <f t="shared" si="174"/>
        <v>0</v>
      </c>
      <c r="PIY8" s="6">
        <f t="shared" si="174"/>
        <v>0</v>
      </c>
      <c r="PIZ8" s="6">
        <f t="shared" si="174"/>
        <v>0</v>
      </c>
      <c r="PJA8" s="6">
        <f t="shared" si="174"/>
        <v>0</v>
      </c>
      <c r="PJB8" s="6">
        <f t="shared" si="174"/>
        <v>0</v>
      </c>
      <c r="PJC8" s="6">
        <f t="shared" si="174"/>
        <v>0</v>
      </c>
      <c r="PJD8" s="6">
        <f t="shared" si="174"/>
        <v>0</v>
      </c>
      <c r="PJE8" s="6">
        <f t="shared" si="174"/>
        <v>0</v>
      </c>
      <c r="PJF8" s="6">
        <f t="shared" si="174"/>
        <v>0</v>
      </c>
      <c r="PJG8" s="6">
        <f t="shared" si="174"/>
        <v>0</v>
      </c>
      <c r="PJH8" s="6">
        <f t="shared" si="174"/>
        <v>0</v>
      </c>
      <c r="PJI8" s="6">
        <f t="shared" si="174"/>
        <v>0</v>
      </c>
      <c r="PJJ8" s="6">
        <f t="shared" si="174"/>
        <v>0</v>
      </c>
      <c r="PJK8" s="6">
        <f t="shared" si="174"/>
        <v>0</v>
      </c>
      <c r="PJL8" s="6">
        <f t="shared" si="174"/>
        <v>0</v>
      </c>
      <c r="PJM8" s="6">
        <f t="shared" si="174"/>
        <v>0</v>
      </c>
      <c r="PJN8" s="6">
        <f t="shared" si="174"/>
        <v>0</v>
      </c>
      <c r="PJO8" s="6">
        <f t="shared" si="174"/>
        <v>0</v>
      </c>
      <c r="PJP8" s="6">
        <f t="shared" si="174"/>
        <v>0</v>
      </c>
      <c r="PJQ8" s="6">
        <f t="shared" si="174"/>
        <v>0</v>
      </c>
      <c r="PJR8" s="6">
        <f t="shared" ref="PJR8:PMC8" si="175">+PJR5+PJR6+PJR7</f>
        <v>0</v>
      </c>
      <c r="PJS8" s="6">
        <f t="shared" si="175"/>
        <v>0</v>
      </c>
      <c r="PJT8" s="6">
        <f t="shared" si="175"/>
        <v>0</v>
      </c>
      <c r="PJU8" s="6">
        <f t="shared" si="175"/>
        <v>0</v>
      </c>
      <c r="PJV8" s="6">
        <f t="shared" si="175"/>
        <v>0</v>
      </c>
      <c r="PJW8" s="6">
        <f t="shared" si="175"/>
        <v>0</v>
      </c>
      <c r="PJX8" s="6">
        <f t="shared" si="175"/>
        <v>0</v>
      </c>
      <c r="PJY8" s="6">
        <f t="shared" si="175"/>
        <v>0</v>
      </c>
      <c r="PJZ8" s="6">
        <f t="shared" si="175"/>
        <v>0</v>
      </c>
      <c r="PKA8" s="6">
        <f t="shared" si="175"/>
        <v>0</v>
      </c>
      <c r="PKB8" s="6">
        <f t="shared" si="175"/>
        <v>0</v>
      </c>
      <c r="PKC8" s="6">
        <f t="shared" si="175"/>
        <v>0</v>
      </c>
      <c r="PKD8" s="6">
        <f t="shared" si="175"/>
        <v>0</v>
      </c>
      <c r="PKE8" s="6">
        <f t="shared" si="175"/>
        <v>0</v>
      </c>
      <c r="PKF8" s="6">
        <f t="shared" si="175"/>
        <v>0</v>
      </c>
      <c r="PKG8" s="6">
        <f t="shared" si="175"/>
        <v>0</v>
      </c>
      <c r="PKH8" s="6">
        <f t="shared" si="175"/>
        <v>0</v>
      </c>
      <c r="PKI8" s="6">
        <f t="shared" si="175"/>
        <v>0</v>
      </c>
      <c r="PKJ8" s="6">
        <f t="shared" si="175"/>
        <v>0</v>
      </c>
      <c r="PKK8" s="6">
        <f t="shared" si="175"/>
        <v>0</v>
      </c>
      <c r="PKL8" s="6">
        <f t="shared" si="175"/>
        <v>0</v>
      </c>
      <c r="PKM8" s="6">
        <f t="shared" si="175"/>
        <v>0</v>
      </c>
      <c r="PKN8" s="6">
        <f t="shared" si="175"/>
        <v>0</v>
      </c>
      <c r="PKO8" s="6">
        <f t="shared" si="175"/>
        <v>0</v>
      </c>
      <c r="PKP8" s="6">
        <f t="shared" si="175"/>
        <v>0</v>
      </c>
      <c r="PKQ8" s="6">
        <f t="shared" si="175"/>
        <v>0</v>
      </c>
      <c r="PKR8" s="6">
        <f t="shared" si="175"/>
        <v>0</v>
      </c>
      <c r="PKS8" s="6">
        <f t="shared" si="175"/>
        <v>0</v>
      </c>
      <c r="PKT8" s="6">
        <f t="shared" si="175"/>
        <v>0</v>
      </c>
      <c r="PKU8" s="6">
        <f t="shared" si="175"/>
        <v>0</v>
      </c>
      <c r="PKV8" s="6">
        <f t="shared" si="175"/>
        <v>0</v>
      </c>
      <c r="PKW8" s="6">
        <f t="shared" si="175"/>
        <v>0</v>
      </c>
      <c r="PKX8" s="6">
        <f t="shared" si="175"/>
        <v>0</v>
      </c>
      <c r="PKY8" s="6">
        <f t="shared" si="175"/>
        <v>0</v>
      </c>
      <c r="PKZ8" s="6">
        <f t="shared" si="175"/>
        <v>0</v>
      </c>
      <c r="PLA8" s="6">
        <f t="shared" si="175"/>
        <v>0</v>
      </c>
      <c r="PLB8" s="6">
        <f t="shared" si="175"/>
        <v>0</v>
      </c>
      <c r="PLC8" s="6">
        <f t="shared" si="175"/>
        <v>0</v>
      </c>
      <c r="PLD8" s="6">
        <f t="shared" si="175"/>
        <v>0</v>
      </c>
      <c r="PLE8" s="6">
        <f t="shared" si="175"/>
        <v>0</v>
      </c>
      <c r="PLF8" s="6">
        <f t="shared" si="175"/>
        <v>0</v>
      </c>
      <c r="PLG8" s="6">
        <f t="shared" si="175"/>
        <v>0</v>
      </c>
      <c r="PLH8" s="6">
        <f t="shared" si="175"/>
        <v>0</v>
      </c>
      <c r="PLI8" s="6">
        <f t="shared" si="175"/>
        <v>0</v>
      </c>
      <c r="PLJ8" s="6">
        <f t="shared" si="175"/>
        <v>0</v>
      </c>
      <c r="PLK8" s="6">
        <f t="shared" si="175"/>
        <v>0</v>
      </c>
      <c r="PLL8" s="6">
        <f t="shared" si="175"/>
        <v>0</v>
      </c>
      <c r="PLM8" s="6">
        <f t="shared" si="175"/>
        <v>0</v>
      </c>
      <c r="PLN8" s="6">
        <f t="shared" si="175"/>
        <v>0</v>
      </c>
      <c r="PLO8" s="6">
        <f t="shared" si="175"/>
        <v>0</v>
      </c>
      <c r="PLP8" s="6">
        <f t="shared" si="175"/>
        <v>0</v>
      </c>
      <c r="PLQ8" s="6">
        <f t="shared" si="175"/>
        <v>0</v>
      </c>
      <c r="PLR8" s="6">
        <f t="shared" si="175"/>
        <v>0</v>
      </c>
      <c r="PLS8" s="6">
        <f t="shared" si="175"/>
        <v>0</v>
      </c>
      <c r="PLT8" s="6">
        <f t="shared" si="175"/>
        <v>0</v>
      </c>
      <c r="PLU8" s="6">
        <f t="shared" si="175"/>
        <v>0</v>
      </c>
      <c r="PLV8" s="6">
        <f t="shared" si="175"/>
        <v>0</v>
      </c>
      <c r="PLW8" s="6">
        <f t="shared" si="175"/>
        <v>0</v>
      </c>
      <c r="PLX8" s="6">
        <f t="shared" si="175"/>
        <v>0</v>
      </c>
      <c r="PLY8" s="6">
        <f t="shared" si="175"/>
        <v>0</v>
      </c>
      <c r="PLZ8" s="6">
        <f t="shared" si="175"/>
        <v>0</v>
      </c>
      <c r="PMA8" s="6">
        <f t="shared" si="175"/>
        <v>0</v>
      </c>
      <c r="PMB8" s="6">
        <f t="shared" si="175"/>
        <v>0</v>
      </c>
      <c r="PMC8" s="6">
        <f t="shared" si="175"/>
        <v>0</v>
      </c>
      <c r="PMD8" s="6">
        <f t="shared" ref="PMD8:POO8" si="176">+PMD5+PMD6+PMD7</f>
        <v>0</v>
      </c>
      <c r="PME8" s="6">
        <f t="shared" si="176"/>
        <v>0</v>
      </c>
      <c r="PMF8" s="6">
        <f t="shared" si="176"/>
        <v>0</v>
      </c>
      <c r="PMG8" s="6">
        <f t="shared" si="176"/>
        <v>0</v>
      </c>
      <c r="PMH8" s="6">
        <f t="shared" si="176"/>
        <v>0</v>
      </c>
      <c r="PMI8" s="6">
        <f t="shared" si="176"/>
        <v>0</v>
      </c>
      <c r="PMJ8" s="6">
        <f t="shared" si="176"/>
        <v>0</v>
      </c>
      <c r="PMK8" s="6">
        <f t="shared" si="176"/>
        <v>0</v>
      </c>
      <c r="PML8" s="6">
        <f t="shared" si="176"/>
        <v>0</v>
      </c>
      <c r="PMM8" s="6">
        <f t="shared" si="176"/>
        <v>0</v>
      </c>
      <c r="PMN8" s="6">
        <f t="shared" si="176"/>
        <v>0</v>
      </c>
      <c r="PMO8" s="6">
        <f t="shared" si="176"/>
        <v>0</v>
      </c>
      <c r="PMP8" s="6">
        <f t="shared" si="176"/>
        <v>0</v>
      </c>
      <c r="PMQ8" s="6">
        <f t="shared" si="176"/>
        <v>0</v>
      </c>
      <c r="PMR8" s="6">
        <f t="shared" si="176"/>
        <v>0</v>
      </c>
      <c r="PMS8" s="6">
        <f t="shared" si="176"/>
        <v>0</v>
      </c>
      <c r="PMT8" s="6">
        <f t="shared" si="176"/>
        <v>0</v>
      </c>
      <c r="PMU8" s="6">
        <f t="shared" si="176"/>
        <v>0</v>
      </c>
      <c r="PMV8" s="6">
        <f t="shared" si="176"/>
        <v>0</v>
      </c>
      <c r="PMW8" s="6">
        <f t="shared" si="176"/>
        <v>0</v>
      </c>
      <c r="PMX8" s="6">
        <f t="shared" si="176"/>
        <v>0</v>
      </c>
      <c r="PMY8" s="6">
        <f t="shared" si="176"/>
        <v>0</v>
      </c>
      <c r="PMZ8" s="6">
        <f t="shared" si="176"/>
        <v>0</v>
      </c>
      <c r="PNA8" s="6">
        <f t="shared" si="176"/>
        <v>0</v>
      </c>
      <c r="PNB8" s="6">
        <f t="shared" si="176"/>
        <v>0</v>
      </c>
      <c r="PNC8" s="6">
        <f t="shared" si="176"/>
        <v>0</v>
      </c>
      <c r="PND8" s="6">
        <f t="shared" si="176"/>
        <v>0</v>
      </c>
      <c r="PNE8" s="6">
        <f t="shared" si="176"/>
        <v>0</v>
      </c>
      <c r="PNF8" s="6">
        <f t="shared" si="176"/>
        <v>0</v>
      </c>
      <c r="PNG8" s="6">
        <f t="shared" si="176"/>
        <v>0</v>
      </c>
      <c r="PNH8" s="6">
        <f t="shared" si="176"/>
        <v>0</v>
      </c>
      <c r="PNI8" s="6">
        <f t="shared" si="176"/>
        <v>0</v>
      </c>
      <c r="PNJ8" s="6">
        <f t="shared" si="176"/>
        <v>0</v>
      </c>
      <c r="PNK8" s="6">
        <f t="shared" si="176"/>
        <v>0</v>
      </c>
      <c r="PNL8" s="6">
        <f t="shared" si="176"/>
        <v>0</v>
      </c>
      <c r="PNM8" s="6">
        <f t="shared" si="176"/>
        <v>0</v>
      </c>
      <c r="PNN8" s="6">
        <f t="shared" si="176"/>
        <v>0</v>
      </c>
      <c r="PNO8" s="6">
        <f t="shared" si="176"/>
        <v>0</v>
      </c>
      <c r="PNP8" s="6">
        <f t="shared" si="176"/>
        <v>0</v>
      </c>
      <c r="PNQ8" s="6">
        <f t="shared" si="176"/>
        <v>0</v>
      </c>
      <c r="PNR8" s="6">
        <f t="shared" si="176"/>
        <v>0</v>
      </c>
      <c r="PNS8" s="6">
        <f t="shared" si="176"/>
        <v>0</v>
      </c>
      <c r="PNT8" s="6">
        <f t="shared" si="176"/>
        <v>0</v>
      </c>
      <c r="PNU8" s="6">
        <f t="shared" si="176"/>
        <v>0</v>
      </c>
      <c r="PNV8" s="6">
        <f t="shared" si="176"/>
        <v>0</v>
      </c>
      <c r="PNW8" s="6">
        <f t="shared" si="176"/>
        <v>0</v>
      </c>
      <c r="PNX8" s="6">
        <f t="shared" si="176"/>
        <v>0</v>
      </c>
      <c r="PNY8" s="6">
        <f t="shared" si="176"/>
        <v>0</v>
      </c>
      <c r="PNZ8" s="6">
        <f t="shared" si="176"/>
        <v>0</v>
      </c>
      <c r="POA8" s="6">
        <f t="shared" si="176"/>
        <v>0</v>
      </c>
      <c r="POB8" s="6">
        <f t="shared" si="176"/>
        <v>0</v>
      </c>
      <c r="POC8" s="6">
        <f t="shared" si="176"/>
        <v>0</v>
      </c>
      <c r="POD8" s="6">
        <f t="shared" si="176"/>
        <v>0</v>
      </c>
      <c r="POE8" s="6">
        <f t="shared" si="176"/>
        <v>0</v>
      </c>
      <c r="POF8" s="6">
        <f t="shared" si="176"/>
        <v>0</v>
      </c>
      <c r="POG8" s="6">
        <f t="shared" si="176"/>
        <v>0</v>
      </c>
      <c r="POH8" s="6">
        <f t="shared" si="176"/>
        <v>0</v>
      </c>
      <c r="POI8" s="6">
        <f t="shared" si="176"/>
        <v>0</v>
      </c>
      <c r="POJ8" s="6">
        <f t="shared" si="176"/>
        <v>0</v>
      </c>
      <c r="POK8" s="6">
        <f t="shared" si="176"/>
        <v>0</v>
      </c>
      <c r="POL8" s="6">
        <f t="shared" si="176"/>
        <v>0</v>
      </c>
      <c r="POM8" s="6">
        <f t="shared" si="176"/>
        <v>0</v>
      </c>
      <c r="PON8" s="6">
        <f t="shared" si="176"/>
        <v>0</v>
      </c>
      <c r="POO8" s="6">
        <f t="shared" si="176"/>
        <v>0</v>
      </c>
      <c r="POP8" s="6">
        <f t="shared" ref="POP8:PRA8" si="177">+POP5+POP6+POP7</f>
        <v>0</v>
      </c>
      <c r="POQ8" s="6">
        <f t="shared" si="177"/>
        <v>0</v>
      </c>
      <c r="POR8" s="6">
        <f t="shared" si="177"/>
        <v>0</v>
      </c>
      <c r="POS8" s="6">
        <f t="shared" si="177"/>
        <v>0</v>
      </c>
      <c r="POT8" s="6">
        <f t="shared" si="177"/>
        <v>0</v>
      </c>
      <c r="POU8" s="6">
        <f t="shared" si="177"/>
        <v>0</v>
      </c>
      <c r="POV8" s="6">
        <f t="shared" si="177"/>
        <v>0</v>
      </c>
      <c r="POW8" s="6">
        <f t="shared" si="177"/>
        <v>0</v>
      </c>
      <c r="POX8" s="6">
        <f t="shared" si="177"/>
        <v>0</v>
      </c>
      <c r="POY8" s="6">
        <f t="shared" si="177"/>
        <v>0</v>
      </c>
      <c r="POZ8" s="6">
        <f t="shared" si="177"/>
        <v>0</v>
      </c>
      <c r="PPA8" s="6">
        <f t="shared" si="177"/>
        <v>0</v>
      </c>
      <c r="PPB8" s="6">
        <f t="shared" si="177"/>
        <v>0</v>
      </c>
      <c r="PPC8" s="6">
        <f t="shared" si="177"/>
        <v>0</v>
      </c>
      <c r="PPD8" s="6">
        <f t="shared" si="177"/>
        <v>0</v>
      </c>
      <c r="PPE8" s="6">
        <f t="shared" si="177"/>
        <v>0</v>
      </c>
      <c r="PPF8" s="6">
        <f t="shared" si="177"/>
        <v>0</v>
      </c>
      <c r="PPG8" s="6">
        <f t="shared" si="177"/>
        <v>0</v>
      </c>
      <c r="PPH8" s="6">
        <f t="shared" si="177"/>
        <v>0</v>
      </c>
      <c r="PPI8" s="6">
        <f t="shared" si="177"/>
        <v>0</v>
      </c>
      <c r="PPJ8" s="6">
        <f t="shared" si="177"/>
        <v>0</v>
      </c>
      <c r="PPK8" s="6">
        <f t="shared" si="177"/>
        <v>0</v>
      </c>
      <c r="PPL8" s="6">
        <f t="shared" si="177"/>
        <v>0</v>
      </c>
      <c r="PPM8" s="6">
        <f t="shared" si="177"/>
        <v>0</v>
      </c>
      <c r="PPN8" s="6">
        <f t="shared" si="177"/>
        <v>0</v>
      </c>
      <c r="PPO8" s="6">
        <f t="shared" si="177"/>
        <v>0</v>
      </c>
      <c r="PPP8" s="6">
        <f t="shared" si="177"/>
        <v>0</v>
      </c>
      <c r="PPQ8" s="6">
        <f t="shared" si="177"/>
        <v>0</v>
      </c>
      <c r="PPR8" s="6">
        <f t="shared" si="177"/>
        <v>0</v>
      </c>
      <c r="PPS8" s="6">
        <f t="shared" si="177"/>
        <v>0</v>
      </c>
      <c r="PPT8" s="6">
        <f t="shared" si="177"/>
        <v>0</v>
      </c>
      <c r="PPU8" s="6">
        <f t="shared" si="177"/>
        <v>0</v>
      </c>
      <c r="PPV8" s="6">
        <f t="shared" si="177"/>
        <v>0</v>
      </c>
      <c r="PPW8" s="6">
        <f t="shared" si="177"/>
        <v>0</v>
      </c>
      <c r="PPX8" s="6">
        <f t="shared" si="177"/>
        <v>0</v>
      </c>
      <c r="PPY8" s="6">
        <f t="shared" si="177"/>
        <v>0</v>
      </c>
      <c r="PPZ8" s="6">
        <f t="shared" si="177"/>
        <v>0</v>
      </c>
      <c r="PQA8" s="6">
        <f t="shared" si="177"/>
        <v>0</v>
      </c>
      <c r="PQB8" s="6">
        <f t="shared" si="177"/>
        <v>0</v>
      </c>
      <c r="PQC8" s="6">
        <f t="shared" si="177"/>
        <v>0</v>
      </c>
      <c r="PQD8" s="6">
        <f t="shared" si="177"/>
        <v>0</v>
      </c>
      <c r="PQE8" s="6">
        <f t="shared" si="177"/>
        <v>0</v>
      </c>
      <c r="PQF8" s="6">
        <f t="shared" si="177"/>
        <v>0</v>
      </c>
      <c r="PQG8" s="6">
        <f t="shared" si="177"/>
        <v>0</v>
      </c>
      <c r="PQH8" s="6">
        <f t="shared" si="177"/>
        <v>0</v>
      </c>
      <c r="PQI8" s="6">
        <f t="shared" si="177"/>
        <v>0</v>
      </c>
      <c r="PQJ8" s="6">
        <f t="shared" si="177"/>
        <v>0</v>
      </c>
      <c r="PQK8" s="6">
        <f t="shared" si="177"/>
        <v>0</v>
      </c>
      <c r="PQL8" s="6">
        <f t="shared" si="177"/>
        <v>0</v>
      </c>
      <c r="PQM8" s="6">
        <f t="shared" si="177"/>
        <v>0</v>
      </c>
      <c r="PQN8" s="6">
        <f t="shared" si="177"/>
        <v>0</v>
      </c>
      <c r="PQO8" s="6">
        <f t="shared" si="177"/>
        <v>0</v>
      </c>
      <c r="PQP8" s="6">
        <f t="shared" si="177"/>
        <v>0</v>
      </c>
      <c r="PQQ8" s="6">
        <f t="shared" si="177"/>
        <v>0</v>
      </c>
      <c r="PQR8" s="6">
        <f t="shared" si="177"/>
        <v>0</v>
      </c>
      <c r="PQS8" s="6">
        <f t="shared" si="177"/>
        <v>0</v>
      </c>
      <c r="PQT8" s="6">
        <f t="shared" si="177"/>
        <v>0</v>
      </c>
      <c r="PQU8" s="6">
        <f t="shared" si="177"/>
        <v>0</v>
      </c>
      <c r="PQV8" s="6">
        <f t="shared" si="177"/>
        <v>0</v>
      </c>
      <c r="PQW8" s="6">
        <f t="shared" si="177"/>
        <v>0</v>
      </c>
      <c r="PQX8" s="6">
        <f t="shared" si="177"/>
        <v>0</v>
      </c>
      <c r="PQY8" s="6">
        <f t="shared" si="177"/>
        <v>0</v>
      </c>
      <c r="PQZ8" s="6">
        <f t="shared" si="177"/>
        <v>0</v>
      </c>
      <c r="PRA8" s="6">
        <f t="shared" si="177"/>
        <v>0</v>
      </c>
      <c r="PRB8" s="6">
        <f t="shared" ref="PRB8:PTM8" si="178">+PRB5+PRB6+PRB7</f>
        <v>0</v>
      </c>
      <c r="PRC8" s="6">
        <f t="shared" si="178"/>
        <v>0</v>
      </c>
      <c r="PRD8" s="6">
        <f t="shared" si="178"/>
        <v>0</v>
      </c>
      <c r="PRE8" s="6">
        <f t="shared" si="178"/>
        <v>0</v>
      </c>
      <c r="PRF8" s="6">
        <f t="shared" si="178"/>
        <v>0</v>
      </c>
      <c r="PRG8" s="6">
        <f t="shared" si="178"/>
        <v>0</v>
      </c>
      <c r="PRH8" s="6">
        <f t="shared" si="178"/>
        <v>0</v>
      </c>
      <c r="PRI8" s="6">
        <f t="shared" si="178"/>
        <v>0</v>
      </c>
      <c r="PRJ8" s="6">
        <f t="shared" si="178"/>
        <v>0</v>
      </c>
      <c r="PRK8" s="6">
        <f t="shared" si="178"/>
        <v>0</v>
      </c>
      <c r="PRL8" s="6">
        <f t="shared" si="178"/>
        <v>0</v>
      </c>
      <c r="PRM8" s="6">
        <f t="shared" si="178"/>
        <v>0</v>
      </c>
      <c r="PRN8" s="6">
        <f t="shared" si="178"/>
        <v>0</v>
      </c>
      <c r="PRO8" s="6">
        <f t="shared" si="178"/>
        <v>0</v>
      </c>
      <c r="PRP8" s="6">
        <f t="shared" si="178"/>
        <v>0</v>
      </c>
      <c r="PRQ8" s="6">
        <f t="shared" si="178"/>
        <v>0</v>
      </c>
      <c r="PRR8" s="6">
        <f t="shared" si="178"/>
        <v>0</v>
      </c>
      <c r="PRS8" s="6">
        <f t="shared" si="178"/>
        <v>0</v>
      </c>
      <c r="PRT8" s="6">
        <f t="shared" si="178"/>
        <v>0</v>
      </c>
      <c r="PRU8" s="6">
        <f t="shared" si="178"/>
        <v>0</v>
      </c>
      <c r="PRV8" s="6">
        <f t="shared" si="178"/>
        <v>0</v>
      </c>
      <c r="PRW8" s="6">
        <f t="shared" si="178"/>
        <v>0</v>
      </c>
      <c r="PRX8" s="6">
        <f t="shared" si="178"/>
        <v>0</v>
      </c>
      <c r="PRY8" s="6">
        <f t="shared" si="178"/>
        <v>0</v>
      </c>
      <c r="PRZ8" s="6">
        <f t="shared" si="178"/>
        <v>0</v>
      </c>
      <c r="PSA8" s="6">
        <f t="shared" si="178"/>
        <v>0</v>
      </c>
      <c r="PSB8" s="6">
        <f t="shared" si="178"/>
        <v>0</v>
      </c>
      <c r="PSC8" s="6">
        <f t="shared" si="178"/>
        <v>0</v>
      </c>
      <c r="PSD8" s="6">
        <f t="shared" si="178"/>
        <v>0</v>
      </c>
      <c r="PSE8" s="6">
        <f t="shared" si="178"/>
        <v>0</v>
      </c>
      <c r="PSF8" s="6">
        <f t="shared" si="178"/>
        <v>0</v>
      </c>
      <c r="PSG8" s="6">
        <f t="shared" si="178"/>
        <v>0</v>
      </c>
      <c r="PSH8" s="6">
        <f t="shared" si="178"/>
        <v>0</v>
      </c>
      <c r="PSI8" s="6">
        <f t="shared" si="178"/>
        <v>0</v>
      </c>
      <c r="PSJ8" s="6">
        <f t="shared" si="178"/>
        <v>0</v>
      </c>
      <c r="PSK8" s="6">
        <f t="shared" si="178"/>
        <v>0</v>
      </c>
      <c r="PSL8" s="6">
        <f t="shared" si="178"/>
        <v>0</v>
      </c>
      <c r="PSM8" s="6">
        <f t="shared" si="178"/>
        <v>0</v>
      </c>
      <c r="PSN8" s="6">
        <f t="shared" si="178"/>
        <v>0</v>
      </c>
      <c r="PSO8" s="6">
        <f t="shared" si="178"/>
        <v>0</v>
      </c>
      <c r="PSP8" s="6">
        <f t="shared" si="178"/>
        <v>0</v>
      </c>
      <c r="PSQ8" s="6">
        <f t="shared" si="178"/>
        <v>0</v>
      </c>
      <c r="PSR8" s="6">
        <f t="shared" si="178"/>
        <v>0</v>
      </c>
      <c r="PSS8" s="6">
        <f t="shared" si="178"/>
        <v>0</v>
      </c>
      <c r="PST8" s="6">
        <f t="shared" si="178"/>
        <v>0</v>
      </c>
      <c r="PSU8" s="6">
        <f t="shared" si="178"/>
        <v>0</v>
      </c>
      <c r="PSV8" s="6">
        <f t="shared" si="178"/>
        <v>0</v>
      </c>
      <c r="PSW8" s="6">
        <f t="shared" si="178"/>
        <v>0</v>
      </c>
      <c r="PSX8" s="6">
        <f t="shared" si="178"/>
        <v>0</v>
      </c>
      <c r="PSY8" s="6">
        <f t="shared" si="178"/>
        <v>0</v>
      </c>
      <c r="PSZ8" s="6">
        <f t="shared" si="178"/>
        <v>0</v>
      </c>
      <c r="PTA8" s="6">
        <f t="shared" si="178"/>
        <v>0</v>
      </c>
      <c r="PTB8" s="6">
        <f t="shared" si="178"/>
        <v>0</v>
      </c>
      <c r="PTC8" s="6">
        <f t="shared" si="178"/>
        <v>0</v>
      </c>
      <c r="PTD8" s="6">
        <f t="shared" si="178"/>
        <v>0</v>
      </c>
      <c r="PTE8" s="6">
        <f t="shared" si="178"/>
        <v>0</v>
      </c>
      <c r="PTF8" s="6">
        <f t="shared" si="178"/>
        <v>0</v>
      </c>
      <c r="PTG8" s="6">
        <f t="shared" si="178"/>
        <v>0</v>
      </c>
      <c r="PTH8" s="6">
        <f t="shared" si="178"/>
        <v>0</v>
      </c>
      <c r="PTI8" s="6">
        <f t="shared" si="178"/>
        <v>0</v>
      </c>
      <c r="PTJ8" s="6">
        <f t="shared" si="178"/>
        <v>0</v>
      </c>
      <c r="PTK8" s="6">
        <f t="shared" si="178"/>
        <v>0</v>
      </c>
      <c r="PTL8" s="6">
        <f t="shared" si="178"/>
        <v>0</v>
      </c>
      <c r="PTM8" s="6">
        <f t="shared" si="178"/>
        <v>0</v>
      </c>
      <c r="PTN8" s="6">
        <f t="shared" ref="PTN8:PVY8" si="179">+PTN5+PTN6+PTN7</f>
        <v>0</v>
      </c>
      <c r="PTO8" s="6">
        <f t="shared" si="179"/>
        <v>0</v>
      </c>
      <c r="PTP8" s="6">
        <f t="shared" si="179"/>
        <v>0</v>
      </c>
      <c r="PTQ8" s="6">
        <f t="shared" si="179"/>
        <v>0</v>
      </c>
      <c r="PTR8" s="6">
        <f t="shared" si="179"/>
        <v>0</v>
      </c>
      <c r="PTS8" s="6">
        <f t="shared" si="179"/>
        <v>0</v>
      </c>
      <c r="PTT8" s="6">
        <f t="shared" si="179"/>
        <v>0</v>
      </c>
      <c r="PTU8" s="6">
        <f t="shared" si="179"/>
        <v>0</v>
      </c>
      <c r="PTV8" s="6">
        <f t="shared" si="179"/>
        <v>0</v>
      </c>
      <c r="PTW8" s="6">
        <f t="shared" si="179"/>
        <v>0</v>
      </c>
      <c r="PTX8" s="6">
        <f t="shared" si="179"/>
        <v>0</v>
      </c>
      <c r="PTY8" s="6">
        <f t="shared" si="179"/>
        <v>0</v>
      </c>
      <c r="PTZ8" s="6">
        <f t="shared" si="179"/>
        <v>0</v>
      </c>
      <c r="PUA8" s="6">
        <f t="shared" si="179"/>
        <v>0</v>
      </c>
      <c r="PUB8" s="6">
        <f t="shared" si="179"/>
        <v>0</v>
      </c>
      <c r="PUC8" s="6">
        <f t="shared" si="179"/>
        <v>0</v>
      </c>
      <c r="PUD8" s="6">
        <f t="shared" si="179"/>
        <v>0</v>
      </c>
      <c r="PUE8" s="6">
        <f t="shared" si="179"/>
        <v>0</v>
      </c>
      <c r="PUF8" s="6">
        <f t="shared" si="179"/>
        <v>0</v>
      </c>
      <c r="PUG8" s="6">
        <f t="shared" si="179"/>
        <v>0</v>
      </c>
      <c r="PUH8" s="6">
        <f t="shared" si="179"/>
        <v>0</v>
      </c>
      <c r="PUI8" s="6">
        <f t="shared" si="179"/>
        <v>0</v>
      </c>
      <c r="PUJ8" s="6">
        <f t="shared" si="179"/>
        <v>0</v>
      </c>
      <c r="PUK8" s="6">
        <f t="shared" si="179"/>
        <v>0</v>
      </c>
      <c r="PUL8" s="6">
        <f t="shared" si="179"/>
        <v>0</v>
      </c>
      <c r="PUM8" s="6">
        <f t="shared" si="179"/>
        <v>0</v>
      </c>
      <c r="PUN8" s="6">
        <f t="shared" si="179"/>
        <v>0</v>
      </c>
      <c r="PUO8" s="6">
        <f t="shared" si="179"/>
        <v>0</v>
      </c>
      <c r="PUP8" s="6">
        <f t="shared" si="179"/>
        <v>0</v>
      </c>
      <c r="PUQ8" s="6">
        <f t="shared" si="179"/>
        <v>0</v>
      </c>
      <c r="PUR8" s="6">
        <f t="shared" si="179"/>
        <v>0</v>
      </c>
      <c r="PUS8" s="6">
        <f t="shared" si="179"/>
        <v>0</v>
      </c>
      <c r="PUT8" s="6">
        <f t="shared" si="179"/>
        <v>0</v>
      </c>
      <c r="PUU8" s="6">
        <f t="shared" si="179"/>
        <v>0</v>
      </c>
      <c r="PUV8" s="6">
        <f t="shared" si="179"/>
        <v>0</v>
      </c>
      <c r="PUW8" s="6">
        <f t="shared" si="179"/>
        <v>0</v>
      </c>
      <c r="PUX8" s="6">
        <f t="shared" si="179"/>
        <v>0</v>
      </c>
      <c r="PUY8" s="6">
        <f t="shared" si="179"/>
        <v>0</v>
      </c>
      <c r="PUZ8" s="6">
        <f t="shared" si="179"/>
        <v>0</v>
      </c>
      <c r="PVA8" s="6">
        <f t="shared" si="179"/>
        <v>0</v>
      </c>
      <c r="PVB8" s="6">
        <f t="shared" si="179"/>
        <v>0</v>
      </c>
      <c r="PVC8" s="6">
        <f t="shared" si="179"/>
        <v>0</v>
      </c>
      <c r="PVD8" s="6">
        <f t="shared" si="179"/>
        <v>0</v>
      </c>
      <c r="PVE8" s="6">
        <f t="shared" si="179"/>
        <v>0</v>
      </c>
      <c r="PVF8" s="6">
        <f t="shared" si="179"/>
        <v>0</v>
      </c>
      <c r="PVG8" s="6">
        <f t="shared" si="179"/>
        <v>0</v>
      </c>
      <c r="PVH8" s="6">
        <f t="shared" si="179"/>
        <v>0</v>
      </c>
      <c r="PVI8" s="6">
        <f t="shared" si="179"/>
        <v>0</v>
      </c>
      <c r="PVJ8" s="6">
        <f t="shared" si="179"/>
        <v>0</v>
      </c>
      <c r="PVK8" s="6">
        <f t="shared" si="179"/>
        <v>0</v>
      </c>
      <c r="PVL8" s="6">
        <f t="shared" si="179"/>
        <v>0</v>
      </c>
      <c r="PVM8" s="6">
        <f t="shared" si="179"/>
        <v>0</v>
      </c>
      <c r="PVN8" s="6">
        <f t="shared" si="179"/>
        <v>0</v>
      </c>
      <c r="PVO8" s="6">
        <f t="shared" si="179"/>
        <v>0</v>
      </c>
      <c r="PVP8" s="6">
        <f t="shared" si="179"/>
        <v>0</v>
      </c>
      <c r="PVQ8" s="6">
        <f t="shared" si="179"/>
        <v>0</v>
      </c>
      <c r="PVR8" s="6">
        <f t="shared" si="179"/>
        <v>0</v>
      </c>
      <c r="PVS8" s="6">
        <f t="shared" si="179"/>
        <v>0</v>
      </c>
      <c r="PVT8" s="6">
        <f t="shared" si="179"/>
        <v>0</v>
      </c>
      <c r="PVU8" s="6">
        <f t="shared" si="179"/>
        <v>0</v>
      </c>
      <c r="PVV8" s="6">
        <f t="shared" si="179"/>
        <v>0</v>
      </c>
      <c r="PVW8" s="6">
        <f t="shared" si="179"/>
        <v>0</v>
      </c>
      <c r="PVX8" s="6">
        <f t="shared" si="179"/>
        <v>0</v>
      </c>
      <c r="PVY8" s="6">
        <f t="shared" si="179"/>
        <v>0</v>
      </c>
      <c r="PVZ8" s="6">
        <f t="shared" ref="PVZ8:PYK8" si="180">+PVZ5+PVZ6+PVZ7</f>
        <v>0</v>
      </c>
      <c r="PWA8" s="6">
        <f t="shared" si="180"/>
        <v>0</v>
      </c>
      <c r="PWB8" s="6">
        <f t="shared" si="180"/>
        <v>0</v>
      </c>
      <c r="PWC8" s="6">
        <f t="shared" si="180"/>
        <v>0</v>
      </c>
      <c r="PWD8" s="6">
        <f t="shared" si="180"/>
        <v>0</v>
      </c>
      <c r="PWE8" s="6">
        <f t="shared" si="180"/>
        <v>0</v>
      </c>
      <c r="PWF8" s="6">
        <f t="shared" si="180"/>
        <v>0</v>
      </c>
      <c r="PWG8" s="6">
        <f t="shared" si="180"/>
        <v>0</v>
      </c>
      <c r="PWH8" s="6">
        <f t="shared" si="180"/>
        <v>0</v>
      </c>
      <c r="PWI8" s="6">
        <f t="shared" si="180"/>
        <v>0</v>
      </c>
      <c r="PWJ8" s="6">
        <f t="shared" si="180"/>
        <v>0</v>
      </c>
      <c r="PWK8" s="6">
        <f t="shared" si="180"/>
        <v>0</v>
      </c>
      <c r="PWL8" s="6">
        <f t="shared" si="180"/>
        <v>0</v>
      </c>
      <c r="PWM8" s="6">
        <f t="shared" si="180"/>
        <v>0</v>
      </c>
      <c r="PWN8" s="6">
        <f t="shared" si="180"/>
        <v>0</v>
      </c>
      <c r="PWO8" s="6">
        <f t="shared" si="180"/>
        <v>0</v>
      </c>
      <c r="PWP8" s="6">
        <f t="shared" si="180"/>
        <v>0</v>
      </c>
      <c r="PWQ8" s="6">
        <f t="shared" si="180"/>
        <v>0</v>
      </c>
      <c r="PWR8" s="6">
        <f t="shared" si="180"/>
        <v>0</v>
      </c>
      <c r="PWS8" s="6">
        <f t="shared" si="180"/>
        <v>0</v>
      </c>
      <c r="PWT8" s="6">
        <f t="shared" si="180"/>
        <v>0</v>
      </c>
      <c r="PWU8" s="6">
        <f t="shared" si="180"/>
        <v>0</v>
      </c>
      <c r="PWV8" s="6">
        <f t="shared" si="180"/>
        <v>0</v>
      </c>
      <c r="PWW8" s="6">
        <f t="shared" si="180"/>
        <v>0</v>
      </c>
      <c r="PWX8" s="6">
        <f t="shared" si="180"/>
        <v>0</v>
      </c>
      <c r="PWY8" s="6">
        <f t="shared" si="180"/>
        <v>0</v>
      </c>
      <c r="PWZ8" s="6">
        <f t="shared" si="180"/>
        <v>0</v>
      </c>
      <c r="PXA8" s="6">
        <f t="shared" si="180"/>
        <v>0</v>
      </c>
      <c r="PXB8" s="6">
        <f t="shared" si="180"/>
        <v>0</v>
      </c>
      <c r="PXC8" s="6">
        <f t="shared" si="180"/>
        <v>0</v>
      </c>
      <c r="PXD8" s="6">
        <f t="shared" si="180"/>
        <v>0</v>
      </c>
      <c r="PXE8" s="6">
        <f t="shared" si="180"/>
        <v>0</v>
      </c>
      <c r="PXF8" s="6">
        <f t="shared" si="180"/>
        <v>0</v>
      </c>
      <c r="PXG8" s="6">
        <f t="shared" si="180"/>
        <v>0</v>
      </c>
      <c r="PXH8" s="6">
        <f t="shared" si="180"/>
        <v>0</v>
      </c>
      <c r="PXI8" s="6">
        <f t="shared" si="180"/>
        <v>0</v>
      </c>
      <c r="PXJ8" s="6">
        <f t="shared" si="180"/>
        <v>0</v>
      </c>
      <c r="PXK8" s="6">
        <f t="shared" si="180"/>
        <v>0</v>
      </c>
      <c r="PXL8" s="6">
        <f t="shared" si="180"/>
        <v>0</v>
      </c>
      <c r="PXM8" s="6">
        <f t="shared" si="180"/>
        <v>0</v>
      </c>
      <c r="PXN8" s="6">
        <f t="shared" si="180"/>
        <v>0</v>
      </c>
      <c r="PXO8" s="6">
        <f t="shared" si="180"/>
        <v>0</v>
      </c>
      <c r="PXP8" s="6">
        <f t="shared" si="180"/>
        <v>0</v>
      </c>
      <c r="PXQ8" s="6">
        <f t="shared" si="180"/>
        <v>0</v>
      </c>
      <c r="PXR8" s="6">
        <f t="shared" si="180"/>
        <v>0</v>
      </c>
      <c r="PXS8" s="6">
        <f t="shared" si="180"/>
        <v>0</v>
      </c>
      <c r="PXT8" s="6">
        <f t="shared" si="180"/>
        <v>0</v>
      </c>
      <c r="PXU8" s="6">
        <f t="shared" si="180"/>
        <v>0</v>
      </c>
      <c r="PXV8" s="6">
        <f t="shared" si="180"/>
        <v>0</v>
      </c>
      <c r="PXW8" s="6">
        <f t="shared" si="180"/>
        <v>0</v>
      </c>
      <c r="PXX8" s="6">
        <f t="shared" si="180"/>
        <v>0</v>
      </c>
      <c r="PXY8" s="6">
        <f t="shared" si="180"/>
        <v>0</v>
      </c>
      <c r="PXZ8" s="6">
        <f t="shared" si="180"/>
        <v>0</v>
      </c>
      <c r="PYA8" s="6">
        <f t="shared" si="180"/>
        <v>0</v>
      </c>
      <c r="PYB8" s="6">
        <f t="shared" si="180"/>
        <v>0</v>
      </c>
      <c r="PYC8" s="6">
        <f t="shared" si="180"/>
        <v>0</v>
      </c>
      <c r="PYD8" s="6">
        <f t="shared" si="180"/>
        <v>0</v>
      </c>
      <c r="PYE8" s="6">
        <f t="shared" si="180"/>
        <v>0</v>
      </c>
      <c r="PYF8" s="6">
        <f t="shared" si="180"/>
        <v>0</v>
      </c>
      <c r="PYG8" s="6">
        <f t="shared" si="180"/>
        <v>0</v>
      </c>
      <c r="PYH8" s="6">
        <f t="shared" si="180"/>
        <v>0</v>
      </c>
      <c r="PYI8" s="6">
        <f t="shared" si="180"/>
        <v>0</v>
      </c>
      <c r="PYJ8" s="6">
        <f t="shared" si="180"/>
        <v>0</v>
      </c>
      <c r="PYK8" s="6">
        <f t="shared" si="180"/>
        <v>0</v>
      </c>
      <c r="PYL8" s="6">
        <f t="shared" ref="PYL8:QAW8" si="181">+PYL5+PYL6+PYL7</f>
        <v>0</v>
      </c>
      <c r="PYM8" s="6">
        <f t="shared" si="181"/>
        <v>0</v>
      </c>
      <c r="PYN8" s="6">
        <f t="shared" si="181"/>
        <v>0</v>
      </c>
      <c r="PYO8" s="6">
        <f t="shared" si="181"/>
        <v>0</v>
      </c>
      <c r="PYP8" s="6">
        <f t="shared" si="181"/>
        <v>0</v>
      </c>
      <c r="PYQ8" s="6">
        <f t="shared" si="181"/>
        <v>0</v>
      </c>
      <c r="PYR8" s="6">
        <f t="shared" si="181"/>
        <v>0</v>
      </c>
      <c r="PYS8" s="6">
        <f t="shared" si="181"/>
        <v>0</v>
      </c>
      <c r="PYT8" s="6">
        <f t="shared" si="181"/>
        <v>0</v>
      </c>
      <c r="PYU8" s="6">
        <f t="shared" si="181"/>
        <v>0</v>
      </c>
      <c r="PYV8" s="6">
        <f t="shared" si="181"/>
        <v>0</v>
      </c>
      <c r="PYW8" s="6">
        <f t="shared" si="181"/>
        <v>0</v>
      </c>
      <c r="PYX8" s="6">
        <f t="shared" si="181"/>
        <v>0</v>
      </c>
      <c r="PYY8" s="6">
        <f t="shared" si="181"/>
        <v>0</v>
      </c>
      <c r="PYZ8" s="6">
        <f t="shared" si="181"/>
        <v>0</v>
      </c>
      <c r="PZA8" s="6">
        <f t="shared" si="181"/>
        <v>0</v>
      </c>
      <c r="PZB8" s="6">
        <f t="shared" si="181"/>
        <v>0</v>
      </c>
      <c r="PZC8" s="6">
        <f t="shared" si="181"/>
        <v>0</v>
      </c>
      <c r="PZD8" s="6">
        <f t="shared" si="181"/>
        <v>0</v>
      </c>
      <c r="PZE8" s="6">
        <f t="shared" si="181"/>
        <v>0</v>
      </c>
      <c r="PZF8" s="6">
        <f t="shared" si="181"/>
        <v>0</v>
      </c>
      <c r="PZG8" s="6">
        <f t="shared" si="181"/>
        <v>0</v>
      </c>
      <c r="PZH8" s="6">
        <f t="shared" si="181"/>
        <v>0</v>
      </c>
      <c r="PZI8" s="6">
        <f t="shared" si="181"/>
        <v>0</v>
      </c>
      <c r="PZJ8" s="6">
        <f t="shared" si="181"/>
        <v>0</v>
      </c>
      <c r="PZK8" s="6">
        <f t="shared" si="181"/>
        <v>0</v>
      </c>
      <c r="PZL8" s="6">
        <f t="shared" si="181"/>
        <v>0</v>
      </c>
      <c r="PZM8" s="6">
        <f t="shared" si="181"/>
        <v>0</v>
      </c>
      <c r="PZN8" s="6">
        <f t="shared" si="181"/>
        <v>0</v>
      </c>
      <c r="PZO8" s="6">
        <f t="shared" si="181"/>
        <v>0</v>
      </c>
      <c r="PZP8" s="6">
        <f t="shared" si="181"/>
        <v>0</v>
      </c>
      <c r="PZQ8" s="6">
        <f t="shared" si="181"/>
        <v>0</v>
      </c>
      <c r="PZR8" s="6">
        <f t="shared" si="181"/>
        <v>0</v>
      </c>
      <c r="PZS8" s="6">
        <f t="shared" si="181"/>
        <v>0</v>
      </c>
      <c r="PZT8" s="6">
        <f t="shared" si="181"/>
        <v>0</v>
      </c>
      <c r="PZU8" s="6">
        <f t="shared" si="181"/>
        <v>0</v>
      </c>
      <c r="PZV8" s="6">
        <f t="shared" si="181"/>
        <v>0</v>
      </c>
      <c r="PZW8" s="6">
        <f t="shared" si="181"/>
        <v>0</v>
      </c>
      <c r="PZX8" s="6">
        <f t="shared" si="181"/>
        <v>0</v>
      </c>
      <c r="PZY8" s="6">
        <f t="shared" si="181"/>
        <v>0</v>
      </c>
      <c r="PZZ8" s="6">
        <f t="shared" si="181"/>
        <v>0</v>
      </c>
      <c r="QAA8" s="6">
        <f t="shared" si="181"/>
        <v>0</v>
      </c>
      <c r="QAB8" s="6">
        <f t="shared" si="181"/>
        <v>0</v>
      </c>
      <c r="QAC8" s="6">
        <f t="shared" si="181"/>
        <v>0</v>
      </c>
      <c r="QAD8" s="6">
        <f t="shared" si="181"/>
        <v>0</v>
      </c>
      <c r="QAE8" s="6">
        <f t="shared" si="181"/>
        <v>0</v>
      </c>
      <c r="QAF8" s="6">
        <f t="shared" si="181"/>
        <v>0</v>
      </c>
      <c r="QAG8" s="6">
        <f t="shared" si="181"/>
        <v>0</v>
      </c>
      <c r="QAH8" s="6">
        <f t="shared" si="181"/>
        <v>0</v>
      </c>
      <c r="QAI8" s="6">
        <f t="shared" si="181"/>
        <v>0</v>
      </c>
      <c r="QAJ8" s="6">
        <f t="shared" si="181"/>
        <v>0</v>
      </c>
      <c r="QAK8" s="6">
        <f t="shared" si="181"/>
        <v>0</v>
      </c>
      <c r="QAL8" s="6">
        <f t="shared" si="181"/>
        <v>0</v>
      </c>
      <c r="QAM8" s="6">
        <f t="shared" si="181"/>
        <v>0</v>
      </c>
      <c r="QAN8" s="6">
        <f t="shared" si="181"/>
        <v>0</v>
      </c>
      <c r="QAO8" s="6">
        <f t="shared" si="181"/>
        <v>0</v>
      </c>
      <c r="QAP8" s="6">
        <f t="shared" si="181"/>
        <v>0</v>
      </c>
      <c r="QAQ8" s="6">
        <f t="shared" si="181"/>
        <v>0</v>
      </c>
      <c r="QAR8" s="6">
        <f t="shared" si="181"/>
        <v>0</v>
      </c>
      <c r="QAS8" s="6">
        <f t="shared" si="181"/>
        <v>0</v>
      </c>
      <c r="QAT8" s="6">
        <f t="shared" si="181"/>
        <v>0</v>
      </c>
      <c r="QAU8" s="6">
        <f t="shared" si="181"/>
        <v>0</v>
      </c>
      <c r="QAV8" s="6">
        <f t="shared" si="181"/>
        <v>0</v>
      </c>
      <c r="QAW8" s="6">
        <f t="shared" si="181"/>
        <v>0</v>
      </c>
      <c r="QAX8" s="6">
        <f t="shared" ref="QAX8:QDI8" si="182">+QAX5+QAX6+QAX7</f>
        <v>0</v>
      </c>
      <c r="QAY8" s="6">
        <f t="shared" si="182"/>
        <v>0</v>
      </c>
      <c r="QAZ8" s="6">
        <f t="shared" si="182"/>
        <v>0</v>
      </c>
      <c r="QBA8" s="6">
        <f t="shared" si="182"/>
        <v>0</v>
      </c>
      <c r="QBB8" s="6">
        <f t="shared" si="182"/>
        <v>0</v>
      </c>
      <c r="QBC8" s="6">
        <f t="shared" si="182"/>
        <v>0</v>
      </c>
      <c r="QBD8" s="6">
        <f t="shared" si="182"/>
        <v>0</v>
      </c>
      <c r="QBE8" s="6">
        <f t="shared" si="182"/>
        <v>0</v>
      </c>
      <c r="QBF8" s="6">
        <f t="shared" si="182"/>
        <v>0</v>
      </c>
      <c r="QBG8" s="6">
        <f t="shared" si="182"/>
        <v>0</v>
      </c>
      <c r="QBH8" s="6">
        <f t="shared" si="182"/>
        <v>0</v>
      </c>
      <c r="QBI8" s="6">
        <f t="shared" si="182"/>
        <v>0</v>
      </c>
      <c r="QBJ8" s="6">
        <f t="shared" si="182"/>
        <v>0</v>
      </c>
      <c r="QBK8" s="6">
        <f t="shared" si="182"/>
        <v>0</v>
      </c>
      <c r="QBL8" s="6">
        <f t="shared" si="182"/>
        <v>0</v>
      </c>
      <c r="QBM8" s="6">
        <f t="shared" si="182"/>
        <v>0</v>
      </c>
      <c r="QBN8" s="6">
        <f t="shared" si="182"/>
        <v>0</v>
      </c>
      <c r="QBO8" s="6">
        <f t="shared" si="182"/>
        <v>0</v>
      </c>
      <c r="QBP8" s="6">
        <f t="shared" si="182"/>
        <v>0</v>
      </c>
      <c r="QBQ8" s="6">
        <f t="shared" si="182"/>
        <v>0</v>
      </c>
      <c r="QBR8" s="6">
        <f t="shared" si="182"/>
        <v>0</v>
      </c>
      <c r="QBS8" s="6">
        <f t="shared" si="182"/>
        <v>0</v>
      </c>
      <c r="QBT8" s="6">
        <f t="shared" si="182"/>
        <v>0</v>
      </c>
      <c r="QBU8" s="6">
        <f t="shared" si="182"/>
        <v>0</v>
      </c>
      <c r="QBV8" s="6">
        <f t="shared" si="182"/>
        <v>0</v>
      </c>
      <c r="QBW8" s="6">
        <f t="shared" si="182"/>
        <v>0</v>
      </c>
      <c r="QBX8" s="6">
        <f t="shared" si="182"/>
        <v>0</v>
      </c>
      <c r="QBY8" s="6">
        <f t="shared" si="182"/>
        <v>0</v>
      </c>
      <c r="QBZ8" s="6">
        <f t="shared" si="182"/>
        <v>0</v>
      </c>
      <c r="QCA8" s="6">
        <f t="shared" si="182"/>
        <v>0</v>
      </c>
      <c r="QCB8" s="6">
        <f t="shared" si="182"/>
        <v>0</v>
      </c>
      <c r="QCC8" s="6">
        <f t="shared" si="182"/>
        <v>0</v>
      </c>
      <c r="QCD8" s="6">
        <f t="shared" si="182"/>
        <v>0</v>
      </c>
      <c r="QCE8" s="6">
        <f t="shared" si="182"/>
        <v>0</v>
      </c>
      <c r="QCF8" s="6">
        <f t="shared" si="182"/>
        <v>0</v>
      </c>
      <c r="QCG8" s="6">
        <f t="shared" si="182"/>
        <v>0</v>
      </c>
      <c r="QCH8" s="6">
        <f t="shared" si="182"/>
        <v>0</v>
      </c>
      <c r="QCI8" s="6">
        <f t="shared" si="182"/>
        <v>0</v>
      </c>
      <c r="QCJ8" s="6">
        <f t="shared" si="182"/>
        <v>0</v>
      </c>
      <c r="QCK8" s="6">
        <f t="shared" si="182"/>
        <v>0</v>
      </c>
      <c r="QCL8" s="6">
        <f t="shared" si="182"/>
        <v>0</v>
      </c>
      <c r="QCM8" s="6">
        <f t="shared" si="182"/>
        <v>0</v>
      </c>
      <c r="QCN8" s="6">
        <f t="shared" si="182"/>
        <v>0</v>
      </c>
      <c r="QCO8" s="6">
        <f t="shared" si="182"/>
        <v>0</v>
      </c>
      <c r="QCP8" s="6">
        <f t="shared" si="182"/>
        <v>0</v>
      </c>
      <c r="QCQ8" s="6">
        <f t="shared" si="182"/>
        <v>0</v>
      </c>
      <c r="QCR8" s="6">
        <f t="shared" si="182"/>
        <v>0</v>
      </c>
      <c r="QCS8" s="6">
        <f t="shared" si="182"/>
        <v>0</v>
      </c>
      <c r="QCT8" s="6">
        <f t="shared" si="182"/>
        <v>0</v>
      </c>
      <c r="QCU8" s="6">
        <f t="shared" si="182"/>
        <v>0</v>
      </c>
      <c r="QCV8" s="6">
        <f t="shared" si="182"/>
        <v>0</v>
      </c>
      <c r="QCW8" s="6">
        <f t="shared" si="182"/>
        <v>0</v>
      </c>
      <c r="QCX8" s="6">
        <f t="shared" si="182"/>
        <v>0</v>
      </c>
      <c r="QCY8" s="6">
        <f t="shared" si="182"/>
        <v>0</v>
      </c>
      <c r="QCZ8" s="6">
        <f t="shared" si="182"/>
        <v>0</v>
      </c>
      <c r="QDA8" s="6">
        <f t="shared" si="182"/>
        <v>0</v>
      </c>
      <c r="QDB8" s="6">
        <f t="shared" si="182"/>
        <v>0</v>
      </c>
      <c r="QDC8" s="6">
        <f t="shared" si="182"/>
        <v>0</v>
      </c>
      <c r="QDD8" s="6">
        <f t="shared" si="182"/>
        <v>0</v>
      </c>
      <c r="QDE8" s="6">
        <f t="shared" si="182"/>
        <v>0</v>
      </c>
      <c r="QDF8" s="6">
        <f t="shared" si="182"/>
        <v>0</v>
      </c>
      <c r="QDG8" s="6">
        <f t="shared" si="182"/>
        <v>0</v>
      </c>
      <c r="QDH8" s="6">
        <f t="shared" si="182"/>
        <v>0</v>
      </c>
      <c r="QDI8" s="6">
        <f t="shared" si="182"/>
        <v>0</v>
      </c>
      <c r="QDJ8" s="6">
        <f t="shared" ref="QDJ8:QFU8" si="183">+QDJ5+QDJ6+QDJ7</f>
        <v>0</v>
      </c>
      <c r="QDK8" s="6">
        <f t="shared" si="183"/>
        <v>0</v>
      </c>
      <c r="QDL8" s="6">
        <f t="shared" si="183"/>
        <v>0</v>
      </c>
      <c r="QDM8" s="6">
        <f t="shared" si="183"/>
        <v>0</v>
      </c>
      <c r="QDN8" s="6">
        <f t="shared" si="183"/>
        <v>0</v>
      </c>
      <c r="QDO8" s="6">
        <f t="shared" si="183"/>
        <v>0</v>
      </c>
      <c r="QDP8" s="6">
        <f t="shared" si="183"/>
        <v>0</v>
      </c>
      <c r="QDQ8" s="6">
        <f t="shared" si="183"/>
        <v>0</v>
      </c>
      <c r="QDR8" s="6">
        <f t="shared" si="183"/>
        <v>0</v>
      </c>
      <c r="QDS8" s="6">
        <f t="shared" si="183"/>
        <v>0</v>
      </c>
      <c r="QDT8" s="6">
        <f t="shared" si="183"/>
        <v>0</v>
      </c>
      <c r="QDU8" s="6">
        <f t="shared" si="183"/>
        <v>0</v>
      </c>
      <c r="QDV8" s="6">
        <f t="shared" si="183"/>
        <v>0</v>
      </c>
      <c r="QDW8" s="6">
        <f t="shared" si="183"/>
        <v>0</v>
      </c>
      <c r="QDX8" s="6">
        <f t="shared" si="183"/>
        <v>0</v>
      </c>
      <c r="QDY8" s="6">
        <f t="shared" si="183"/>
        <v>0</v>
      </c>
      <c r="QDZ8" s="6">
        <f t="shared" si="183"/>
        <v>0</v>
      </c>
      <c r="QEA8" s="6">
        <f t="shared" si="183"/>
        <v>0</v>
      </c>
      <c r="QEB8" s="6">
        <f t="shared" si="183"/>
        <v>0</v>
      </c>
      <c r="QEC8" s="6">
        <f t="shared" si="183"/>
        <v>0</v>
      </c>
      <c r="QED8" s="6">
        <f t="shared" si="183"/>
        <v>0</v>
      </c>
      <c r="QEE8" s="6">
        <f t="shared" si="183"/>
        <v>0</v>
      </c>
      <c r="QEF8" s="6">
        <f t="shared" si="183"/>
        <v>0</v>
      </c>
      <c r="QEG8" s="6">
        <f t="shared" si="183"/>
        <v>0</v>
      </c>
      <c r="QEH8" s="6">
        <f t="shared" si="183"/>
        <v>0</v>
      </c>
      <c r="QEI8" s="6">
        <f t="shared" si="183"/>
        <v>0</v>
      </c>
      <c r="QEJ8" s="6">
        <f t="shared" si="183"/>
        <v>0</v>
      </c>
      <c r="QEK8" s="6">
        <f t="shared" si="183"/>
        <v>0</v>
      </c>
      <c r="QEL8" s="6">
        <f t="shared" si="183"/>
        <v>0</v>
      </c>
      <c r="QEM8" s="6">
        <f t="shared" si="183"/>
        <v>0</v>
      </c>
      <c r="QEN8" s="6">
        <f t="shared" si="183"/>
        <v>0</v>
      </c>
      <c r="QEO8" s="6">
        <f t="shared" si="183"/>
        <v>0</v>
      </c>
      <c r="QEP8" s="6">
        <f t="shared" si="183"/>
        <v>0</v>
      </c>
      <c r="QEQ8" s="6">
        <f t="shared" si="183"/>
        <v>0</v>
      </c>
      <c r="QER8" s="6">
        <f t="shared" si="183"/>
        <v>0</v>
      </c>
      <c r="QES8" s="6">
        <f t="shared" si="183"/>
        <v>0</v>
      </c>
      <c r="QET8" s="6">
        <f t="shared" si="183"/>
        <v>0</v>
      </c>
      <c r="QEU8" s="6">
        <f t="shared" si="183"/>
        <v>0</v>
      </c>
      <c r="QEV8" s="6">
        <f t="shared" si="183"/>
        <v>0</v>
      </c>
      <c r="QEW8" s="6">
        <f t="shared" si="183"/>
        <v>0</v>
      </c>
      <c r="QEX8" s="6">
        <f t="shared" si="183"/>
        <v>0</v>
      </c>
      <c r="QEY8" s="6">
        <f t="shared" si="183"/>
        <v>0</v>
      </c>
      <c r="QEZ8" s="6">
        <f t="shared" si="183"/>
        <v>0</v>
      </c>
      <c r="QFA8" s="6">
        <f t="shared" si="183"/>
        <v>0</v>
      </c>
      <c r="QFB8" s="6">
        <f t="shared" si="183"/>
        <v>0</v>
      </c>
      <c r="QFC8" s="6">
        <f t="shared" si="183"/>
        <v>0</v>
      </c>
      <c r="QFD8" s="6">
        <f t="shared" si="183"/>
        <v>0</v>
      </c>
      <c r="QFE8" s="6">
        <f t="shared" si="183"/>
        <v>0</v>
      </c>
      <c r="QFF8" s="6">
        <f t="shared" si="183"/>
        <v>0</v>
      </c>
      <c r="QFG8" s="6">
        <f t="shared" si="183"/>
        <v>0</v>
      </c>
      <c r="QFH8" s="6">
        <f t="shared" si="183"/>
        <v>0</v>
      </c>
      <c r="QFI8" s="6">
        <f t="shared" si="183"/>
        <v>0</v>
      </c>
      <c r="QFJ8" s="6">
        <f t="shared" si="183"/>
        <v>0</v>
      </c>
      <c r="QFK8" s="6">
        <f t="shared" si="183"/>
        <v>0</v>
      </c>
      <c r="QFL8" s="6">
        <f t="shared" si="183"/>
        <v>0</v>
      </c>
      <c r="QFM8" s="6">
        <f t="shared" si="183"/>
        <v>0</v>
      </c>
      <c r="QFN8" s="6">
        <f t="shared" si="183"/>
        <v>0</v>
      </c>
      <c r="QFO8" s="6">
        <f t="shared" si="183"/>
        <v>0</v>
      </c>
      <c r="QFP8" s="6">
        <f t="shared" si="183"/>
        <v>0</v>
      </c>
      <c r="QFQ8" s="6">
        <f t="shared" si="183"/>
        <v>0</v>
      </c>
      <c r="QFR8" s="6">
        <f t="shared" si="183"/>
        <v>0</v>
      </c>
      <c r="QFS8" s="6">
        <f t="shared" si="183"/>
        <v>0</v>
      </c>
      <c r="QFT8" s="6">
        <f t="shared" si="183"/>
        <v>0</v>
      </c>
      <c r="QFU8" s="6">
        <f t="shared" si="183"/>
        <v>0</v>
      </c>
      <c r="QFV8" s="6">
        <f t="shared" ref="QFV8:QIG8" si="184">+QFV5+QFV6+QFV7</f>
        <v>0</v>
      </c>
      <c r="QFW8" s="6">
        <f t="shared" si="184"/>
        <v>0</v>
      </c>
      <c r="QFX8" s="6">
        <f t="shared" si="184"/>
        <v>0</v>
      </c>
      <c r="QFY8" s="6">
        <f t="shared" si="184"/>
        <v>0</v>
      </c>
      <c r="QFZ8" s="6">
        <f t="shared" si="184"/>
        <v>0</v>
      </c>
      <c r="QGA8" s="6">
        <f t="shared" si="184"/>
        <v>0</v>
      </c>
      <c r="QGB8" s="6">
        <f t="shared" si="184"/>
        <v>0</v>
      </c>
      <c r="QGC8" s="6">
        <f t="shared" si="184"/>
        <v>0</v>
      </c>
      <c r="QGD8" s="6">
        <f t="shared" si="184"/>
        <v>0</v>
      </c>
      <c r="QGE8" s="6">
        <f t="shared" si="184"/>
        <v>0</v>
      </c>
      <c r="QGF8" s="6">
        <f t="shared" si="184"/>
        <v>0</v>
      </c>
      <c r="QGG8" s="6">
        <f t="shared" si="184"/>
        <v>0</v>
      </c>
      <c r="QGH8" s="6">
        <f t="shared" si="184"/>
        <v>0</v>
      </c>
      <c r="QGI8" s="6">
        <f t="shared" si="184"/>
        <v>0</v>
      </c>
      <c r="QGJ8" s="6">
        <f t="shared" si="184"/>
        <v>0</v>
      </c>
      <c r="QGK8" s="6">
        <f t="shared" si="184"/>
        <v>0</v>
      </c>
      <c r="QGL8" s="6">
        <f t="shared" si="184"/>
        <v>0</v>
      </c>
      <c r="QGM8" s="6">
        <f t="shared" si="184"/>
        <v>0</v>
      </c>
      <c r="QGN8" s="6">
        <f t="shared" si="184"/>
        <v>0</v>
      </c>
      <c r="QGO8" s="6">
        <f t="shared" si="184"/>
        <v>0</v>
      </c>
      <c r="QGP8" s="6">
        <f t="shared" si="184"/>
        <v>0</v>
      </c>
      <c r="QGQ8" s="6">
        <f t="shared" si="184"/>
        <v>0</v>
      </c>
      <c r="QGR8" s="6">
        <f t="shared" si="184"/>
        <v>0</v>
      </c>
      <c r="QGS8" s="6">
        <f t="shared" si="184"/>
        <v>0</v>
      </c>
      <c r="QGT8" s="6">
        <f t="shared" si="184"/>
        <v>0</v>
      </c>
      <c r="QGU8" s="6">
        <f t="shared" si="184"/>
        <v>0</v>
      </c>
      <c r="QGV8" s="6">
        <f t="shared" si="184"/>
        <v>0</v>
      </c>
      <c r="QGW8" s="6">
        <f t="shared" si="184"/>
        <v>0</v>
      </c>
      <c r="QGX8" s="6">
        <f t="shared" si="184"/>
        <v>0</v>
      </c>
      <c r="QGY8" s="6">
        <f t="shared" si="184"/>
        <v>0</v>
      </c>
      <c r="QGZ8" s="6">
        <f t="shared" si="184"/>
        <v>0</v>
      </c>
      <c r="QHA8" s="6">
        <f t="shared" si="184"/>
        <v>0</v>
      </c>
      <c r="QHB8" s="6">
        <f t="shared" si="184"/>
        <v>0</v>
      </c>
      <c r="QHC8" s="6">
        <f t="shared" si="184"/>
        <v>0</v>
      </c>
      <c r="QHD8" s="6">
        <f t="shared" si="184"/>
        <v>0</v>
      </c>
      <c r="QHE8" s="6">
        <f t="shared" si="184"/>
        <v>0</v>
      </c>
      <c r="QHF8" s="6">
        <f t="shared" si="184"/>
        <v>0</v>
      </c>
      <c r="QHG8" s="6">
        <f t="shared" si="184"/>
        <v>0</v>
      </c>
      <c r="QHH8" s="6">
        <f t="shared" si="184"/>
        <v>0</v>
      </c>
      <c r="QHI8" s="6">
        <f t="shared" si="184"/>
        <v>0</v>
      </c>
      <c r="QHJ8" s="6">
        <f t="shared" si="184"/>
        <v>0</v>
      </c>
      <c r="QHK8" s="6">
        <f t="shared" si="184"/>
        <v>0</v>
      </c>
      <c r="QHL8" s="6">
        <f t="shared" si="184"/>
        <v>0</v>
      </c>
      <c r="QHM8" s="6">
        <f t="shared" si="184"/>
        <v>0</v>
      </c>
      <c r="QHN8" s="6">
        <f t="shared" si="184"/>
        <v>0</v>
      </c>
      <c r="QHO8" s="6">
        <f t="shared" si="184"/>
        <v>0</v>
      </c>
      <c r="QHP8" s="6">
        <f t="shared" si="184"/>
        <v>0</v>
      </c>
      <c r="QHQ8" s="6">
        <f t="shared" si="184"/>
        <v>0</v>
      </c>
      <c r="QHR8" s="6">
        <f t="shared" si="184"/>
        <v>0</v>
      </c>
      <c r="QHS8" s="6">
        <f t="shared" si="184"/>
        <v>0</v>
      </c>
      <c r="QHT8" s="6">
        <f t="shared" si="184"/>
        <v>0</v>
      </c>
      <c r="QHU8" s="6">
        <f t="shared" si="184"/>
        <v>0</v>
      </c>
      <c r="QHV8" s="6">
        <f t="shared" si="184"/>
        <v>0</v>
      </c>
      <c r="QHW8" s="6">
        <f t="shared" si="184"/>
        <v>0</v>
      </c>
      <c r="QHX8" s="6">
        <f t="shared" si="184"/>
        <v>0</v>
      </c>
      <c r="QHY8" s="6">
        <f t="shared" si="184"/>
        <v>0</v>
      </c>
      <c r="QHZ8" s="6">
        <f t="shared" si="184"/>
        <v>0</v>
      </c>
      <c r="QIA8" s="6">
        <f t="shared" si="184"/>
        <v>0</v>
      </c>
      <c r="QIB8" s="6">
        <f t="shared" si="184"/>
        <v>0</v>
      </c>
      <c r="QIC8" s="6">
        <f t="shared" si="184"/>
        <v>0</v>
      </c>
      <c r="QID8" s="6">
        <f t="shared" si="184"/>
        <v>0</v>
      </c>
      <c r="QIE8" s="6">
        <f t="shared" si="184"/>
        <v>0</v>
      </c>
      <c r="QIF8" s="6">
        <f t="shared" si="184"/>
        <v>0</v>
      </c>
      <c r="QIG8" s="6">
        <f t="shared" si="184"/>
        <v>0</v>
      </c>
      <c r="QIH8" s="6">
        <f t="shared" ref="QIH8:QKS8" si="185">+QIH5+QIH6+QIH7</f>
        <v>0</v>
      </c>
      <c r="QII8" s="6">
        <f t="shared" si="185"/>
        <v>0</v>
      </c>
      <c r="QIJ8" s="6">
        <f t="shared" si="185"/>
        <v>0</v>
      </c>
      <c r="QIK8" s="6">
        <f t="shared" si="185"/>
        <v>0</v>
      </c>
      <c r="QIL8" s="6">
        <f t="shared" si="185"/>
        <v>0</v>
      </c>
      <c r="QIM8" s="6">
        <f t="shared" si="185"/>
        <v>0</v>
      </c>
      <c r="QIN8" s="6">
        <f t="shared" si="185"/>
        <v>0</v>
      </c>
      <c r="QIO8" s="6">
        <f t="shared" si="185"/>
        <v>0</v>
      </c>
      <c r="QIP8" s="6">
        <f t="shared" si="185"/>
        <v>0</v>
      </c>
      <c r="QIQ8" s="6">
        <f t="shared" si="185"/>
        <v>0</v>
      </c>
      <c r="QIR8" s="6">
        <f t="shared" si="185"/>
        <v>0</v>
      </c>
      <c r="QIS8" s="6">
        <f t="shared" si="185"/>
        <v>0</v>
      </c>
      <c r="QIT8" s="6">
        <f t="shared" si="185"/>
        <v>0</v>
      </c>
      <c r="QIU8" s="6">
        <f t="shared" si="185"/>
        <v>0</v>
      </c>
      <c r="QIV8" s="6">
        <f t="shared" si="185"/>
        <v>0</v>
      </c>
      <c r="QIW8" s="6">
        <f t="shared" si="185"/>
        <v>0</v>
      </c>
      <c r="QIX8" s="6">
        <f t="shared" si="185"/>
        <v>0</v>
      </c>
      <c r="QIY8" s="6">
        <f t="shared" si="185"/>
        <v>0</v>
      </c>
      <c r="QIZ8" s="6">
        <f t="shared" si="185"/>
        <v>0</v>
      </c>
      <c r="QJA8" s="6">
        <f t="shared" si="185"/>
        <v>0</v>
      </c>
      <c r="QJB8" s="6">
        <f t="shared" si="185"/>
        <v>0</v>
      </c>
      <c r="QJC8" s="6">
        <f t="shared" si="185"/>
        <v>0</v>
      </c>
      <c r="QJD8" s="6">
        <f t="shared" si="185"/>
        <v>0</v>
      </c>
      <c r="QJE8" s="6">
        <f t="shared" si="185"/>
        <v>0</v>
      </c>
      <c r="QJF8" s="6">
        <f t="shared" si="185"/>
        <v>0</v>
      </c>
      <c r="QJG8" s="6">
        <f t="shared" si="185"/>
        <v>0</v>
      </c>
      <c r="QJH8" s="6">
        <f t="shared" si="185"/>
        <v>0</v>
      </c>
      <c r="QJI8" s="6">
        <f t="shared" si="185"/>
        <v>0</v>
      </c>
      <c r="QJJ8" s="6">
        <f t="shared" si="185"/>
        <v>0</v>
      </c>
      <c r="QJK8" s="6">
        <f t="shared" si="185"/>
        <v>0</v>
      </c>
      <c r="QJL8" s="6">
        <f t="shared" si="185"/>
        <v>0</v>
      </c>
      <c r="QJM8" s="6">
        <f t="shared" si="185"/>
        <v>0</v>
      </c>
      <c r="QJN8" s="6">
        <f t="shared" si="185"/>
        <v>0</v>
      </c>
      <c r="QJO8" s="6">
        <f t="shared" si="185"/>
        <v>0</v>
      </c>
      <c r="QJP8" s="6">
        <f t="shared" si="185"/>
        <v>0</v>
      </c>
      <c r="QJQ8" s="6">
        <f t="shared" si="185"/>
        <v>0</v>
      </c>
      <c r="QJR8" s="6">
        <f t="shared" si="185"/>
        <v>0</v>
      </c>
      <c r="QJS8" s="6">
        <f t="shared" si="185"/>
        <v>0</v>
      </c>
      <c r="QJT8" s="6">
        <f t="shared" si="185"/>
        <v>0</v>
      </c>
      <c r="QJU8" s="6">
        <f t="shared" si="185"/>
        <v>0</v>
      </c>
      <c r="QJV8" s="6">
        <f t="shared" si="185"/>
        <v>0</v>
      </c>
      <c r="QJW8" s="6">
        <f t="shared" si="185"/>
        <v>0</v>
      </c>
      <c r="QJX8" s="6">
        <f t="shared" si="185"/>
        <v>0</v>
      </c>
      <c r="QJY8" s="6">
        <f t="shared" si="185"/>
        <v>0</v>
      </c>
      <c r="QJZ8" s="6">
        <f t="shared" si="185"/>
        <v>0</v>
      </c>
      <c r="QKA8" s="6">
        <f t="shared" si="185"/>
        <v>0</v>
      </c>
      <c r="QKB8" s="6">
        <f t="shared" si="185"/>
        <v>0</v>
      </c>
      <c r="QKC8" s="6">
        <f t="shared" si="185"/>
        <v>0</v>
      </c>
      <c r="QKD8" s="6">
        <f t="shared" si="185"/>
        <v>0</v>
      </c>
      <c r="QKE8" s="6">
        <f t="shared" si="185"/>
        <v>0</v>
      </c>
      <c r="QKF8" s="6">
        <f t="shared" si="185"/>
        <v>0</v>
      </c>
      <c r="QKG8" s="6">
        <f t="shared" si="185"/>
        <v>0</v>
      </c>
      <c r="QKH8" s="6">
        <f t="shared" si="185"/>
        <v>0</v>
      </c>
      <c r="QKI8" s="6">
        <f t="shared" si="185"/>
        <v>0</v>
      </c>
      <c r="QKJ8" s="6">
        <f t="shared" si="185"/>
        <v>0</v>
      </c>
      <c r="QKK8" s="6">
        <f t="shared" si="185"/>
        <v>0</v>
      </c>
      <c r="QKL8" s="6">
        <f t="shared" si="185"/>
        <v>0</v>
      </c>
      <c r="QKM8" s="6">
        <f t="shared" si="185"/>
        <v>0</v>
      </c>
      <c r="QKN8" s="6">
        <f t="shared" si="185"/>
        <v>0</v>
      </c>
      <c r="QKO8" s="6">
        <f t="shared" si="185"/>
        <v>0</v>
      </c>
      <c r="QKP8" s="6">
        <f t="shared" si="185"/>
        <v>0</v>
      </c>
      <c r="QKQ8" s="6">
        <f t="shared" si="185"/>
        <v>0</v>
      </c>
      <c r="QKR8" s="6">
        <f t="shared" si="185"/>
        <v>0</v>
      </c>
      <c r="QKS8" s="6">
        <f t="shared" si="185"/>
        <v>0</v>
      </c>
      <c r="QKT8" s="6">
        <f t="shared" ref="QKT8:QNE8" si="186">+QKT5+QKT6+QKT7</f>
        <v>0</v>
      </c>
      <c r="QKU8" s="6">
        <f t="shared" si="186"/>
        <v>0</v>
      </c>
      <c r="QKV8" s="6">
        <f t="shared" si="186"/>
        <v>0</v>
      </c>
      <c r="QKW8" s="6">
        <f t="shared" si="186"/>
        <v>0</v>
      </c>
      <c r="QKX8" s="6">
        <f t="shared" si="186"/>
        <v>0</v>
      </c>
      <c r="QKY8" s="6">
        <f t="shared" si="186"/>
        <v>0</v>
      </c>
      <c r="QKZ8" s="6">
        <f t="shared" si="186"/>
        <v>0</v>
      </c>
      <c r="QLA8" s="6">
        <f t="shared" si="186"/>
        <v>0</v>
      </c>
      <c r="QLB8" s="6">
        <f t="shared" si="186"/>
        <v>0</v>
      </c>
      <c r="QLC8" s="6">
        <f t="shared" si="186"/>
        <v>0</v>
      </c>
      <c r="QLD8" s="6">
        <f t="shared" si="186"/>
        <v>0</v>
      </c>
      <c r="QLE8" s="6">
        <f t="shared" si="186"/>
        <v>0</v>
      </c>
      <c r="QLF8" s="6">
        <f t="shared" si="186"/>
        <v>0</v>
      </c>
      <c r="QLG8" s="6">
        <f t="shared" si="186"/>
        <v>0</v>
      </c>
      <c r="QLH8" s="6">
        <f t="shared" si="186"/>
        <v>0</v>
      </c>
      <c r="QLI8" s="6">
        <f t="shared" si="186"/>
        <v>0</v>
      </c>
      <c r="QLJ8" s="6">
        <f t="shared" si="186"/>
        <v>0</v>
      </c>
      <c r="QLK8" s="6">
        <f t="shared" si="186"/>
        <v>0</v>
      </c>
      <c r="QLL8" s="6">
        <f t="shared" si="186"/>
        <v>0</v>
      </c>
      <c r="QLM8" s="6">
        <f t="shared" si="186"/>
        <v>0</v>
      </c>
      <c r="QLN8" s="6">
        <f t="shared" si="186"/>
        <v>0</v>
      </c>
      <c r="QLO8" s="6">
        <f t="shared" si="186"/>
        <v>0</v>
      </c>
      <c r="QLP8" s="6">
        <f t="shared" si="186"/>
        <v>0</v>
      </c>
      <c r="QLQ8" s="6">
        <f t="shared" si="186"/>
        <v>0</v>
      </c>
      <c r="QLR8" s="6">
        <f t="shared" si="186"/>
        <v>0</v>
      </c>
      <c r="QLS8" s="6">
        <f t="shared" si="186"/>
        <v>0</v>
      </c>
      <c r="QLT8" s="6">
        <f t="shared" si="186"/>
        <v>0</v>
      </c>
      <c r="QLU8" s="6">
        <f t="shared" si="186"/>
        <v>0</v>
      </c>
      <c r="QLV8" s="6">
        <f t="shared" si="186"/>
        <v>0</v>
      </c>
      <c r="QLW8" s="6">
        <f t="shared" si="186"/>
        <v>0</v>
      </c>
      <c r="QLX8" s="6">
        <f t="shared" si="186"/>
        <v>0</v>
      </c>
      <c r="QLY8" s="6">
        <f t="shared" si="186"/>
        <v>0</v>
      </c>
      <c r="QLZ8" s="6">
        <f t="shared" si="186"/>
        <v>0</v>
      </c>
      <c r="QMA8" s="6">
        <f t="shared" si="186"/>
        <v>0</v>
      </c>
      <c r="QMB8" s="6">
        <f t="shared" si="186"/>
        <v>0</v>
      </c>
      <c r="QMC8" s="6">
        <f t="shared" si="186"/>
        <v>0</v>
      </c>
      <c r="QMD8" s="6">
        <f t="shared" si="186"/>
        <v>0</v>
      </c>
      <c r="QME8" s="6">
        <f t="shared" si="186"/>
        <v>0</v>
      </c>
      <c r="QMF8" s="6">
        <f t="shared" si="186"/>
        <v>0</v>
      </c>
      <c r="QMG8" s="6">
        <f t="shared" si="186"/>
        <v>0</v>
      </c>
      <c r="QMH8" s="6">
        <f t="shared" si="186"/>
        <v>0</v>
      </c>
      <c r="QMI8" s="6">
        <f t="shared" si="186"/>
        <v>0</v>
      </c>
      <c r="QMJ8" s="6">
        <f t="shared" si="186"/>
        <v>0</v>
      </c>
      <c r="QMK8" s="6">
        <f t="shared" si="186"/>
        <v>0</v>
      </c>
      <c r="QML8" s="6">
        <f t="shared" si="186"/>
        <v>0</v>
      </c>
      <c r="QMM8" s="6">
        <f t="shared" si="186"/>
        <v>0</v>
      </c>
      <c r="QMN8" s="6">
        <f t="shared" si="186"/>
        <v>0</v>
      </c>
      <c r="QMO8" s="6">
        <f t="shared" si="186"/>
        <v>0</v>
      </c>
      <c r="QMP8" s="6">
        <f t="shared" si="186"/>
        <v>0</v>
      </c>
      <c r="QMQ8" s="6">
        <f t="shared" si="186"/>
        <v>0</v>
      </c>
      <c r="QMR8" s="6">
        <f t="shared" si="186"/>
        <v>0</v>
      </c>
      <c r="QMS8" s="6">
        <f t="shared" si="186"/>
        <v>0</v>
      </c>
      <c r="QMT8" s="6">
        <f t="shared" si="186"/>
        <v>0</v>
      </c>
      <c r="QMU8" s="6">
        <f t="shared" si="186"/>
        <v>0</v>
      </c>
      <c r="QMV8" s="6">
        <f t="shared" si="186"/>
        <v>0</v>
      </c>
      <c r="QMW8" s="6">
        <f t="shared" si="186"/>
        <v>0</v>
      </c>
      <c r="QMX8" s="6">
        <f t="shared" si="186"/>
        <v>0</v>
      </c>
      <c r="QMY8" s="6">
        <f t="shared" si="186"/>
        <v>0</v>
      </c>
      <c r="QMZ8" s="6">
        <f t="shared" si="186"/>
        <v>0</v>
      </c>
      <c r="QNA8" s="6">
        <f t="shared" si="186"/>
        <v>0</v>
      </c>
      <c r="QNB8" s="6">
        <f t="shared" si="186"/>
        <v>0</v>
      </c>
      <c r="QNC8" s="6">
        <f t="shared" si="186"/>
        <v>0</v>
      </c>
      <c r="QND8" s="6">
        <f t="shared" si="186"/>
        <v>0</v>
      </c>
      <c r="QNE8" s="6">
        <f t="shared" si="186"/>
        <v>0</v>
      </c>
      <c r="QNF8" s="6">
        <f t="shared" ref="QNF8:QPQ8" si="187">+QNF5+QNF6+QNF7</f>
        <v>0</v>
      </c>
      <c r="QNG8" s="6">
        <f t="shared" si="187"/>
        <v>0</v>
      </c>
      <c r="QNH8" s="6">
        <f t="shared" si="187"/>
        <v>0</v>
      </c>
      <c r="QNI8" s="6">
        <f t="shared" si="187"/>
        <v>0</v>
      </c>
      <c r="QNJ8" s="6">
        <f t="shared" si="187"/>
        <v>0</v>
      </c>
      <c r="QNK8" s="6">
        <f t="shared" si="187"/>
        <v>0</v>
      </c>
      <c r="QNL8" s="6">
        <f t="shared" si="187"/>
        <v>0</v>
      </c>
      <c r="QNM8" s="6">
        <f t="shared" si="187"/>
        <v>0</v>
      </c>
      <c r="QNN8" s="6">
        <f t="shared" si="187"/>
        <v>0</v>
      </c>
      <c r="QNO8" s="6">
        <f t="shared" si="187"/>
        <v>0</v>
      </c>
      <c r="QNP8" s="6">
        <f t="shared" si="187"/>
        <v>0</v>
      </c>
      <c r="QNQ8" s="6">
        <f t="shared" si="187"/>
        <v>0</v>
      </c>
      <c r="QNR8" s="6">
        <f t="shared" si="187"/>
        <v>0</v>
      </c>
      <c r="QNS8" s="6">
        <f t="shared" si="187"/>
        <v>0</v>
      </c>
      <c r="QNT8" s="6">
        <f t="shared" si="187"/>
        <v>0</v>
      </c>
      <c r="QNU8" s="6">
        <f t="shared" si="187"/>
        <v>0</v>
      </c>
      <c r="QNV8" s="6">
        <f t="shared" si="187"/>
        <v>0</v>
      </c>
      <c r="QNW8" s="6">
        <f t="shared" si="187"/>
        <v>0</v>
      </c>
      <c r="QNX8" s="6">
        <f t="shared" si="187"/>
        <v>0</v>
      </c>
      <c r="QNY8" s="6">
        <f t="shared" si="187"/>
        <v>0</v>
      </c>
      <c r="QNZ8" s="6">
        <f t="shared" si="187"/>
        <v>0</v>
      </c>
      <c r="QOA8" s="6">
        <f t="shared" si="187"/>
        <v>0</v>
      </c>
      <c r="QOB8" s="6">
        <f t="shared" si="187"/>
        <v>0</v>
      </c>
      <c r="QOC8" s="6">
        <f t="shared" si="187"/>
        <v>0</v>
      </c>
      <c r="QOD8" s="6">
        <f t="shared" si="187"/>
        <v>0</v>
      </c>
      <c r="QOE8" s="6">
        <f t="shared" si="187"/>
        <v>0</v>
      </c>
      <c r="QOF8" s="6">
        <f t="shared" si="187"/>
        <v>0</v>
      </c>
      <c r="QOG8" s="6">
        <f t="shared" si="187"/>
        <v>0</v>
      </c>
      <c r="QOH8" s="6">
        <f t="shared" si="187"/>
        <v>0</v>
      </c>
      <c r="QOI8" s="6">
        <f t="shared" si="187"/>
        <v>0</v>
      </c>
      <c r="QOJ8" s="6">
        <f t="shared" si="187"/>
        <v>0</v>
      </c>
      <c r="QOK8" s="6">
        <f t="shared" si="187"/>
        <v>0</v>
      </c>
      <c r="QOL8" s="6">
        <f t="shared" si="187"/>
        <v>0</v>
      </c>
      <c r="QOM8" s="6">
        <f t="shared" si="187"/>
        <v>0</v>
      </c>
      <c r="QON8" s="6">
        <f t="shared" si="187"/>
        <v>0</v>
      </c>
      <c r="QOO8" s="6">
        <f t="shared" si="187"/>
        <v>0</v>
      </c>
      <c r="QOP8" s="6">
        <f t="shared" si="187"/>
        <v>0</v>
      </c>
      <c r="QOQ8" s="6">
        <f t="shared" si="187"/>
        <v>0</v>
      </c>
      <c r="QOR8" s="6">
        <f t="shared" si="187"/>
        <v>0</v>
      </c>
      <c r="QOS8" s="6">
        <f t="shared" si="187"/>
        <v>0</v>
      </c>
      <c r="QOT8" s="6">
        <f t="shared" si="187"/>
        <v>0</v>
      </c>
      <c r="QOU8" s="6">
        <f t="shared" si="187"/>
        <v>0</v>
      </c>
      <c r="QOV8" s="6">
        <f t="shared" si="187"/>
        <v>0</v>
      </c>
      <c r="QOW8" s="6">
        <f t="shared" si="187"/>
        <v>0</v>
      </c>
      <c r="QOX8" s="6">
        <f t="shared" si="187"/>
        <v>0</v>
      </c>
      <c r="QOY8" s="6">
        <f t="shared" si="187"/>
        <v>0</v>
      </c>
      <c r="QOZ8" s="6">
        <f t="shared" si="187"/>
        <v>0</v>
      </c>
      <c r="QPA8" s="6">
        <f t="shared" si="187"/>
        <v>0</v>
      </c>
      <c r="QPB8" s="6">
        <f t="shared" si="187"/>
        <v>0</v>
      </c>
      <c r="QPC8" s="6">
        <f t="shared" si="187"/>
        <v>0</v>
      </c>
      <c r="QPD8" s="6">
        <f t="shared" si="187"/>
        <v>0</v>
      </c>
      <c r="QPE8" s="6">
        <f t="shared" si="187"/>
        <v>0</v>
      </c>
      <c r="QPF8" s="6">
        <f t="shared" si="187"/>
        <v>0</v>
      </c>
      <c r="QPG8" s="6">
        <f t="shared" si="187"/>
        <v>0</v>
      </c>
      <c r="QPH8" s="6">
        <f t="shared" si="187"/>
        <v>0</v>
      </c>
      <c r="QPI8" s="6">
        <f t="shared" si="187"/>
        <v>0</v>
      </c>
      <c r="QPJ8" s="6">
        <f t="shared" si="187"/>
        <v>0</v>
      </c>
      <c r="QPK8" s="6">
        <f t="shared" si="187"/>
        <v>0</v>
      </c>
      <c r="QPL8" s="6">
        <f t="shared" si="187"/>
        <v>0</v>
      </c>
      <c r="QPM8" s="6">
        <f t="shared" si="187"/>
        <v>0</v>
      </c>
      <c r="QPN8" s="6">
        <f t="shared" si="187"/>
        <v>0</v>
      </c>
      <c r="QPO8" s="6">
        <f t="shared" si="187"/>
        <v>0</v>
      </c>
      <c r="QPP8" s="6">
        <f t="shared" si="187"/>
        <v>0</v>
      </c>
      <c r="QPQ8" s="6">
        <f t="shared" si="187"/>
        <v>0</v>
      </c>
      <c r="QPR8" s="6">
        <f t="shared" ref="QPR8:QSC8" si="188">+QPR5+QPR6+QPR7</f>
        <v>0</v>
      </c>
      <c r="QPS8" s="6">
        <f t="shared" si="188"/>
        <v>0</v>
      </c>
      <c r="QPT8" s="6">
        <f t="shared" si="188"/>
        <v>0</v>
      </c>
      <c r="QPU8" s="6">
        <f t="shared" si="188"/>
        <v>0</v>
      </c>
      <c r="QPV8" s="6">
        <f t="shared" si="188"/>
        <v>0</v>
      </c>
      <c r="QPW8" s="6">
        <f t="shared" si="188"/>
        <v>0</v>
      </c>
      <c r="QPX8" s="6">
        <f t="shared" si="188"/>
        <v>0</v>
      </c>
      <c r="QPY8" s="6">
        <f t="shared" si="188"/>
        <v>0</v>
      </c>
      <c r="QPZ8" s="6">
        <f t="shared" si="188"/>
        <v>0</v>
      </c>
      <c r="QQA8" s="6">
        <f t="shared" si="188"/>
        <v>0</v>
      </c>
      <c r="QQB8" s="6">
        <f t="shared" si="188"/>
        <v>0</v>
      </c>
      <c r="QQC8" s="6">
        <f t="shared" si="188"/>
        <v>0</v>
      </c>
      <c r="QQD8" s="6">
        <f t="shared" si="188"/>
        <v>0</v>
      </c>
      <c r="QQE8" s="6">
        <f t="shared" si="188"/>
        <v>0</v>
      </c>
      <c r="QQF8" s="6">
        <f t="shared" si="188"/>
        <v>0</v>
      </c>
      <c r="QQG8" s="6">
        <f t="shared" si="188"/>
        <v>0</v>
      </c>
      <c r="QQH8" s="6">
        <f t="shared" si="188"/>
        <v>0</v>
      </c>
      <c r="QQI8" s="6">
        <f t="shared" si="188"/>
        <v>0</v>
      </c>
      <c r="QQJ8" s="6">
        <f t="shared" si="188"/>
        <v>0</v>
      </c>
      <c r="QQK8" s="6">
        <f t="shared" si="188"/>
        <v>0</v>
      </c>
      <c r="QQL8" s="6">
        <f t="shared" si="188"/>
        <v>0</v>
      </c>
      <c r="QQM8" s="6">
        <f t="shared" si="188"/>
        <v>0</v>
      </c>
      <c r="QQN8" s="6">
        <f t="shared" si="188"/>
        <v>0</v>
      </c>
      <c r="QQO8" s="6">
        <f t="shared" si="188"/>
        <v>0</v>
      </c>
      <c r="QQP8" s="6">
        <f t="shared" si="188"/>
        <v>0</v>
      </c>
      <c r="QQQ8" s="6">
        <f t="shared" si="188"/>
        <v>0</v>
      </c>
      <c r="QQR8" s="6">
        <f t="shared" si="188"/>
        <v>0</v>
      </c>
      <c r="QQS8" s="6">
        <f t="shared" si="188"/>
        <v>0</v>
      </c>
      <c r="QQT8" s="6">
        <f t="shared" si="188"/>
        <v>0</v>
      </c>
      <c r="QQU8" s="6">
        <f t="shared" si="188"/>
        <v>0</v>
      </c>
      <c r="QQV8" s="6">
        <f t="shared" si="188"/>
        <v>0</v>
      </c>
      <c r="QQW8" s="6">
        <f t="shared" si="188"/>
        <v>0</v>
      </c>
      <c r="QQX8" s="6">
        <f t="shared" si="188"/>
        <v>0</v>
      </c>
      <c r="QQY8" s="6">
        <f t="shared" si="188"/>
        <v>0</v>
      </c>
      <c r="QQZ8" s="6">
        <f t="shared" si="188"/>
        <v>0</v>
      </c>
      <c r="QRA8" s="6">
        <f t="shared" si="188"/>
        <v>0</v>
      </c>
      <c r="QRB8" s="6">
        <f t="shared" si="188"/>
        <v>0</v>
      </c>
      <c r="QRC8" s="6">
        <f t="shared" si="188"/>
        <v>0</v>
      </c>
      <c r="QRD8" s="6">
        <f t="shared" si="188"/>
        <v>0</v>
      </c>
      <c r="QRE8" s="6">
        <f t="shared" si="188"/>
        <v>0</v>
      </c>
      <c r="QRF8" s="6">
        <f t="shared" si="188"/>
        <v>0</v>
      </c>
      <c r="QRG8" s="6">
        <f t="shared" si="188"/>
        <v>0</v>
      </c>
      <c r="QRH8" s="6">
        <f t="shared" si="188"/>
        <v>0</v>
      </c>
      <c r="QRI8" s="6">
        <f t="shared" si="188"/>
        <v>0</v>
      </c>
      <c r="QRJ8" s="6">
        <f t="shared" si="188"/>
        <v>0</v>
      </c>
      <c r="QRK8" s="6">
        <f t="shared" si="188"/>
        <v>0</v>
      </c>
      <c r="QRL8" s="6">
        <f t="shared" si="188"/>
        <v>0</v>
      </c>
      <c r="QRM8" s="6">
        <f t="shared" si="188"/>
        <v>0</v>
      </c>
      <c r="QRN8" s="6">
        <f t="shared" si="188"/>
        <v>0</v>
      </c>
      <c r="QRO8" s="6">
        <f t="shared" si="188"/>
        <v>0</v>
      </c>
      <c r="QRP8" s="6">
        <f t="shared" si="188"/>
        <v>0</v>
      </c>
      <c r="QRQ8" s="6">
        <f t="shared" si="188"/>
        <v>0</v>
      </c>
      <c r="QRR8" s="6">
        <f t="shared" si="188"/>
        <v>0</v>
      </c>
      <c r="QRS8" s="6">
        <f t="shared" si="188"/>
        <v>0</v>
      </c>
      <c r="QRT8" s="6">
        <f t="shared" si="188"/>
        <v>0</v>
      </c>
      <c r="QRU8" s="6">
        <f t="shared" si="188"/>
        <v>0</v>
      </c>
      <c r="QRV8" s="6">
        <f t="shared" si="188"/>
        <v>0</v>
      </c>
      <c r="QRW8" s="6">
        <f t="shared" si="188"/>
        <v>0</v>
      </c>
      <c r="QRX8" s="6">
        <f t="shared" si="188"/>
        <v>0</v>
      </c>
      <c r="QRY8" s="6">
        <f t="shared" si="188"/>
        <v>0</v>
      </c>
      <c r="QRZ8" s="6">
        <f t="shared" si="188"/>
        <v>0</v>
      </c>
      <c r="QSA8" s="6">
        <f t="shared" si="188"/>
        <v>0</v>
      </c>
      <c r="QSB8" s="6">
        <f t="shared" si="188"/>
        <v>0</v>
      </c>
      <c r="QSC8" s="6">
        <f t="shared" si="188"/>
        <v>0</v>
      </c>
      <c r="QSD8" s="6">
        <f t="shared" ref="QSD8:QUO8" si="189">+QSD5+QSD6+QSD7</f>
        <v>0</v>
      </c>
      <c r="QSE8" s="6">
        <f t="shared" si="189"/>
        <v>0</v>
      </c>
      <c r="QSF8" s="6">
        <f t="shared" si="189"/>
        <v>0</v>
      </c>
      <c r="QSG8" s="6">
        <f t="shared" si="189"/>
        <v>0</v>
      </c>
      <c r="QSH8" s="6">
        <f t="shared" si="189"/>
        <v>0</v>
      </c>
      <c r="QSI8" s="6">
        <f t="shared" si="189"/>
        <v>0</v>
      </c>
      <c r="QSJ8" s="6">
        <f t="shared" si="189"/>
        <v>0</v>
      </c>
      <c r="QSK8" s="6">
        <f t="shared" si="189"/>
        <v>0</v>
      </c>
      <c r="QSL8" s="6">
        <f t="shared" si="189"/>
        <v>0</v>
      </c>
      <c r="QSM8" s="6">
        <f t="shared" si="189"/>
        <v>0</v>
      </c>
      <c r="QSN8" s="6">
        <f t="shared" si="189"/>
        <v>0</v>
      </c>
      <c r="QSO8" s="6">
        <f t="shared" si="189"/>
        <v>0</v>
      </c>
      <c r="QSP8" s="6">
        <f t="shared" si="189"/>
        <v>0</v>
      </c>
      <c r="QSQ8" s="6">
        <f t="shared" si="189"/>
        <v>0</v>
      </c>
      <c r="QSR8" s="6">
        <f t="shared" si="189"/>
        <v>0</v>
      </c>
      <c r="QSS8" s="6">
        <f t="shared" si="189"/>
        <v>0</v>
      </c>
      <c r="QST8" s="6">
        <f t="shared" si="189"/>
        <v>0</v>
      </c>
      <c r="QSU8" s="6">
        <f t="shared" si="189"/>
        <v>0</v>
      </c>
      <c r="QSV8" s="6">
        <f t="shared" si="189"/>
        <v>0</v>
      </c>
      <c r="QSW8" s="6">
        <f t="shared" si="189"/>
        <v>0</v>
      </c>
      <c r="QSX8" s="6">
        <f t="shared" si="189"/>
        <v>0</v>
      </c>
      <c r="QSY8" s="6">
        <f t="shared" si="189"/>
        <v>0</v>
      </c>
      <c r="QSZ8" s="6">
        <f t="shared" si="189"/>
        <v>0</v>
      </c>
      <c r="QTA8" s="6">
        <f t="shared" si="189"/>
        <v>0</v>
      </c>
      <c r="QTB8" s="6">
        <f t="shared" si="189"/>
        <v>0</v>
      </c>
      <c r="QTC8" s="6">
        <f t="shared" si="189"/>
        <v>0</v>
      </c>
      <c r="QTD8" s="6">
        <f t="shared" si="189"/>
        <v>0</v>
      </c>
      <c r="QTE8" s="6">
        <f t="shared" si="189"/>
        <v>0</v>
      </c>
      <c r="QTF8" s="6">
        <f t="shared" si="189"/>
        <v>0</v>
      </c>
      <c r="QTG8" s="6">
        <f t="shared" si="189"/>
        <v>0</v>
      </c>
      <c r="QTH8" s="6">
        <f t="shared" si="189"/>
        <v>0</v>
      </c>
      <c r="QTI8" s="6">
        <f t="shared" si="189"/>
        <v>0</v>
      </c>
      <c r="QTJ8" s="6">
        <f t="shared" si="189"/>
        <v>0</v>
      </c>
      <c r="QTK8" s="6">
        <f t="shared" si="189"/>
        <v>0</v>
      </c>
      <c r="QTL8" s="6">
        <f t="shared" si="189"/>
        <v>0</v>
      </c>
      <c r="QTM8" s="6">
        <f t="shared" si="189"/>
        <v>0</v>
      </c>
      <c r="QTN8" s="6">
        <f t="shared" si="189"/>
        <v>0</v>
      </c>
      <c r="QTO8" s="6">
        <f t="shared" si="189"/>
        <v>0</v>
      </c>
      <c r="QTP8" s="6">
        <f t="shared" si="189"/>
        <v>0</v>
      </c>
      <c r="QTQ8" s="6">
        <f t="shared" si="189"/>
        <v>0</v>
      </c>
      <c r="QTR8" s="6">
        <f t="shared" si="189"/>
        <v>0</v>
      </c>
      <c r="QTS8" s="6">
        <f t="shared" si="189"/>
        <v>0</v>
      </c>
      <c r="QTT8" s="6">
        <f t="shared" si="189"/>
        <v>0</v>
      </c>
      <c r="QTU8" s="6">
        <f t="shared" si="189"/>
        <v>0</v>
      </c>
      <c r="QTV8" s="6">
        <f t="shared" si="189"/>
        <v>0</v>
      </c>
      <c r="QTW8" s="6">
        <f t="shared" si="189"/>
        <v>0</v>
      </c>
      <c r="QTX8" s="6">
        <f t="shared" si="189"/>
        <v>0</v>
      </c>
      <c r="QTY8" s="6">
        <f t="shared" si="189"/>
        <v>0</v>
      </c>
      <c r="QTZ8" s="6">
        <f t="shared" si="189"/>
        <v>0</v>
      </c>
      <c r="QUA8" s="6">
        <f t="shared" si="189"/>
        <v>0</v>
      </c>
      <c r="QUB8" s="6">
        <f t="shared" si="189"/>
        <v>0</v>
      </c>
      <c r="QUC8" s="6">
        <f t="shared" si="189"/>
        <v>0</v>
      </c>
      <c r="QUD8" s="6">
        <f t="shared" si="189"/>
        <v>0</v>
      </c>
      <c r="QUE8" s="6">
        <f t="shared" si="189"/>
        <v>0</v>
      </c>
      <c r="QUF8" s="6">
        <f t="shared" si="189"/>
        <v>0</v>
      </c>
      <c r="QUG8" s="6">
        <f t="shared" si="189"/>
        <v>0</v>
      </c>
      <c r="QUH8" s="6">
        <f t="shared" si="189"/>
        <v>0</v>
      </c>
      <c r="QUI8" s="6">
        <f t="shared" si="189"/>
        <v>0</v>
      </c>
      <c r="QUJ8" s="6">
        <f t="shared" si="189"/>
        <v>0</v>
      </c>
      <c r="QUK8" s="6">
        <f t="shared" si="189"/>
        <v>0</v>
      </c>
      <c r="QUL8" s="6">
        <f t="shared" si="189"/>
        <v>0</v>
      </c>
      <c r="QUM8" s="6">
        <f t="shared" si="189"/>
        <v>0</v>
      </c>
      <c r="QUN8" s="6">
        <f t="shared" si="189"/>
        <v>0</v>
      </c>
      <c r="QUO8" s="6">
        <f t="shared" si="189"/>
        <v>0</v>
      </c>
      <c r="QUP8" s="6">
        <f t="shared" ref="QUP8:QXA8" si="190">+QUP5+QUP6+QUP7</f>
        <v>0</v>
      </c>
      <c r="QUQ8" s="6">
        <f t="shared" si="190"/>
        <v>0</v>
      </c>
      <c r="QUR8" s="6">
        <f t="shared" si="190"/>
        <v>0</v>
      </c>
      <c r="QUS8" s="6">
        <f t="shared" si="190"/>
        <v>0</v>
      </c>
      <c r="QUT8" s="6">
        <f t="shared" si="190"/>
        <v>0</v>
      </c>
      <c r="QUU8" s="6">
        <f t="shared" si="190"/>
        <v>0</v>
      </c>
      <c r="QUV8" s="6">
        <f t="shared" si="190"/>
        <v>0</v>
      </c>
      <c r="QUW8" s="6">
        <f t="shared" si="190"/>
        <v>0</v>
      </c>
      <c r="QUX8" s="6">
        <f t="shared" si="190"/>
        <v>0</v>
      </c>
      <c r="QUY8" s="6">
        <f t="shared" si="190"/>
        <v>0</v>
      </c>
      <c r="QUZ8" s="6">
        <f t="shared" si="190"/>
        <v>0</v>
      </c>
      <c r="QVA8" s="6">
        <f t="shared" si="190"/>
        <v>0</v>
      </c>
      <c r="QVB8" s="6">
        <f t="shared" si="190"/>
        <v>0</v>
      </c>
      <c r="QVC8" s="6">
        <f t="shared" si="190"/>
        <v>0</v>
      </c>
      <c r="QVD8" s="6">
        <f t="shared" si="190"/>
        <v>0</v>
      </c>
      <c r="QVE8" s="6">
        <f t="shared" si="190"/>
        <v>0</v>
      </c>
      <c r="QVF8" s="6">
        <f t="shared" si="190"/>
        <v>0</v>
      </c>
      <c r="QVG8" s="6">
        <f t="shared" si="190"/>
        <v>0</v>
      </c>
      <c r="QVH8" s="6">
        <f t="shared" si="190"/>
        <v>0</v>
      </c>
      <c r="QVI8" s="6">
        <f t="shared" si="190"/>
        <v>0</v>
      </c>
      <c r="QVJ8" s="6">
        <f t="shared" si="190"/>
        <v>0</v>
      </c>
      <c r="QVK8" s="6">
        <f t="shared" si="190"/>
        <v>0</v>
      </c>
      <c r="QVL8" s="6">
        <f t="shared" si="190"/>
        <v>0</v>
      </c>
      <c r="QVM8" s="6">
        <f t="shared" si="190"/>
        <v>0</v>
      </c>
      <c r="QVN8" s="6">
        <f t="shared" si="190"/>
        <v>0</v>
      </c>
      <c r="QVO8" s="6">
        <f t="shared" si="190"/>
        <v>0</v>
      </c>
      <c r="QVP8" s="6">
        <f t="shared" si="190"/>
        <v>0</v>
      </c>
      <c r="QVQ8" s="6">
        <f t="shared" si="190"/>
        <v>0</v>
      </c>
      <c r="QVR8" s="6">
        <f t="shared" si="190"/>
        <v>0</v>
      </c>
      <c r="QVS8" s="6">
        <f t="shared" si="190"/>
        <v>0</v>
      </c>
      <c r="QVT8" s="6">
        <f t="shared" si="190"/>
        <v>0</v>
      </c>
      <c r="QVU8" s="6">
        <f t="shared" si="190"/>
        <v>0</v>
      </c>
      <c r="QVV8" s="6">
        <f t="shared" si="190"/>
        <v>0</v>
      </c>
      <c r="QVW8" s="6">
        <f t="shared" si="190"/>
        <v>0</v>
      </c>
      <c r="QVX8" s="6">
        <f t="shared" si="190"/>
        <v>0</v>
      </c>
      <c r="QVY8" s="6">
        <f t="shared" si="190"/>
        <v>0</v>
      </c>
      <c r="QVZ8" s="6">
        <f t="shared" si="190"/>
        <v>0</v>
      </c>
      <c r="QWA8" s="6">
        <f t="shared" si="190"/>
        <v>0</v>
      </c>
      <c r="QWB8" s="6">
        <f t="shared" si="190"/>
        <v>0</v>
      </c>
      <c r="QWC8" s="6">
        <f t="shared" si="190"/>
        <v>0</v>
      </c>
      <c r="QWD8" s="6">
        <f t="shared" si="190"/>
        <v>0</v>
      </c>
      <c r="QWE8" s="6">
        <f t="shared" si="190"/>
        <v>0</v>
      </c>
      <c r="QWF8" s="6">
        <f t="shared" si="190"/>
        <v>0</v>
      </c>
      <c r="QWG8" s="6">
        <f t="shared" si="190"/>
        <v>0</v>
      </c>
      <c r="QWH8" s="6">
        <f t="shared" si="190"/>
        <v>0</v>
      </c>
      <c r="QWI8" s="6">
        <f t="shared" si="190"/>
        <v>0</v>
      </c>
      <c r="QWJ8" s="6">
        <f t="shared" si="190"/>
        <v>0</v>
      </c>
      <c r="QWK8" s="6">
        <f t="shared" si="190"/>
        <v>0</v>
      </c>
      <c r="QWL8" s="6">
        <f t="shared" si="190"/>
        <v>0</v>
      </c>
      <c r="QWM8" s="6">
        <f t="shared" si="190"/>
        <v>0</v>
      </c>
      <c r="QWN8" s="6">
        <f t="shared" si="190"/>
        <v>0</v>
      </c>
      <c r="QWO8" s="6">
        <f t="shared" si="190"/>
        <v>0</v>
      </c>
      <c r="QWP8" s="6">
        <f t="shared" si="190"/>
        <v>0</v>
      </c>
      <c r="QWQ8" s="6">
        <f t="shared" si="190"/>
        <v>0</v>
      </c>
      <c r="QWR8" s="6">
        <f t="shared" si="190"/>
        <v>0</v>
      </c>
      <c r="QWS8" s="6">
        <f t="shared" si="190"/>
        <v>0</v>
      </c>
      <c r="QWT8" s="6">
        <f t="shared" si="190"/>
        <v>0</v>
      </c>
      <c r="QWU8" s="6">
        <f t="shared" si="190"/>
        <v>0</v>
      </c>
      <c r="QWV8" s="6">
        <f t="shared" si="190"/>
        <v>0</v>
      </c>
      <c r="QWW8" s="6">
        <f t="shared" si="190"/>
        <v>0</v>
      </c>
      <c r="QWX8" s="6">
        <f t="shared" si="190"/>
        <v>0</v>
      </c>
      <c r="QWY8" s="6">
        <f t="shared" si="190"/>
        <v>0</v>
      </c>
      <c r="QWZ8" s="6">
        <f t="shared" si="190"/>
        <v>0</v>
      </c>
      <c r="QXA8" s="6">
        <f t="shared" si="190"/>
        <v>0</v>
      </c>
      <c r="QXB8" s="6">
        <f t="shared" ref="QXB8:QZM8" si="191">+QXB5+QXB6+QXB7</f>
        <v>0</v>
      </c>
      <c r="QXC8" s="6">
        <f t="shared" si="191"/>
        <v>0</v>
      </c>
      <c r="QXD8" s="6">
        <f t="shared" si="191"/>
        <v>0</v>
      </c>
      <c r="QXE8" s="6">
        <f t="shared" si="191"/>
        <v>0</v>
      </c>
      <c r="QXF8" s="6">
        <f t="shared" si="191"/>
        <v>0</v>
      </c>
      <c r="QXG8" s="6">
        <f t="shared" si="191"/>
        <v>0</v>
      </c>
      <c r="QXH8" s="6">
        <f t="shared" si="191"/>
        <v>0</v>
      </c>
      <c r="QXI8" s="6">
        <f t="shared" si="191"/>
        <v>0</v>
      </c>
      <c r="QXJ8" s="6">
        <f t="shared" si="191"/>
        <v>0</v>
      </c>
      <c r="QXK8" s="6">
        <f t="shared" si="191"/>
        <v>0</v>
      </c>
      <c r="QXL8" s="6">
        <f t="shared" si="191"/>
        <v>0</v>
      </c>
      <c r="QXM8" s="6">
        <f t="shared" si="191"/>
        <v>0</v>
      </c>
      <c r="QXN8" s="6">
        <f t="shared" si="191"/>
        <v>0</v>
      </c>
      <c r="QXO8" s="6">
        <f t="shared" si="191"/>
        <v>0</v>
      </c>
      <c r="QXP8" s="6">
        <f t="shared" si="191"/>
        <v>0</v>
      </c>
      <c r="QXQ8" s="6">
        <f t="shared" si="191"/>
        <v>0</v>
      </c>
      <c r="QXR8" s="6">
        <f t="shared" si="191"/>
        <v>0</v>
      </c>
      <c r="QXS8" s="6">
        <f t="shared" si="191"/>
        <v>0</v>
      </c>
      <c r="QXT8" s="6">
        <f t="shared" si="191"/>
        <v>0</v>
      </c>
      <c r="QXU8" s="6">
        <f t="shared" si="191"/>
        <v>0</v>
      </c>
      <c r="QXV8" s="6">
        <f t="shared" si="191"/>
        <v>0</v>
      </c>
      <c r="QXW8" s="6">
        <f t="shared" si="191"/>
        <v>0</v>
      </c>
      <c r="QXX8" s="6">
        <f t="shared" si="191"/>
        <v>0</v>
      </c>
      <c r="QXY8" s="6">
        <f t="shared" si="191"/>
        <v>0</v>
      </c>
      <c r="QXZ8" s="6">
        <f t="shared" si="191"/>
        <v>0</v>
      </c>
      <c r="QYA8" s="6">
        <f t="shared" si="191"/>
        <v>0</v>
      </c>
      <c r="QYB8" s="6">
        <f t="shared" si="191"/>
        <v>0</v>
      </c>
      <c r="QYC8" s="6">
        <f t="shared" si="191"/>
        <v>0</v>
      </c>
      <c r="QYD8" s="6">
        <f t="shared" si="191"/>
        <v>0</v>
      </c>
      <c r="QYE8" s="6">
        <f t="shared" si="191"/>
        <v>0</v>
      </c>
      <c r="QYF8" s="6">
        <f t="shared" si="191"/>
        <v>0</v>
      </c>
      <c r="QYG8" s="6">
        <f t="shared" si="191"/>
        <v>0</v>
      </c>
      <c r="QYH8" s="6">
        <f t="shared" si="191"/>
        <v>0</v>
      </c>
      <c r="QYI8" s="6">
        <f t="shared" si="191"/>
        <v>0</v>
      </c>
      <c r="QYJ8" s="6">
        <f t="shared" si="191"/>
        <v>0</v>
      </c>
      <c r="QYK8" s="6">
        <f t="shared" si="191"/>
        <v>0</v>
      </c>
      <c r="QYL8" s="6">
        <f t="shared" si="191"/>
        <v>0</v>
      </c>
      <c r="QYM8" s="6">
        <f t="shared" si="191"/>
        <v>0</v>
      </c>
      <c r="QYN8" s="6">
        <f t="shared" si="191"/>
        <v>0</v>
      </c>
      <c r="QYO8" s="6">
        <f t="shared" si="191"/>
        <v>0</v>
      </c>
      <c r="QYP8" s="6">
        <f t="shared" si="191"/>
        <v>0</v>
      </c>
      <c r="QYQ8" s="6">
        <f t="shared" si="191"/>
        <v>0</v>
      </c>
      <c r="QYR8" s="6">
        <f t="shared" si="191"/>
        <v>0</v>
      </c>
      <c r="QYS8" s="6">
        <f t="shared" si="191"/>
        <v>0</v>
      </c>
      <c r="QYT8" s="6">
        <f t="shared" si="191"/>
        <v>0</v>
      </c>
      <c r="QYU8" s="6">
        <f t="shared" si="191"/>
        <v>0</v>
      </c>
      <c r="QYV8" s="6">
        <f t="shared" si="191"/>
        <v>0</v>
      </c>
      <c r="QYW8" s="6">
        <f t="shared" si="191"/>
        <v>0</v>
      </c>
      <c r="QYX8" s="6">
        <f t="shared" si="191"/>
        <v>0</v>
      </c>
      <c r="QYY8" s="6">
        <f t="shared" si="191"/>
        <v>0</v>
      </c>
      <c r="QYZ8" s="6">
        <f t="shared" si="191"/>
        <v>0</v>
      </c>
      <c r="QZA8" s="6">
        <f t="shared" si="191"/>
        <v>0</v>
      </c>
      <c r="QZB8" s="6">
        <f t="shared" si="191"/>
        <v>0</v>
      </c>
      <c r="QZC8" s="6">
        <f t="shared" si="191"/>
        <v>0</v>
      </c>
      <c r="QZD8" s="6">
        <f t="shared" si="191"/>
        <v>0</v>
      </c>
      <c r="QZE8" s="6">
        <f t="shared" si="191"/>
        <v>0</v>
      </c>
      <c r="QZF8" s="6">
        <f t="shared" si="191"/>
        <v>0</v>
      </c>
      <c r="QZG8" s="6">
        <f t="shared" si="191"/>
        <v>0</v>
      </c>
      <c r="QZH8" s="6">
        <f t="shared" si="191"/>
        <v>0</v>
      </c>
      <c r="QZI8" s="6">
        <f t="shared" si="191"/>
        <v>0</v>
      </c>
      <c r="QZJ8" s="6">
        <f t="shared" si="191"/>
        <v>0</v>
      </c>
      <c r="QZK8" s="6">
        <f t="shared" si="191"/>
        <v>0</v>
      </c>
      <c r="QZL8" s="6">
        <f t="shared" si="191"/>
        <v>0</v>
      </c>
      <c r="QZM8" s="6">
        <f t="shared" si="191"/>
        <v>0</v>
      </c>
      <c r="QZN8" s="6">
        <f t="shared" ref="QZN8:RBY8" si="192">+QZN5+QZN6+QZN7</f>
        <v>0</v>
      </c>
      <c r="QZO8" s="6">
        <f t="shared" si="192"/>
        <v>0</v>
      </c>
      <c r="QZP8" s="6">
        <f t="shared" si="192"/>
        <v>0</v>
      </c>
      <c r="QZQ8" s="6">
        <f t="shared" si="192"/>
        <v>0</v>
      </c>
      <c r="QZR8" s="6">
        <f t="shared" si="192"/>
        <v>0</v>
      </c>
      <c r="QZS8" s="6">
        <f t="shared" si="192"/>
        <v>0</v>
      </c>
      <c r="QZT8" s="6">
        <f t="shared" si="192"/>
        <v>0</v>
      </c>
      <c r="QZU8" s="6">
        <f t="shared" si="192"/>
        <v>0</v>
      </c>
      <c r="QZV8" s="6">
        <f t="shared" si="192"/>
        <v>0</v>
      </c>
      <c r="QZW8" s="6">
        <f t="shared" si="192"/>
        <v>0</v>
      </c>
      <c r="QZX8" s="6">
        <f t="shared" si="192"/>
        <v>0</v>
      </c>
      <c r="QZY8" s="6">
        <f t="shared" si="192"/>
        <v>0</v>
      </c>
      <c r="QZZ8" s="6">
        <f t="shared" si="192"/>
        <v>0</v>
      </c>
      <c r="RAA8" s="6">
        <f t="shared" si="192"/>
        <v>0</v>
      </c>
      <c r="RAB8" s="6">
        <f t="shared" si="192"/>
        <v>0</v>
      </c>
      <c r="RAC8" s="6">
        <f t="shared" si="192"/>
        <v>0</v>
      </c>
      <c r="RAD8" s="6">
        <f t="shared" si="192"/>
        <v>0</v>
      </c>
      <c r="RAE8" s="6">
        <f t="shared" si="192"/>
        <v>0</v>
      </c>
      <c r="RAF8" s="6">
        <f t="shared" si="192"/>
        <v>0</v>
      </c>
      <c r="RAG8" s="6">
        <f t="shared" si="192"/>
        <v>0</v>
      </c>
      <c r="RAH8" s="6">
        <f t="shared" si="192"/>
        <v>0</v>
      </c>
      <c r="RAI8" s="6">
        <f t="shared" si="192"/>
        <v>0</v>
      </c>
      <c r="RAJ8" s="6">
        <f t="shared" si="192"/>
        <v>0</v>
      </c>
      <c r="RAK8" s="6">
        <f t="shared" si="192"/>
        <v>0</v>
      </c>
      <c r="RAL8" s="6">
        <f t="shared" si="192"/>
        <v>0</v>
      </c>
      <c r="RAM8" s="6">
        <f t="shared" si="192"/>
        <v>0</v>
      </c>
      <c r="RAN8" s="6">
        <f t="shared" si="192"/>
        <v>0</v>
      </c>
      <c r="RAO8" s="6">
        <f t="shared" si="192"/>
        <v>0</v>
      </c>
      <c r="RAP8" s="6">
        <f t="shared" si="192"/>
        <v>0</v>
      </c>
      <c r="RAQ8" s="6">
        <f t="shared" si="192"/>
        <v>0</v>
      </c>
      <c r="RAR8" s="6">
        <f t="shared" si="192"/>
        <v>0</v>
      </c>
      <c r="RAS8" s="6">
        <f t="shared" si="192"/>
        <v>0</v>
      </c>
      <c r="RAT8" s="6">
        <f t="shared" si="192"/>
        <v>0</v>
      </c>
      <c r="RAU8" s="6">
        <f t="shared" si="192"/>
        <v>0</v>
      </c>
      <c r="RAV8" s="6">
        <f t="shared" si="192"/>
        <v>0</v>
      </c>
      <c r="RAW8" s="6">
        <f t="shared" si="192"/>
        <v>0</v>
      </c>
      <c r="RAX8" s="6">
        <f t="shared" si="192"/>
        <v>0</v>
      </c>
      <c r="RAY8" s="6">
        <f t="shared" si="192"/>
        <v>0</v>
      </c>
      <c r="RAZ8" s="6">
        <f t="shared" si="192"/>
        <v>0</v>
      </c>
      <c r="RBA8" s="6">
        <f t="shared" si="192"/>
        <v>0</v>
      </c>
      <c r="RBB8" s="6">
        <f t="shared" si="192"/>
        <v>0</v>
      </c>
      <c r="RBC8" s="6">
        <f t="shared" si="192"/>
        <v>0</v>
      </c>
      <c r="RBD8" s="6">
        <f t="shared" si="192"/>
        <v>0</v>
      </c>
      <c r="RBE8" s="6">
        <f t="shared" si="192"/>
        <v>0</v>
      </c>
      <c r="RBF8" s="6">
        <f t="shared" si="192"/>
        <v>0</v>
      </c>
      <c r="RBG8" s="6">
        <f t="shared" si="192"/>
        <v>0</v>
      </c>
      <c r="RBH8" s="6">
        <f t="shared" si="192"/>
        <v>0</v>
      </c>
      <c r="RBI8" s="6">
        <f t="shared" si="192"/>
        <v>0</v>
      </c>
      <c r="RBJ8" s="6">
        <f t="shared" si="192"/>
        <v>0</v>
      </c>
      <c r="RBK8" s="6">
        <f t="shared" si="192"/>
        <v>0</v>
      </c>
      <c r="RBL8" s="6">
        <f t="shared" si="192"/>
        <v>0</v>
      </c>
      <c r="RBM8" s="6">
        <f t="shared" si="192"/>
        <v>0</v>
      </c>
      <c r="RBN8" s="6">
        <f t="shared" si="192"/>
        <v>0</v>
      </c>
      <c r="RBO8" s="6">
        <f t="shared" si="192"/>
        <v>0</v>
      </c>
      <c r="RBP8" s="6">
        <f t="shared" si="192"/>
        <v>0</v>
      </c>
      <c r="RBQ8" s="6">
        <f t="shared" si="192"/>
        <v>0</v>
      </c>
      <c r="RBR8" s="6">
        <f t="shared" si="192"/>
        <v>0</v>
      </c>
      <c r="RBS8" s="6">
        <f t="shared" si="192"/>
        <v>0</v>
      </c>
      <c r="RBT8" s="6">
        <f t="shared" si="192"/>
        <v>0</v>
      </c>
      <c r="RBU8" s="6">
        <f t="shared" si="192"/>
        <v>0</v>
      </c>
      <c r="RBV8" s="6">
        <f t="shared" si="192"/>
        <v>0</v>
      </c>
      <c r="RBW8" s="6">
        <f t="shared" si="192"/>
        <v>0</v>
      </c>
      <c r="RBX8" s="6">
        <f t="shared" si="192"/>
        <v>0</v>
      </c>
      <c r="RBY8" s="6">
        <f t="shared" si="192"/>
        <v>0</v>
      </c>
      <c r="RBZ8" s="6">
        <f t="shared" ref="RBZ8:REK8" si="193">+RBZ5+RBZ6+RBZ7</f>
        <v>0</v>
      </c>
      <c r="RCA8" s="6">
        <f t="shared" si="193"/>
        <v>0</v>
      </c>
      <c r="RCB8" s="6">
        <f t="shared" si="193"/>
        <v>0</v>
      </c>
      <c r="RCC8" s="6">
        <f t="shared" si="193"/>
        <v>0</v>
      </c>
      <c r="RCD8" s="6">
        <f t="shared" si="193"/>
        <v>0</v>
      </c>
      <c r="RCE8" s="6">
        <f t="shared" si="193"/>
        <v>0</v>
      </c>
      <c r="RCF8" s="6">
        <f t="shared" si="193"/>
        <v>0</v>
      </c>
      <c r="RCG8" s="6">
        <f t="shared" si="193"/>
        <v>0</v>
      </c>
      <c r="RCH8" s="6">
        <f t="shared" si="193"/>
        <v>0</v>
      </c>
      <c r="RCI8" s="6">
        <f t="shared" si="193"/>
        <v>0</v>
      </c>
      <c r="RCJ8" s="6">
        <f t="shared" si="193"/>
        <v>0</v>
      </c>
      <c r="RCK8" s="6">
        <f t="shared" si="193"/>
        <v>0</v>
      </c>
      <c r="RCL8" s="6">
        <f t="shared" si="193"/>
        <v>0</v>
      </c>
      <c r="RCM8" s="6">
        <f t="shared" si="193"/>
        <v>0</v>
      </c>
      <c r="RCN8" s="6">
        <f t="shared" si="193"/>
        <v>0</v>
      </c>
      <c r="RCO8" s="6">
        <f t="shared" si="193"/>
        <v>0</v>
      </c>
      <c r="RCP8" s="6">
        <f t="shared" si="193"/>
        <v>0</v>
      </c>
      <c r="RCQ8" s="6">
        <f t="shared" si="193"/>
        <v>0</v>
      </c>
      <c r="RCR8" s="6">
        <f t="shared" si="193"/>
        <v>0</v>
      </c>
      <c r="RCS8" s="6">
        <f t="shared" si="193"/>
        <v>0</v>
      </c>
      <c r="RCT8" s="6">
        <f t="shared" si="193"/>
        <v>0</v>
      </c>
      <c r="RCU8" s="6">
        <f t="shared" si="193"/>
        <v>0</v>
      </c>
      <c r="RCV8" s="6">
        <f t="shared" si="193"/>
        <v>0</v>
      </c>
      <c r="RCW8" s="6">
        <f t="shared" si="193"/>
        <v>0</v>
      </c>
      <c r="RCX8" s="6">
        <f t="shared" si="193"/>
        <v>0</v>
      </c>
      <c r="RCY8" s="6">
        <f t="shared" si="193"/>
        <v>0</v>
      </c>
      <c r="RCZ8" s="6">
        <f t="shared" si="193"/>
        <v>0</v>
      </c>
      <c r="RDA8" s="6">
        <f t="shared" si="193"/>
        <v>0</v>
      </c>
      <c r="RDB8" s="6">
        <f t="shared" si="193"/>
        <v>0</v>
      </c>
      <c r="RDC8" s="6">
        <f t="shared" si="193"/>
        <v>0</v>
      </c>
      <c r="RDD8" s="6">
        <f t="shared" si="193"/>
        <v>0</v>
      </c>
      <c r="RDE8" s="6">
        <f t="shared" si="193"/>
        <v>0</v>
      </c>
      <c r="RDF8" s="6">
        <f t="shared" si="193"/>
        <v>0</v>
      </c>
      <c r="RDG8" s="6">
        <f t="shared" si="193"/>
        <v>0</v>
      </c>
      <c r="RDH8" s="6">
        <f t="shared" si="193"/>
        <v>0</v>
      </c>
      <c r="RDI8" s="6">
        <f t="shared" si="193"/>
        <v>0</v>
      </c>
      <c r="RDJ8" s="6">
        <f t="shared" si="193"/>
        <v>0</v>
      </c>
      <c r="RDK8" s="6">
        <f t="shared" si="193"/>
        <v>0</v>
      </c>
      <c r="RDL8" s="6">
        <f t="shared" si="193"/>
        <v>0</v>
      </c>
      <c r="RDM8" s="6">
        <f t="shared" si="193"/>
        <v>0</v>
      </c>
      <c r="RDN8" s="6">
        <f t="shared" si="193"/>
        <v>0</v>
      </c>
      <c r="RDO8" s="6">
        <f t="shared" si="193"/>
        <v>0</v>
      </c>
      <c r="RDP8" s="6">
        <f t="shared" si="193"/>
        <v>0</v>
      </c>
      <c r="RDQ8" s="6">
        <f t="shared" si="193"/>
        <v>0</v>
      </c>
      <c r="RDR8" s="6">
        <f t="shared" si="193"/>
        <v>0</v>
      </c>
      <c r="RDS8" s="6">
        <f t="shared" si="193"/>
        <v>0</v>
      </c>
      <c r="RDT8" s="6">
        <f t="shared" si="193"/>
        <v>0</v>
      </c>
      <c r="RDU8" s="6">
        <f t="shared" si="193"/>
        <v>0</v>
      </c>
      <c r="RDV8" s="6">
        <f t="shared" si="193"/>
        <v>0</v>
      </c>
      <c r="RDW8" s="6">
        <f t="shared" si="193"/>
        <v>0</v>
      </c>
      <c r="RDX8" s="6">
        <f t="shared" si="193"/>
        <v>0</v>
      </c>
      <c r="RDY8" s="6">
        <f t="shared" si="193"/>
        <v>0</v>
      </c>
      <c r="RDZ8" s="6">
        <f t="shared" si="193"/>
        <v>0</v>
      </c>
      <c r="REA8" s="6">
        <f t="shared" si="193"/>
        <v>0</v>
      </c>
      <c r="REB8" s="6">
        <f t="shared" si="193"/>
        <v>0</v>
      </c>
      <c r="REC8" s="6">
        <f t="shared" si="193"/>
        <v>0</v>
      </c>
      <c r="RED8" s="6">
        <f t="shared" si="193"/>
        <v>0</v>
      </c>
      <c r="REE8" s="6">
        <f t="shared" si="193"/>
        <v>0</v>
      </c>
      <c r="REF8" s="6">
        <f t="shared" si="193"/>
        <v>0</v>
      </c>
      <c r="REG8" s="6">
        <f t="shared" si="193"/>
        <v>0</v>
      </c>
      <c r="REH8" s="6">
        <f t="shared" si="193"/>
        <v>0</v>
      </c>
      <c r="REI8" s="6">
        <f t="shared" si="193"/>
        <v>0</v>
      </c>
      <c r="REJ8" s="6">
        <f t="shared" si="193"/>
        <v>0</v>
      </c>
      <c r="REK8" s="6">
        <f t="shared" si="193"/>
        <v>0</v>
      </c>
      <c r="REL8" s="6">
        <f t="shared" ref="REL8:RGW8" si="194">+REL5+REL6+REL7</f>
        <v>0</v>
      </c>
      <c r="REM8" s="6">
        <f t="shared" si="194"/>
        <v>0</v>
      </c>
      <c r="REN8" s="6">
        <f t="shared" si="194"/>
        <v>0</v>
      </c>
      <c r="REO8" s="6">
        <f t="shared" si="194"/>
        <v>0</v>
      </c>
      <c r="REP8" s="6">
        <f t="shared" si="194"/>
        <v>0</v>
      </c>
      <c r="REQ8" s="6">
        <f t="shared" si="194"/>
        <v>0</v>
      </c>
      <c r="RER8" s="6">
        <f t="shared" si="194"/>
        <v>0</v>
      </c>
      <c r="RES8" s="6">
        <f t="shared" si="194"/>
        <v>0</v>
      </c>
      <c r="RET8" s="6">
        <f t="shared" si="194"/>
        <v>0</v>
      </c>
      <c r="REU8" s="6">
        <f t="shared" si="194"/>
        <v>0</v>
      </c>
      <c r="REV8" s="6">
        <f t="shared" si="194"/>
        <v>0</v>
      </c>
      <c r="REW8" s="6">
        <f t="shared" si="194"/>
        <v>0</v>
      </c>
      <c r="REX8" s="6">
        <f t="shared" si="194"/>
        <v>0</v>
      </c>
      <c r="REY8" s="6">
        <f t="shared" si="194"/>
        <v>0</v>
      </c>
      <c r="REZ8" s="6">
        <f t="shared" si="194"/>
        <v>0</v>
      </c>
      <c r="RFA8" s="6">
        <f t="shared" si="194"/>
        <v>0</v>
      </c>
      <c r="RFB8" s="6">
        <f t="shared" si="194"/>
        <v>0</v>
      </c>
      <c r="RFC8" s="6">
        <f t="shared" si="194"/>
        <v>0</v>
      </c>
      <c r="RFD8" s="6">
        <f t="shared" si="194"/>
        <v>0</v>
      </c>
      <c r="RFE8" s="6">
        <f t="shared" si="194"/>
        <v>0</v>
      </c>
      <c r="RFF8" s="6">
        <f t="shared" si="194"/>
        <v>0</v>
      </c>
      <c r="RFG8" s="6">
        <f t="shared" si="194"/>
        <v>0</v>
      </c>
      <c r="RFH8" s="6">
        <f t="shared" si="194"/>
        <v>0</v>
      </c>
      <c r="RFI8" s="6">
        <f t="shared" si="194"/>
        <v>0</v>
      </c>
      <c r="RFJ8" s="6">
        <f t="shared" si="194"/>
        <v>0</v>
      </c>
      <c r="RFK8" s="6">
        <f t="shared" si="194"/>
        <v>0</v>
      </c>
      <c r="RFL8" s="6">
        <f t="shared" si="194"/>
        <v>0</v>
      </c>
      <c r="RFM8" s="6">
        <f t="shared" si="194"/>
        <v>0</v>
      </c>
      <c r="RFN8" s="6">
        <f t="shared" si="194"/>
        <v>0</v>
      </c>
      <c r="RFO8" s="6">
        <f t="shared" si="194"/>
        <v>0</v>
      </c>
      <c r="RFP8" s="6">
        <f t="shared" si="194"/>
        <v>0</v>
      </c>
      <c r="RFQ8" s="6">
        <f t="shared" si="194"/>
        <v>0</v>
      </c>
      <c r="RFR8" s="6">
        <f t="shared" si="194"/>
        <v>0</v>
      </c>
      <c r="RFS8" s="6">
        <f t="shared" si="194"/>
        <v>0</v>
      </c>
      <c r="RFT8" s="6">
        <f t="shared" si="194"/>
        <v>0</v>
      </c>
      <c r="RFU8" s="6">
        <f t="shared" si="194"/>
        <v>0</v>
      </c>
      <c r="RFV8" s="6">
        <f t="shared" si="194"/>
        <v>0</v>
      </c>
      <c r="RFW8" s="6">
        <f t="shared" si="194"/>
        <v>0</v>
      </c>
      <c r="RFX8" s="6">
        <f t="shared" si="194"/>
        <v>0</v>
      </c>
      <c r="RFY8" s="6">
        <f t="shared" si="194"/>
        <v>0</v>
      </c>
      <c r="RFZ8" s="6">
        <f t="shared" si="194"/>
        <v>0</v>
      </c>
      <c r="RGA8" s="6">
        <f t="shared" si="194"/>
        <v>0</v>
      </c>
      <c r="RGB8" s="6">
        <f t="shared" si="194"/>
        <v>0</v>
      </c>
      <c r="RGC8" s="6">
        <f t="shared" si="194"/>
        <v>0</v>
      </c>
      <c r="RGD8" s="6">
        <f t="shared" si="194"/>
        <v>0</v>
      </c>
      <c r="RGE8" s="6">
        <f t="shared" si="194"/>
        <v>0</v>
      </c>
      <c r="RGF8" s="6">
        <f t="shared" si="194"/>
        <v>0</v>
      </c>
      <c r="RGG8" s="6">
        <f t="shared" si="194"/>
        <v>0</v>
      </c>
      <c r="RGH8" s="6">
        <f t="shared" si="194"/>
        <v>0</v>
      </c>
      <c r="RGI8" s="6">
        <f t="shared" si="194"/>
        <v>0</v>
      </c>
      <c r="RGJ8" s="6">
        <f t="shared" si="194"/>
        <v>0</v>
      </c>
      <c r="RGK8" s="6">
        <f t="shared" si="194"/>
        <v>0</v>
      </c>
      <c r="RGL8" s="6">
        <f t="shared" si="194"/>
        <v>0</v>
      </c>
      <c r="RGM8" s="6">
        <f t="shared" si="194"/>
        <v>0</v>
      </c>
      <c r="RGN8" s="6">
        <f t="shared" si="194"/>
        <v>0</v>
      </c>
      <c r="RGO8" s="6">
        <f t="shared" si="194"/>
        <v>0</v>
      </c>
      <c r="RGP8" s="6">
        <f t="shared" si="194"/>
        <v>0</v>
      </c>
      <c r="RGQ8" s="6">
        <f t="shared" si="194"/>
        <v>0</v>
      </c>
      <c r="RGR8" s="6">
        <f t="shared" si="194"/>
        <v>0</v>
      </c>
      <c r="RGS8" s="6">
        <f t="shared" si="194"/>
        <v>0</v>
      </c>
      <c r="RGT8" s="6">
        <f t="shared" si="194"/>
        <v>0</v>
      </c>
      <c r="RGU8" s="6">
        <f t="shared" si="194"/>
        <v>0</v>
      </c>
      <c r="RGV8" s="6">
        <f t="shared" si="194"/>
        <v>0</v>
      </c>
      <c r="RGW8" s="6">
        <f t="shared" si="194"/>
        <v>0</v>
      </c>
      <c r="RGX8" s="6">
        <f t="shared" ref="RGX8:RJI8" si="195">+RGX5+RGX6+RGX7</f>
        <v>0</v>
      </c>
      <c r="RGY8" s="6">
        <f t="shared" si="195"/>
        <v>0</v>
      </c>
      <c r="RGZ8" s="6">
        <f t="shared" si="195"/>
        <v>0</v>
      </c>
      <c r="RHA8" s="6">
        <f t="shared" si="195"/>
        <v>0</v>
      </c>
      <c r="RHB8" s="6">
        <f t="shared" si="195"/>
        <v>0</v>
      </c>
      <c r="RHC8" s="6">
        <f t="shared" si="195"/>
        <v>0</v>
      </c>
      <c r="RHD8" s="6">
        <f t="shared" si="195"/>
        <v>0</v>
      </c>
      <c r="RHE8" s="6">
        <f t="shared" si="195"/>
        <v>0</v>
      </c>
      <c r="RHF8" s="6">
        <f t="shared" si="195"/>
        <v>0</v>
      </c>
      <c r="RHG8" s="6">
        <f t="shared" si="195"/>
        <v>0</v>
      </c>
      <c r="RHH8" s="6">
        <f t="shared" si="195"/>
        <v>0</v>
      </c>
      <c r="RHI8" s="6">
        <f t="shared" si="195"/>
        <v>0</v>
      </c>
      <c r="RHJ8" s="6">
        <f t="shared" si="195"/>
        <v>0</v>
      </c>
      <c r="RHK8" s="6">
        <f t="shared" si="195"/>
        <v>0</v>
      </c>
      <c r="RHL8" s="6">
        <f t="shared" si="195"/>
        <v>0</v>
      </c>
      <c r="RHM8" s="6">
        <f t="shared" si="195"/>
        <v>0</v>
      </c>
      <c r="RHN8" s="6">
        <f t="shared" si="195"/>
        <v>0</v>
      </c>
      <c r="RHO8" s="6">
        <f t="shared" si="195"/>
        <v>0</v>
      </c>
      <c r="RHP8" s="6">
        <f t="shared" si="195"/>
        <v>0</v>
      </c>
      <c r="RHQ8" s="6">
        <f t="shared" si="195"/>
        <v>0</v>
      </c>
      <c r="RHR8" s="6">
        <f t="shared" si="195"/>
        <v>0</v>
      </c>
      <c r="RHS8" s="6">
        <f t="shared" si="195"/>
        <v>0</v>
      </c>
      <c r="RHT8" s="6">
        <f t="shared" si="195"/>
        <v>0</v>
      </c>
      <c r="RHU8" s="6">
        <f t="shared" si="195"/>
        <v>0</v>
      </c>
      <c r="RHV8" s="6">
        <f t="shared" si="195"/>
        <v>0</v>
      </c>
      <c r="RHW8" s="6">
        <f t="shared" si="195"/>
        <v>0</v>
      </c>
      <c r="RHX8" s="6">
        <f t="shared" si="195"/>
        <v>0</v>
      </c>
      <c r="RHY8" s="6">
        <f t="shared" si="195"/>
        <v>0</v>
      </c>
      <c r="RHZ8" s="6">
        <f t="shared" si="195"/>
        <v>0</v>
      </c>
      <c r="RIA8" s="6">
        <f t="shared" si="195"/>
        <v>0</v>
      </c>
      <c r="RIB8" s="6">
        <f t="shared" si="195"/>
        <v>0</v>
      </c>
      <c r="RIC8" s="6">
        <f t="shared" si="195"/>
        <v>0</v>
      </c>
      <c r="RID8" s="6">
        <f t="shared" si="195"/>
        <v>0</v>
      </c>
      <c r="RIE8" s="6">
        <f t="shared" si="195"/>
        <v>0</v>
      </c>
      <c r="RIF8" s="6">
        <f t="shared" si="195"/>
        <v>0</v>
      </c>
      <c r="RIG8" s="6">
        <f t="shared" si="195"/>
        <v>0</v>
      </c>
      <c r="RIH8" s="6">
        <f t="shared" si="195"/>
        <v>0</v>
      </c>
      <c r="RII8" s="6">
        <f t="shared" si="195"/>
        <v>0</v>
      </c>
      <c r="RIJ8" s="6">
        <f t="shared" si="195"/>
        <v>0</v>
      </c>
      <c r="RIK8" s="6">
        <f t="shared" si="195"/>
        <v>0</v>
      </c>
      <c r="RIL8" s="6">
        <f t="shared" si="195"/>
        <v>0</v>
      </c>
      <c r="RIM8" s="6">
        <f t="shared" si="195"/>
        <v>0</v>
      </c>
      <c r="RIN8" s="6">
        <f t="shared" si="195"/>
        <v>0</v>
      </c>
      <c r="RIO8" s="6">
        <f t="shared" si="195"/>
        <v>0</v>
      </c>
      <c r="RIP8" s="6">
        <f t="shared" si="195"/>
        <v>0</v>
      </c>
      <c r="RIQ8" s="6">
        <f t="shared" si="195"/>
        <v>0</v>
      </c>
      <c r="RIR8" s="6">
        <f t="shared" si="195"/>
        <v>0</v>
      </c>
      <c r="RIS8" s="6">
        <f t="shared" si="195"/>
        <v>0</v>
      </c>
      <c r="RIT8" s="6">
        <f t="shared" si="195"/>
        <v>0</v>
      </c>
      <c r="RIU8" s="6">
        <f t="shared" si="195"/>
        <v>0</v>
      </c>
      <c r="RIV8" s="6">
        <f t="shared" si="195"/>
        <v>0</v>
      </c>
      <c r="RIW8" s="6">
        <f t="shared" si="195"/>
        <v>0</v>
      </c>
      <c r="RIX8" s="6">
        <f t="shared" si="195"/>
        <v>0</v>
      </c>
      <c r="RIY8" s="6">
        <f t="shared" si="195"/>
        <v>0</v>
      </c>
      <c r="RIZ8" s="6">
        <f t="shared" si="195"/>
        <v>0</v>
      </c>
      <c r="RJA8" s="6">
        <f t="shared" si="195"/>
        <v>0</v>
      </c>
      <c r="RJB8" s="6">
        <f t="shared" si="195"/>
        <v>0</v>
      </c>
      <c r="RJC8" s="6">
        <f t="shared" si="195"/>
        <v>0</v>
      </c>
      <c r="RJD8" s="6">
        <f t="shared" si="195"/>
        <v>0</v>
      </c>
      <c r="RJE8" s="6">
        <f t="shared" si="195"/>
        <v>0</v>
      </c>
      <c r="RJF8" s="6">
        <f t="shared" si="195"/>
        <v>0</v>
      </c>
      <c r="RJG8" s="6">
        <f t="shared" si="195"/>
        <v>0</v>
      </c>
      <c r="RJH8" s="6">
        <f t="shared" si="195"/>
        <v>0</v>
      </c>
      <c r="RJI8" s="6">
        <f t="shared" si="195"/>
        <v>0</v>
      </c>
      <c r="RJJ8" s="6">
        <f t="shared" ref="RJJ8:RLU8" si="196">+RJJ5+RJJ6+RJJ7</f>
        <v>0</v>
      </c>
      <c r="RJK8" s="6">
        <f t="shared" si="196"/>
        <v>0</v>
      </c>
      <c r="RJL8" s="6">
        <f t="shared" si="196"/>
        <v>0</v>
      </c>
      <c r="RJM8" s="6">
        <f t="shared" si="196"/>
        <v>0</v>
      </c>
      <c r="RJN8" s="6">
        <f t="shared" si="196"/>
        <v>0</v>
      </c>
      <c r="RJO8" s="6">
        <f t="shared" si="196"/>
        <v>0</v>
      </c>
      <c r="RJP8" s="6">
        <f t="shared" si="196"/>
        <v>0</v>
      </c>
      <c r="RJQ8" s="6">
        <f t="shared" si="196"/>
        <v>0</v>
      </c>
      <c r="RJR8" s="6">
        <f t="shared" si="196"/>
        <v>0</v>
      </c>
      <c r="RJS8" s="6">
        <f t="shared" si="196"/>
        <v>0</v>
      </c>
      <c r="RJT8" s="6">
        <f t="shared" si="196"/>
        <v>0</v>
      </c>
      <c r="RJU8" s="6">
        <f t="shared" si="196"/>
        <v>0</v>
      </c>
      <c r="RJV8" s="6">
        <f t="shared" si="196"/>
        <v>0</v>
      </c>
      <c r="RJW8" s="6">
        <f t="shared" si="196"/>
        <v>0</v>
      </c>
      <c r="RJX8" s="6">
        <f t="shared" si="196"/>
        <v>0</v>
      </c>
      <c r="RJY8" s="6">
        <f t="shared" si="196"/>
        <v>0</v>
      </c>
      <c r="RJZ8" s="6">
        <f t="shared" si="196"/>
        <v>0</v>
      </c>
      <c r="RKA8" s="6">
        <f t="shared" si="196"/>
        <v>0</v>
      </c>
      <c r="RKB8" s="6">
        <f t="shared" si="196"/>
        <v>0</v>
      </c>
      <c r="RKC8" s="6">
        <f t="shared" si="196"/>
        <v>0</v>
      </c>
      <c r="RKD8" s="6">
        <f t="shared" si="196"/>
        <v>0</v>
      </c>
      <c r="RKE8" s="6">
        <f t="shared" si="196"/>
        <v>0</v>
      </c>
      <c r="RKF8" s="6">
        <f t="shared" si="196"/>
        <v>0</v>
      </c>
      <c r="RKG8" s="6">
        <f t="shared" si="196"/>
        <v>0</v>
      </c>
      <c r="RKH8" s="6">
        <f t="shared" si="196"/>
        <v>0</v>
      </c>
      <c r="RKI8" s="6">
        <f t="shared" si="196"/>
        <v>0</v>
      </c>
      <c r="RKJ8" s="6">
        <f t="shared" si="196"/>
        <v>0</v>
      </c>
      <c r="RKK8" s="6">
        <f t="shared" si="196"/>
        <v>0</v>
      </c>
      <c r="RKL8" s="6">
        <f t="shared" si="196"/>
        <v>0</v>
      </c>
      <c r="RKM8" s="6">
        <f t="shared" si="196"/>
        <v>0</v>
      </c>
      <c r="RKN8" s="6">
        <f t="shared" si="196"/>
        <v>0</v>
      </c>
      <c r="RKO8" s="6">
        <f t="shared" si="196"/>
        <v>0</v>
      </c>
      <c r="RKP8" s="6">
        <f t="shared" si="196"/>
        <v>0</v>
      </c>
      <c r="RKQ8" s="6">
        <f t="shared" si="196"/>
        <v>0</v>
      </c>
      <c r="RKR8" s="6">
        <f t="shared" si="196"/>
        <v>0</v>
      </c>
      <c r="RKS8" s="6">
        <f t="shared" si="196"/>
        <v>0</v>
      </c>
      <c r="RKT8" s="6">
        <f t="shared" si="196"/>
        <v>0</v>
      </c>
      <c r="RKU8" s="6">
        <f t="shared" si="196"/>
        <v>0</v>
      </c>
      <c r="RKV8" s="6">
        <f t="shared" si="196"/>
        <v>0</v>
      </c>
      <c r="RKW8" s="6">
        <f t="shared" si="196"/>
        <v>0</v>
      </c>
      <c r="RKX8" s="6">
        <f t="shared" si="196"/>
        <v>0</v>
      </c>
      <c r="RKY8" s="6">
        <f t="shared" si="196"/>
        <v>0</v>
      </c>
      <c r="RKZ8" s="6">
        <f t="shared" si="196"/>
        <v>0</v>
      </c>
      <c r="RLA8" s="6">
        <f t="shared" si="196"/>
        <v>0</v>
      </c>
      <c r="RLB8" s="6">
        <f t="shared" si="196"/>
        <v>0</v>
      </c>
      <c r="RLC8" s="6">
        <f t="shared" si="196"/>
        <v>0</v>
      </c>
      <c r="RLD8" s="6">
        <f t="shared" si="196"/>
        <v>0</v>
      </c>
      <c r="RLE8" s="6">
        <f t="shared" si="196"/>
        <v>0</v>
      </c>
      <c r="RLF8" s="6">
        <f t="shared" si="196"/>
        <v>0</v>
      </c>
      <c r="RLG8" s="6">
        <f t="shared" si="196"/>
        <v>0</v>
      </c>
      <c r="RLH8" s="6">
        <f t="shared" si="196"/>
        <v>0</v>
      </c>
      <c r="RLI8" s="6">
        <f t="shared" si="196"/>
        <v>0</v>
      </c>
      <c r="RLJ8" s="6">
        <f t="shared" si="196"/>
        <v>0</v>
      </c>
      <c r="RLK8" s="6">
        <f t="shared" si="196"/>
        <v>0</v>
      </c>
      <c r="RLL8" s="6">
        <f t="shared" si="196"/>
        <v>0</v>
      </c>
      <c r="RLM8" s="6">
        <f t="shared" si="196"/>
        <v>0</v>
      </c>
      <c r="RLN8" s="6">
        <f t="shared" si="196"/>
        <v>0</v>
      </c>
      <c r="RLO8" s="6">
        <f t="shared" si="196"/>
        <v>0</v>
      </c>
      <c r="RLP8" s="6">
        <f t="shared" si="196"/>
        <v>0</v>
      </c>
      <c r="RLQ8" s="6">
        <f t="shared" si="196"/>
        <v>0</v>
      </c>
      <c r="RLR8" s="6">
        <f t="shared" si="196"/>
        <v>0</v>
      </c>
      <c r="RLS8" s="6">
        <f t="shared" si="196"/>
        <v>0</v>
      </c>
      <c r="RLT8" s="6">
        <f t="shared" si="196"/>
        <v>0</v>
      </c>
      <c r="RLU8" s="6">
        <f t="shared" si="196"/>
        <v>0</v>
      </c>
      <c r="RLV8" s="6">
        <f t="shared" ref="RLV8:ROG8" si="197">+RLV5+RLV6+RLV7</f>
        <v>0</v>
      </c>
      <c r="RLW8" s="6">
        <f t="shared" si="197"/>
        <v>0</v>
      </c>
      <c r="RLX8" s="6">
        <f t="shared" si="197"/>
        <v>0</v>
      </c>
      <c r="RLY8" s="6">
        <f t="shared" si="197"/>
        <v>0</v>
      </c>
      <c r="RLZ8" s="6">
        <f t="shared" si="197"/>
        <v>0</v>
      </c>
      <c r="RMA8" s="6">
        <f t="shared" si="197"/>
        <v>0</v>
      </c>
      <c r="RMB8" s="6">
        <f t="shared" si="197"/>
        <v>0</v>
      </c>
      <c r="RMC8" s="6">
        <f t="shared" si="197"/>
        <v>0</v>
      </c>
      <c r="RMD8" s="6">
        <f t="shared" si="197"/>
        <v>0</v>
      </c>
      <c r="RME8" s="6">
        <f t="shared" si="197"/>
        <v>0</v>
      </c>
      <c r="RMF8" s="6">
        <f t="shared" si="197"/>
        <v>0</v>
      </c>
      <c r="RMG8" s="6">
        <f t="shared" si="197"/>
        <v>0</v>
      </c>
      <c r="RMH8" s="6">
        <f t="shared" si="197"/>
        <v>0</v>
      </c>
      <c r="RMI8" s="6">
        <f t="shared" si="197"/>
        <v>0</v>
      </c>
      <c r="RMJ8" s="6">
        <f t="shared" si="197"/>
        <v>0</v>
      </c>
      <c r="RMK8" s="6">
        <f t="shared" si="197"/>
        <v>0</v>
      </c>
      <c r="RML8" s="6">
        <f t="shared" si="197"/>
        <v>0</v>
      </c>
      <c r="RMM8" s="6">
        <f t="shared" si="197"/>
        <v>0</v>
      </c>
      <c r="RMN8" s="6">
        <f t="shared" si="197"/>
        <v>0</v>
      </c>
      <c r="RMO8" s="6">
        <f t="shared" si="197"/>
        <v>0</v>
      </c>
      <c r="RMP8" s="6">
        <f t="shared" si="197"/>
        <v>0</v>
      </c>
      <c r="RMQ8" s="6">
        <f t="shared" si="197"/>
        <v>0</v>
      </c>
      <c r="RMR8" s="6">
        <f t="shared" si="197"/>
        <v>0</v>
      </c>
      <c r="RMS8" s="6">
        <f t="shared" si="197"/>
        <v>0</v>
      </c>
      <c r="RMT8" s="6">
        <f t="shared" si="197"/>
        <v>0</v>
      </c>
      <c r="RMU8" s="6">
        <f t="shared" si="197"/>
        <v>0</v>
      </c>
      <c r="RMV8" s="6">
        <f t="shared" si="197"/>
        <v>0</v>
      </c>
      <c r="RMW8" s="6">
        <f t="shared" si="197"/>
        <v>0</v>
      </c>
      <c r="RMX8" s="6">
        <f t="shared" si="197"/>
        <v>0</v>
      </c>
      <c r="RMY8" s="6">
        <f t="shared" si="197"/>
        <v>0</v>
      </c>
      <c r="RMZ8" s="6">
        <f t="shared" si="197"/>
        <v>0</v>
      </c>
      <c r="RNA8" s="6">
        <f t="shared" si="197"/>
        <v>0</v>
      </c>
      <c r="RNB8" s="6">
        <f t="shared" si="197"/>
        <v>0</v>
      </c>
      <c r="RNC8" s="6">
        <f t="shared" si="197"/>
        <v>0</v>
      </c>
      <c r="RND8" s="6">
        <f t="shared" si="197"/>
        <v>0</v>
      </c>
      <c r="RNE8" s="6">
        <f t="shared" si="197"/>
        <v>0</v>
      </c>
      <c r="RNF8" s="6">
        <f t="shared" si="197"/>
        <v>0</v>
      </c>
      <c r="RNG8" s="6">
        <f t="shared" si="197"/>
        <v>0</v>
      </c>
      <c r="RNH8" s="6">
        <f t="shared" si="197"/>
        <v>0</v>
      </c>
      <c r="RNI8" s="6">
        <f t="shared" si="197"/>
        <v>0</v>
      </c>
      <c r="RNJ8" s="6">
        <f t="shared" si="197"/>
        <v>0</v>
      </c>
      <c r="RNK8" s="6">
        <f t="shared" si="197"/>
        <v>0</v>
      </c>
      <c r="RNL8" s="6">
        <f t="shared" si="197"/>
        <v>0</v>
      </c>
      <c r="RNM8" s="6">
        <f t="shared" si="197"/>
        <v>0</v>
      </c>
      <c r="RNN8" s="6">
        <f t="shared" si="197"/>
        <v>0</v>
      </c>
      <c r="RNO8" s="6">
        <f t="shared" si="197"/>
        <v>0</v>
      </c>
      <c r="RNP8" s="6">
        <f t="shared" si="197"/>
        <v>0</v>
      </c>
      <c r="RNQ8" s="6">
        <f t="shared" si="197"/>
        <v>0</v>
      </c>
      <c r="RNR8" s="6">
        <f t="shared" si="197"/>
        <v>0</v>
      </c>
      <c r="RNS8" s="6">
        <f t="shared" si="197"/>
        <v>0</v>
      </c>
      <c r="RNT8" s="6">
        <f t="shared" si="197"/>
        <v>0</v>
      </c>
      <c r="RNU8" s="6">
        <f t="shared" si="197"/>
        <v>0</v>
      </c>
      <c r="RNV8" s="6">
        <f t="shared" si="197"/>
        <v>0</v>
      </c>
      <c r="RNW8" s="6">
        <f t="shared" si="197"/>
        <v>0</v>
      </c>
      <c r="RNX8" s="6">
        <f t="shared" si="197"/>
        <v>0</v>
      </c>
      <c r="RNY8" s="6">
        <f t="shared" si="197"/>
        <v>0</v>
      </c>
      <c r="RNZ8" s="6">
        <f t="shared" si="197"/>
        <v>0</v>
      </c>
      <c r="ROA8" s="6">
        <f t="shared" si="197"/>
        <v>0</v>
      </c>
      <c r="ROB8" s="6">
        <f t="shared" si="197"/>
        <v>0</v>
      </c>
      <c r="ROC8" s="6">
        <f t="shared" si="197"/>
        <v>0</v>
      </c>
      <c r="ROD8" s="6">
        <f t="shared" si="197"/>
        <v>0</v>
      </c>
      <c r="ROE8" s="6">
        <f t="shared" si="197"/>
        <v>0</v>
      </c>
      <c r="ROF8" s="6">
        <f t="shared" si="197"/>
        <v>0</v>
      </c>
      <c r="ROG8" s="6">
        <f t="shared" si="197"/>
        <v>0</v>
      </c>
      <c r="ROH8" s="6">
        <f t="shared" ref="ROH8:RQS8" si="198">+ROH5+ROH6+ROH7</f>
        <v>0</v>
      </c>
      <c r="ROI8" s="6">
        <f t="shared" si="198"/>
        <v>0</v>
      </c>
      <c r="ROJ8" s="6">
        <f t="shared" si="198"/>
        <v>0</v>
      </c>
      <c r="ROK8" s="6">
        <f t="shared" si="198"/>
        <v>0</v>
      </c>
      <c r="ROL8" s="6">
        <f t="shared" si="198"/>
        <v>0</v>
      </c>
      <c r="ROM8" s="6">
        <f t="shared" si="198"/>
        <v>0</v>
      </c>
      <c r="RON8" s="6">
        <f t="shared" si="198"/>
        <v>0</v>
      </c>
      <c r="ROO8" s="6">
        <f t="shared" si="198"/>
        <v>0</v>
      </c>
      <c r="ROP8" s="6">
        <f t="shared" si="198"/>
        <v>0</v>
      </c>
      <c r="ROQ8" s="6">
        <f t="shared" si="198"/>
        <v>0</v>
      </c>
      <c r="ROR8" s="6">
        <f t="shared" si="198"/>
        <v>0</v>
      </c>
      <c r="ROS8" s="6">
        <f t="shared" si="198"/>
        <v>0</v>
      </c>
      <c r="ROT8" s="6">
        <f t="shared" si="198"/>
        <v>0</v>
      </c>
      <c r="ROU8" s="6">
        <f t="shared" si="198"/>
        <v>0</v>
      </c>
      <c r="ROV8" s="6">
        <f t="shared" si="198"/>
        <v>0</v>
      </c>
      <c r="ROW8" s="6">
        <f t="shared" si="198"/>
        <v>0</v>
      </c>
      <c r="ROX8" s="6">
        <f t="shared" si="198"/>
        <v>0</v>
      </c>
      <c r="ROY8" s="6">
        <f t="shared" si="198"/>
        <v>0</v>
      </c>
      <c r="ROZ8" s="6">
        <f t="shared" si="198"/>
        <v>0</v>
      </c>
      <c r="RPA8" s="6">
        <f t="shared" si="198"/>
        <v>0</v>
      </c>
      <c r="RPB8" s="6">
        <f t="shared" si="198"/>
        <v>0</v>
      </c>
      <c r="RPC8" s="6">
        <f t="shared" si="198"/>
        <v>0</v>
      </c>
      <c r="RPD8" s="6">
        <f t="shared" si="198"/>
        <v>0</v>
      </c>
      <c r="RPE8" s="6">
        <f t="shared" si="198"/>
        <v>0</v>
      </c>
      <c r="RPF8" s="6">
        <f t="shared" si="198"/>
        <v>0</v>
      </c>
      <c r="RPG8" s="6">
        <f t="shared" si="198"/>
        <v>0</v>
      </c>
      <c r="RPH8" s="6">
        <f t="shared" si="198"/>
        <v>0</v>
      </c>
      <c r="RPI8" s="6">
        <f t="shared" si="198"/>
        <v>0</v>
      </c>
      <c r="RPJ8" s="6">
        <f t="shared" si="198"/>
        <v>0</v>
      </c>
      <c r="RPK8" s="6">
        <f t="shared" si="198"/>
        <v>0</v>
      </c>
      <c r="RPL8" s="6">
        <f t="shared" si="198"/>
        <v>0</v>
      </c>
      <c r="RPM8" s="6">
        <f t="shared" si="198"/>
        <v>0</v>
      </c>
      <c r="RPN8" s="6">
        <f t="shared" si="198"/>
        <v>0</v>
      </c>
      <c r="RPO8" s="6">
        <f t="shared" si="198"/>
        <v>0</v>
      </c>
      <c r="RPP8" s="6">
        <f t="shared" si="198"/>
        <v>0</v>
      </c>
      <c r="RPQ8" s="6">
        <f t="shared" si="198"/>
        <v>0</v>
      </c>
      <c r="RPR8" s="6">
        <f t="shared" si="198"/>
        <v>0</v>
      </c>
      <c r="RPS8" s="6">
        <f t="shared" si="198"/>
        <v>0</v>
      </c>
      <c r="RPT8" s="6">
        <f t="shared" si="198"/>
        <v>0</v>
      </c>
      <c r="RPU8" s="6">
        <f t="shared" si="198"/>
        <v>0</v>
      </c>
      <c r="RPV8" s="6">
        <f t="shared" si="198"/>
        <v>0</v>
      </c>
      <c r="RPW8" s="6">
        <f t="shared" si="198"/>
        <v>0</v>
      </c>
      <c r="RPX8" s="6">
        <f t="shared" si="198"/>
        <v>0</v>
      </c>
      <c r="RPY8" s="6">
        <f t="shared" si="198"/>
        <v>0</v>
      </c>
      <c r="RPZ8" s="6">
        <f t="shared" si="198"/>
        <v>0</v>
      </c>
      <c r="RQA8" s="6">
        <f t="shared" si="198"/>
        <v>0</v>
      </c>
      <c r="RQB8" s="6">
        <f t="shared" si="198"/>
        <v>0</v>
      </c>
      <c r="RQC8" s="6">
        <f t="shared" si="198"/>
        <v>0</v>
      </c>
      <c r="RQD8" s="6">
        <f t="shared" si="198"/>
        <v>0</v>
      </c>
      <c r="RQE8" s="6">
        <f t="shared" si="198"/>
        <v>0</v>
      </c>
      <c r="RQF8" s="6">
        <f t="shared" si="198"/>
        <v>0</v>
      </c>
      <c r="RQG8" s="6">
        <f t="shared" si="198"/>
        <v>0</v>
      </c>
      <c r="RQH8" s="6">
        <f t="shared" si="198"/>
        <v>0</v>
      </c>
      <c r="RQI8" s="6">
        <f t="shared" si="198"/>
        <v>0</v>
      </c>
      <c r="RQJ8" s="6">
        <f t="shared" si="198"/>
        <v>0</v>
      </c>
      <c r="RQK8" s="6">
        <f t="shared" si="198"/>
        <v>0</v>
      </c>
      <c r="RQL8" s="6">
        <f t="shared" si="198"/>
        <v>0</v>
      </c>
      <c r="RQM8" s="6">
        <f t="shared" si="198"/>
        <v>0</v>
      </c>
      <c r="RQN8" s="6">
        <f t="shared" si="198"/>
        <v>0</v>
      </c>
      <c r="RQO8" s="6">
        <f t="shared" si="198"/>
        <v>0</v>
      </c>
      <c r="RQP8" s="6">
        <f t="shared" si="198"/>
        <v>0</v>
      </c>
      <c r="RQQ8" s="6">
        <f t="shared" si="198"/>
        <v>0</v>
      </c>
      <c r="RQR8" s="6">
        <f t="shared" si="198"/>
        <v>0</v>
      </c>
      <c r="RQS8" s="6">
        <f t="shared" si="198"/>
        <v>0</v>
      </c>
      <c r="RQT8" s="6">
        <f t="shared" ref="RQT8:RTE8" si="199">+RQT5+RQT6+RQT7</f>
        <v>0</v>
      </c>
      <c r="RQU8" s="6">
        <f t="shared" si="199"/>
        <v>0</v>
      </c>
      <c r="RQV8" s="6">
        <f t="shared" si="199"/>
        <v>0</v>
      </c>
      <c r="RQW8" s="6">
        <f t="shared" si="199"/>
        <v>0</v>
      </c>
      <c r="RQX8" s="6">
        <f t="shared" si="199"/>
        <v>0</v>
      </c>
      <c r="RQY8" s="6">
        <f t="shared" si="199"/>
        <v>0</v>
      </c>
      <c r="RQZ8" s="6">
        <f t="shared" si="199"/>
        <v>0</v>
      </c>
      <c r="RRA8" s="6">
        <f t="shared" si="199"/>
        <v>0</v>
      </c>
      <c r="RRB8" s="6">
        <f t="shared" si="199"/>
        <v>0</v>
      </c>
      <c r="RRC8" s="6">
        <f t="shared" si="199"/>
        <v>0</v>
      </c>
      <c r="RRD8" s="6">
        <f t="shared" si="199"/>
        <v>0</v>
      </c>
      <c r="RRE8" s="6">
        <f t="shared" si="199"/>
        <v>0</v>
      </c>
      <c r="RRF8" s="6">
        <f t="shared" si="199"/>
        <v>0</v>
      </c>
      <c r="RRG8" s="6">
        <f t="shared" si="199"/>
        <v>0</v>
      </c>
      <c r="RRH8" s="6">
        <f t="shared" si="199"/>
        <v>0</v>
      </c>
      <c r="RRI8" s="6">
        <f t="shared" si="199"/>
        <v>0</v>
      </c>
      <c r="RRJ8" s="6">
        <f t="shared" si="199"/>
        <v>0</v>
      </c>
      <c r="RRK8" s="6">
        <f t="shared" si="199"/>
        <v>0</v>
      </c>
      <c r="RRL8" s="6">
        <f t="shared" si="199"/>
        <v>0</v>
      </c>
      <c r="RRM8" s="6">
        <f t="shared" si="199"/>
        <v>0</v>
      </c>
      <c r="RRN8" s="6">
        <f t="shared" si="199"/>
        <v>0</v>
      </c>
      <c r="RRO8" s="6">
        <f t="shared" si="199"/>
        <v>0</v>
      </c>
      <c r="RRP8" s="6">
        <f t="shared" si="199"/>
        <v>0</v>
      </c>
      <c r="RRQ8" s="6">
        <f t="shared" si="199"/>
        <v>0</v>
      </c>
      <c r="RRR8" s="6">
        <f t="shared" si="199"/>
        <v>0</v>
      </c>
      <c r="RRS8" s="6">
        <f t="shared" si="199"/>
        <v>0</v>
      </c>
      <c r="RRT8" s="6">
        <f t="shared" si="199"/>
        <v>0</v>
      </c>
      <c r="RRU8" s="6">
        <f t="shared" si="199"/>
        <v>0</v>
      </c>
      <c r="RRV8" s="6">
        <f t="shared" si="199"/>
        <v>0</v>
      </c>
      <c r="RRW8" s="6">
        <f t="shared" si="199"/>
        <v>0</v>
      </c>
      <c r="RRX8" s="6">
        <f t="shared" si="199"/>
        <v>0</v>
      </c>
      <c r="RRY8" s="6">
        <f t="shared" si="199"/>
        <v>0</v>
      </c>
      <c r="RRZ8" s="6">
        <f t="shared" si="199"/>
        <v>0</v>
      </c>
      <c r="RSA8" s="6">
        <f t="shared" si="199"/>
        <v>0</v>
      </c>
      <c r="RSB8" s="6">
        <f t="shared" si="199"/>
        <v>0</v>
      </c>
      <c r="RSC8" s="6">
        <f t="shared" si="199"/>
        <v>0</v>
      </c>
      <c r="RSD8" s="6">
        <f t="shared" si="199"/>
        <v>0</v>
      </c>
      <c r="RSE8" s="6">
        <f t="shared" si="199"/>
        <v>0</v>
      </c>
      <c r="RSF8" s="6">
        <f t="shared" si="199"/>
        <v>0</v>
      </c>
      <c r="RSG8" s="6">
        <f t="shared" si="199"/>
        <v>0</v>
      </c>
      <c r="RSH8" s="6">
        <f t="shared" si="199"/>
        <v>0</v>
      </c>
      <c r="RSI8" s="6">
        <f t="shared" si="199"/>
        <v>0</v>
      </c>
      <c r="RSJ8" s="6">
        <f t="shared" si="199"/>
        <v>0</v>
      </c>
      <c r="RSK8" s="6">
        <f t="shared" si="199"/>
        <v>0</v>
      </c>
      <c r="RSL8" s="6">
        <f t="shared" si="199"/>
        <v>0</v>
      </c>
      <c r="RSM8" s="6">
        <f t="shared" si="199"/>
        <v>0</v>
      </c>
      <c r="RSN8" s="6">
        <f t="shared" si="199"/>
        <v>0</v>
      </c>
      <c r="RSO8" s="6">
        <f t="shared" si="199"/>
        <v>0</v>
      </c>
      <c r="RSP8" s="6">
        <f t="shared" si="199"/>
        <v>0</v>
      </c>
      <c r="RSQ8" s="6">
        <f t="shared" si="199"/>
        <v>0</v>
      </c>
      <c r="RSR8" s="6">
        <f t="shared" si="199"/>
        <v>0</v>
      </c>
      <c r="RSS8" s="6">
        <f t="shared" si="199"/>
        <v>0</v>
      </c>
      <c r="RST8" s="6">
        <f t="shared" si="199"/>
        <v>0</v>
      </c>
      <c r="RSU8" s="6">
        <f t="shared" si="199"/>
        <v>0</v>
      </c>
      <c r="RSV8" s="6">
        <f t="shared" si="199"/>
        <v>0</v>
      </c>
      <c r="RSW8" s="6">
        <f t="shared" si="199"/>
        <v>0</v>
      </c>
      <c r="RSX8" s="6">
        <f t="shared" si="199"/>
        <v>0</v>
      </c>
      <c r="RSY8" s="6">
        <f t="shared" si="199"/>
        <v>0</v>
      </c>
      <c r="RSZ8" s="6">
        <f t="shared" si="199"/>
        <v>0</v>
      </c>
      <c r="RTA8" s="6">
        <f t="shared" si="199"/>
        <v>0</v>
      </c>
      <c r="RTB8" s="6">
        <f t="shared" si="199"/>
        <v>0</v>
      </c>
      <c r="RTC8" s="6">
        <f t="shared" si="199"/>
        <v>0</v>
      </c>
      <c r="RTD8" s="6">
        <f t="shared" si="199"/>
        <v>0</v>
      </c>
      <c r="RTE8" s="6">
        <f t="shared" si="199"/>
        <v>0</v>
      </c>
      <c r="RTF8" s="6">
        <f t="shared" ref="RTF8:RVQ8" si="200">+RTF5+RTF6+RTF7</f>
        <v>0</v>
      </c>
      <c r="RTG8" s="6">
        <f t="shared" si="200"/>
        <v>0</v>
      </c>
      <c r="RTH8" s="6">
        <f t="shared" si="200"/>
        <v>0</v>
      </c>
      <c r="RTI8" s="6">
        <f t="shared" si="200"/>
        <v>0</v>
      </c>
      <c r="RTJ8" s="6">
        <f t="shared" si="200"/>
        <v>0</v>
      </c>
      <c r="RTK8" s="6">
        <f t="shared" si="200"/>
        <v>0</v>
      </c>
      <c r="RTL8" s="6">
        <f t="shared" si="200"/>
        <v>0</v>
      </c>
      <c r="RTM8" s="6">
        <f t="shared" si="200"/>
        <v>0</v>
      </c>
      <c r="RTN8" s="6">
        <f t="shared" si="200"/>
        <v>0</v>
      </c>
      <c r="RTO8" s="6">
        <f t="shared" si="200"/>
        <v>0</v>
      </c>
      <c r="RTP8" s="6">
        <f t="shared" si="200"/>
        <v>0</v>
      </c>
      <c r="RTQ8" s="6">
        <f t="shared" si="200"/>
        <v>0</v>
      </c>
      <c r="RTR8" s="6">
        <f t="shared" si="200"/>
        <v>0</v>
      </c>
      <c r="RTS8" s="6">
        <f t="shared" si="200"/>
        <v>0</v>
      </c>
      <c r="RTT8" s="6">
        <f t="shared" si="200"/>
        <v>0</v>
      </c>
      <c r="RTU8" s="6">
        <f t="shared" si="200"/>
        <v>0</v>
      </c>
      <c r="RTV8" s="6">
        <f t="shared" si="200"/>
        <v>0</v>
      </c>
      <c r="RTW8" s="6">
        <f t="shared" si="200"/>
        <v>0</v>
      </c>
      <c r="RTX8" s="6">
        <f t="shared" si="200"/>
        <v>0</v>
      </c>
      <c r="RTY8" s="6">
        <f t="shared" si="200"/>
        <v>0</v>
      </c>
      <c r="RTZ8" s="6">
        <f t="shared" si="200"/>
        <v>0</v>
      </c>
      <c r="RUA8" s="6">
        <f t="shared" si="200"/>
        <v>0</v>
      </c>
      <c r="RUB8" s="6">
        <f t="shared" si="200"/>
        <v>0</v>
      </c>
      <c r="RUC8" s="6">
        <f t="shared" si="200"/>
        <v>0</v>
      </c>
      <c r="RUD8" s="6">
        <f t="shared" si="200"/>
        <v>0</v>
      </c>
      <c r="RUE8" s="6">
        <f t="shared" si="200"/>
        <v>0</v>
      </c>
      <c r="RUF8" s="6">
        <f t="shared" si="200"/>
        <v>0</v>
      </c>
      <c r="RUG8" s="6">
        <f t="shared" si="200"/>
        <v>0</v>
      </c>
      <c r="RUH8" s="6">
        <f t="shared" si="200"/>
        <v>0</v>
      </c>
      <c r="RUI8" s="6">
        <f t="shared" si="200"/>
        <v>0</v>
      </c>
      <c r="RUJ8" s="6">
        <f t="shared" si="200"/>
        <v>0</v>
      </c>
      <c r="RUK8" s="6">
        <f t="shared" si="200"/>
        <v>0</v>
      </c>
      <c r="RUL8" s="6">
        <f t="shared" si="200"/>
        <v>0</v>
      </c>
      <c r="RUM8" s="6">
        <f t="shared" si="200"/>
        <v>0</v>
      </c>
      <c r="RUN8" s="6">
        <f t="shared" si="200"/>
        <v>0</v>
      </c>
      <c r="RUO8" s="6">
        <f t="shared" si="200"/>
        <v>0</v>
      </c>
      <c r="RUP8" s="6">
        <f t="shared" si="200"/>
        <v>0</v>
      </c>
      <c r="RUQ8" s="6">
        <f t="shared" si="200"/>
        <v>0</v>
      </c>
      <c r="RUR8" s="6">
        <f t="shared" si="200"/>
        <v>0</v>
      </c>
      <c r="RUS8" s="6">
        <f t="shared" si="200"/>
        <v>0</v>
      </c>
      <c r="RUT8" s="6">
        <f t="shared" si="200"/>
        <v>0</v>
      </c>
      <c r="RUU8" s="6">
        <f t="shared" si="200"/>
        <v>0</v>
      </c>
      <c r="RUV8" s="6">
        <f t="shared" si="200"/>
        <v>0</v>
      </c>
      <c r="RUW8" s="6">
        <f t="shared" si="200"/>
        <v>0</v>
      </c>
      <c r="RUX8" s="6">
        <f t="shared" si="200"/>
        <v>0</v>
      </c>
      <c r="RUY8" s="6">
        <f t="shared" si="200"/>
        <v>0</v>
      </c>
      <c r="RUZ8" s="6">
        <f t="shared" si="200"/>
        <v>0</v>
      </c>
      <c r="RVA8" s="6">
        <f t="shared" si="200"/>
        <v>0</v>
      </c>
      <c r="RVB8" s="6">
        <f t="shared" si="200"/>
        <v>0</v>
      </c>
      <c r="RVC8" s="6">
        <f t="shared" si="200"/>
        <v>0</v>
      </c>
      <c r="RVD8" s="6">
        <f t="shared" si="200"/>
        <v>0</v>
      </c>
      <c r="RVE8" s="6">
        <f t="shared" si="200"/>
        <v>0</v>
      </c>
      <c r="RVF8" s="6">
        <f t="shared" si="200"/>
        <v>0</v>
      </c>
      <c r="RVG8" s="6">
        <f t="shared" si="200"/>
        <v>0</v>
      </c>
      <c r="RVH8" s="6">
        <f t="shared" si="200"/>
        <v>0</v>
      </c>
      <c r="RVI8" s="6">
        <f t="shared" si="200"/>
        <v>0</v>
      </c>
      <c r="RVJ8" s="6">
        <f t="shared" si="200"/>
        <v>0</v>
      </c>
      <c r="RVK8" s="6">
        <f t="shared" si="200"/>
        <v>0</v>
      </c>
      <c r="RVL8" s="6">
        <f t="shared" si="200"/>
        <v>0</v>
      </c>
      <c r="RVM8" s="6">
        <f t="shared" si="200"/>
        <v>0</v>
      </c>
      <c r="RVN8" s="6">
        <f t="shared" si="200"/>
        <v>0</v>
      </c>
      <c r="RVO8" s="6">
        <f t="shared" si="200"/>
        <v>0</v>
      </c>
      <c r="RVP8" s="6">
        <f t="shared" si="200"/>
        <v>0</v>
      </c>
      <c r="RVQ8" s="6">
        <f t="shared" si="200"/>
        <v>0</v>
      </c>
      <c r="RVR8" s="6">
        <f t="shared" ref="RVR8:RYC8" si="201">+RVR5+RVR6+RVR7</f>
        <v>0</v>
      </c>
      <c r="RVS8" s="6">
        <f t="shared" si="201"/>
        <v>0</v>
      </c>
      <c r="RVT8" s="6">
        <f t="shared" si="201"/>
        <v>0</v>
      </c>
      <c r="RVU8" s="6">
        <f t="shared" si="201"/>
        <v>0</v>
      </c>
      <c r="RVV8" s="6">
        <f t="shared" si="201"/>
        <v>0</v>
      </c>
      <c r="RVW8" s="6">
        <f t="shared" si="201"/>
        <v>0</v>
      </c>
      <c r="RVX8" s="6">
        <f t="shared" si="201"/>
        <v>0</v>
      </c>
      <c r="RVY8" s="6">
        <f t="shared" si="201"/>
        <v>0</v>
      </c>
      <c r="RVZ8" s="6">
        <f t="shared" si="201"/>
        <v>0</v>
      </c>
      <c r="RWA8" s="6">
        <f t="shared" si="201"/>
        <v>0</v>
      </c>
      <c r="RWB8" s="6">
        <f t="shared" si="201"/>
        <v>0</v>
      </c>
      <c r="RWC8" s="6">
        <f t="shared" si="201"/>
        <v>0</v>
      </c>
      <c r="RWD8" s="6">
        <f t="shared" si="201"/>
        <v>0</v>
      </c>
      <c r="RWE8" s="6">
        <f t="shared" si="201"/>
        <v>0</v>
      </c>
      <c r="RWF8" s="6">
        <f t="shared" si="201"/>
        <v>0</v>
      </c>
      <c r="RWG8" s="6">
        <f t="shared" si="201"/>
        <v>0</v>
      </c>
      <c r="RWH8" s="6">
        <f t="shared" si="201"/>
        <v>0</v>
      </c>
      <c r="RWI8" s="6">
        <f t="shared" si="201"/>
        <v>0</v>
      </c>
      <c r="RWJ8" s="6">
        <f t="shared" si="201"/>
        <v>0</v>
      </c>
      <c r="RWK8" s="6">
        <f t="shared" si="201"/>
        <v>0</v>
      </c>
      <c r="RWL8" s="6">
        <f t="shared" si="201"/>
        <v>0</v>
      </c>
      <c r="RWM8" s="6">
        <f t="shared" si="201"/>
        <v>0</v>
      </c>
      <c r="RWN8" s="6">
        <f t="shared" si="201"/>
        <v>0</v>
      </c>
      <c r="RWO8" s="6">
        <f t="shared" si="201"/>
        <v>0</v>
      </c>
      <c r="RWP8" s="6">
        <f t="shared" si="201"/>
        <v>0</v>
      </c>
      <c r="RWQ8" s="6">
        <f t="shared" si="201"/>
        <v>0</v>
      </c>
      <c r="RWR8" s="6">
        <f t="shared" si="201"/>
        <v>0</v>
      </c>
      <c r="RWS8" s="6">
        <f t="shared" si="201"/>
        <v>0</v>
      </c>
      <c r="RWT8" s="6">
        <f t="shared" si="201"/>
        <v>0</v>
      </c>
      <c r="RWU8" s="6">
        <f t="shared" si="201"/>
        <v>0</v>
      </c>
      <c r="RWV8" s="6">
        <f t="shared" si="201"/>
        <v>0</v>
      </c>
      <c r="RWW8" s="6">
        <f t="shared" si="201"/>
        <v>0</v>
      </c>
      <c r="RWX8" s="6">
        <f t="shared" si="201"/>
        <v>0</v>
      </c>
      <c r="RWY8" s="6">
        <f t="shared" si="201"/>
        <v>0</v>
      </c>
      <c r="RWZ8" s="6">
        <f t="shared" si="201"/>
        <v>0</v>
      </c>
      <c r="RXA8" s="6">
        <f t="shared" si="201"/>
        <v>0</v>
      </c>
      <c r="RXB8" s="6">
        <f t="shared" si="201"/>
        <v>0</v>
      </c>
      <c r="RXC8" s="6">
        <f t="shared" si="201"/>
        <v>0</v>
      </c>
      <c r="RXD8" s="6">
        <f t="shared" si="201"/>
        <v>0</v>
      </c>
      <c r="RXE8" s="6">
        <f t="shared" si="201"/>
        <v>0</v>
      </c>
      <c r="RXF8" s="6">
        <f t="shared" si="201"/>
        <v>0</v>
      </c>
      <c r="RXG8" s="6">
        <f t="shared" si="201"/>
        <v>0</v>
      </c>
      <c r="RXH8" s="6">
        <f t="shared" si="201"/>
        <v>0</v>
      </c>
      <c r="RXI8" s="6">
        <f t="shared" si="201"/>
        <v>0</v>
      </c>
      <c r="RXJ8" s="6">
        <f t="shared" si="201"/>
        <v>0</v>
      </c>
      <c r="RXK8" s="6">
        <f t="shared" si="201"/>
        <v>0</v>
      </c>
      <c r="RXL8" s="6">
        <f t="shared" si="201"/>
        <v>0</v>
      </c>
      <c r="RXM8" s="6">
        <f t="shared" si="201"/>
        <v>0</v>
      </c>
      <c r="RXN8" s="6">
        <f t="shared" si="201"/>
        <v>0</v>
      </c>
      <c r="RXO8" s="6">
        <f t="shared" si="201"/>
        <v>0</v>
      </c>
      <c r="RXP8" s="6">
        <f t="shared" si="201"/>
        <v>0</v>
      </c>
      <c r="RXQ8" s="6">
        <f t="shared" si="201"/>
        <v>0</v>
      </c>
      <c r="RXR8" s="6">
        <f t="shared" si="201"/>
        <v>0</v>
      </c>
      <c r="RXS8" s="6">
        <f t="shared" si="201"/>
        <v>0</v>
      </c>
      <c r="RXT8" s="6">
        <f t="shared" si="201"/>
        <v>0</v>
      </c>
      <c r="RXU8" s="6">
        <f t="shared" si="201"/>
        <v>0</v>
      </c>
      <c r="RXV8" s="6">
        <f t="shared" si="201"/>
        <v>0</v>
      </c>
      <c r="RXW8" s="6">
        <f t="shared" si="201"/>
        <v>0</v>
      </c>
      <c r="RXX8" s="6">
        <f t="shared" si="201"/>
        <v>0</v>
      </c>
      <c r="RXY8" s="6">
        <f t="shared" si="201"/>
        <v>0</v>
      </c>
      <c r="RXZ8" s="6">
        <f t="shared" si="201"/>
        <v>0</v>
      </c>
      <c r="RYA8" s="6">
        <f t="shared" si="201"/>
        <v>0</v>
      </c>
      <c r="RYB8" s="6">
        <f t="shared" si="201"/>
        <v>0</v>
      </c>
      <c r="RYC8" s="6">
        <f t="shared" si="201"/>
        <v>0</v>
      </c>
      <c r="RYD8" s="6">
        <f t="shared" ref="RYD8:SAO8" si="202">+RYD5+RYD6+RYD7</f>
        <v>0</v>
      </c>
      <c r="RYE8" s="6">
        <f t="shared" si="202"/>
        <v>0</v>
      </c>
      <c r="RYF8" s="6">
        <f t="shared" si="202"/>
        <v>0</v>
      </c>
      <c r="RYG8" s="6">
        <f t="shared" si="202"/>
        <v>0</v>
      </c>
      <c r="RYH8" s="6">
        <f t="shared" si="202"/>
        <v>0</v>
      </c>
      <c r="RYI8" s="6">
        <f t="shared" si="202"/>
        <v>0</v>
      </c>
      <c r="RYJ8" s="6">
        <f t="shared" si="202"/>
        <v>0</v>
      </c>
      <c r="RYK8" s="6">
        <f t="shared" si="202"/>
        <v>0</v>
      </c>
      <c r="RYL8" s="6">
        <f t="shared" si="202"/>
        <v>0</v>
      </c>
      <c r="RYM8" s="6">
        <f t="shared" si="202"/>
        <v>0</v>
      </c>
      <c r="RYN8" s="6">
        <f t="shared" si="202"/>
        <v>0</v>
      </c>
      <c r="RYO8" s="6">
        <f t="shared" si="202"/>
        <v>0</v>
      </c>
      <c r="RYP8" s="6">
        <f t="shared" si="202"/>
        <v>0</v>
      </c>
      <c r="RYQ8" s="6">
        <f t="shared" si="202"/>
        <v>0</v>
      </c>
      <c r="RYR8" s="6">
        <f t="shared" si="202"/>
        <v>0</v>
      </c>
      <c r="RYS8" s="6">
        <f t="shared" si="202"/>
        <v>0</v>
      </c>
      <c r="RYT8" s="6">
        <f t="shared" si="202"/>
        <v>0</v>
      </c>
      <c r="RYU8" s="6">
        <f t="shared" si="202"/>
        <v>0</v>
      </c>
      <c r="RYV8" s="6">
        <f t="shared" si="202"/>
        <v>0</v>
      </c>
      <c r="RYW8" s="6">
        <f t="shared" si="202"/>
        <v>0</v>
      </c>
      <c r="RYX8" s="6">
        <f t="shared" si="202"/>
        <v>0</v>
      </c>
      <c r="RYY8" s="6">
        <f t="shared" si="202"/>
        <v>0</v>
      </c>
      <c r="RYZ8" s="6">
        <f t="shared" si="202"/>
        <v>0</v>
      </c>
      <c r="RZA8" s="6">
        <f t="shared" si="202"/>
        <v>0</v>
      </c>
      <c r="RZB8" s="6">
        <f t="shared" si="202"/>
        <v>0</v>
      </c>
      <c r="RZC8" s="6">
        <f t="shared" si="202"/>
        <v>0</v>
      </c>
      <c r="RZD8" s="6">
        <f t="shared" si="202"/>
        <v>0</v>
      </c>
      <c r="RZE8" s="6">
        <f t="shared" si="202"/>
        <v>0</v>
      </c>
      <c r="RZF8" s="6">
        <f t="shared" si="202"/>
        <v>0</v>
      </c>
      <c r="RZG8" s="6">
        <f t="shared" si="202"/>
        <v>0</v>
      </c>
      <c r="RZH8" s="6">
        <f t="shared" si="202"/>
        <v>0</v>
      </c>
      <c r="RZI8" s="6">
        <f t="shared" si="202"/>
        <v>0</v>
      </c>
      <c r="RZJ8" s="6">
        <f t="shared" si="202"/>
        <v>0</v>
      </c>
      <c r="RZK8" s="6">
        <f t="shared" si="202"/>
        <v>0</v>
      </c>
      <c r="RZL8" s="6">
        <f t="shared" si="202"/>
        <v>0</v>
      </c>
      <c r="RZM8" s="6">
        <f t="shared" si="202"/>
        <v>0</v>
      </c>
      <c r="RZN8" s="6">
        <f t="shared" si="202"/>
        <v>0</v>
      </c>
      <c r="RZO8" s="6">
        <f t="shared" si="202"/>
        <v>0</v>
      </c>
      <c r="RZP8" s="6">
        <f t="shared" si="202"/>
        <v>0</v>
      </c>
      <c r="RZQ8" s="6">
        <f t="shared" si="202"/>
        <v>0</v>
      </c>
      <c r="RZR8" s="6">
        <f t="shared" si="202"/>
        <v>0</v>
      </c>
      <c r="RZS8" s="6">
        <f t="shared" si="202"/>
        <v>0</v>
      </c>
      <c r="RZT8" s="6">
        <f t="shared" si="202"/>
        <v>0</v>
      </c>
      <c r="RZU8" s="6">
        <f t="shared" si="202"/>
        <v>0</v>
      </c>
      <c r="RZV8" s="6">
        <f t="shared" si="202"/>
        <v>0</v>
      </c>
      <c r="RZW8" s="6">
        <f t="shared" si="202"/>
        <v>0</v>
      </c>
      <c r="RZX8" s="6">
        <f t="shared" si="202"/>
        <v>0</v>
      </c>
      <c r="RZY8" s="6">
        <f t="shared" si="202"/>
        <v>0</v>
      </c>
      <c r="RZZ8" s="6">
        <f t="shared" si="202"/>
        <v>0</v>
      </c>
      <c r="SAA8" s="6">
        <f t="shared" si="202"/>
        <v>0</v>
      </c>
      <c r="SAB8" s="6">
        <f t="shared" si="202"/>
        <v>0</v>
      </c>
      <c r="SAC8" s="6">
        <f t="shared" si="202"/>
        <v>0</v>
      </c>
      <c r="SAD8" s="6">
        <f t="shared" si="202"/>
        <v>0</v>
      </c>
      <c r="SAE8" s="6">
        <f t="shared" si="202"/>
        <v>0</v>
      </c>
      <c r="SAF8" s="6">
        <f t="shared" si="202"/>
        <v>0</v>
      </c>
      <c r="SAG8" s="6">
        <f t="shared" si="202"/>
        <v>0</v>
      </c>
      <c r="SAH8" s="6">
        <f t="shared" si="202"/>
        <v>0</v>
      </c>
      <c r="SAI8" s="6">
        <f t="shared" si="202"/>
        <v>0</v>
      </c>
      <c r="SAJ8" s="6">
        <f t="shared" si="202"/>
        <v>0</v>
      </c>
      <c r="SAK8" s="6">
        <f t="shared" si="202"/>
        <v>0</v>
      </c>
      <c r="SAL8" s="6">
        <f t="shared" si="202"/>
        <v>0</v>
      </c>
      <c r="SAM8" s="6">
        <f t="shared" si="202"/>
        <v>0</v>
      </c>
      <c r="SAN8" s="6">
        <f t="shared" si="202"/>
        <v>0</v>
      </c>
      <c r="SAO8" s="6">
        <f t="shared" si="202"/>
        <v>0</v>
      </c>
      <c r="SAP8" s="6">
        <f t="shared" ref="SAP8:SDA8" si="203">+SAP5+SAP6+SAP7</f>
        <v>0</v>
      </c>
      <c r="SAQ8" s="6">
        <f t="shared" si="203"/>
        <v>0</v>
      </c>
      <c r="SAR8" s="6">
        <f t="shared" si="203"/>
        <v>0</v>
      </c>
      <c r="SAS8" s="6">
        <f t="shared" si="203"/>
        <v>0</v>
      </c>
      <c r="SAT8" s="6">
        <f t="shared" si="203"/>
        <v>0</v>
      </c>
      <c r="SAU8" s="6">
        <f t="shared" si="203"/>
        <v>0</v>
      </c>
      <c r="SAV8" s="6">
        <f t="shared" si="203"/>
        <v>0</v>
      </c>
      <c r="SAW8" s="6">
        <f t="shared" si="203"/>
        <v>0</v>
      </c>
      <c r="SAX8" s="6">
        <f t="shared" si="203"/>
        <v>0</v>
      </c>
      <c r="SAY8" s="6">
        <f t="shared" si="203"/>
        <v>0</v>
      </c>
      <c r="SAZ8" s="6">
        <f t="shared" si="203"/>
        <v>0</v>
      </c>
      <c r="SBA8" s="6">
        <f t="shared" si="203"/>
        <v>0</v>
      </c>
      <c r="SBB8" s="6">
        <f t="shared" si="203"/>
        <v>0</v>
      </c>
      <c r="SBC8" s="6">
        <f t="shared" si="203"/>
        <v>0</v>
      </c>
      <c r="SBD8" s="6">
        <f t="shared" si="203"/>
        <v>0</v>
      </c>
      <c r="SBE8" s="6">
        <f t="shared" si="203"/>
        <v>0</v>
      </c>
      <c r="SBF8" s="6">
        <f t="shared" si="203"/>
        <v>0</v>
      </c>
      <c r="SBG8" s="6">
        <f t="shared" si="203"/>
        <v>0</v>
      </c>
      <c r="SBH8" s="6">
        <f t="shared" si="203"/>
        <v>0</v>
      </c>
      <c r="SBI8" s="6">
        <f t="shared" si="203"/>
        <v>0</v>
      </c>
      <c r="SBJ8" s="6">
        <f t="shared" si="203"/>
        <v>0</v>
      </c>
      <c r="SBK8" s="6">
        <f t="shared" si="203"/>
        <v>0</v>
      </c>
      <c r="SBL8" s="6">
        <f t="shared" si="203"/>
        <v>0</v>
      </c>
      <c r="SBM8" s="6">
        <f t="shared" si="203"/>
        <v>0</v>
      </c>
      <c r="SBN8" s="6">
        <f t="shared" si="203"/>
        <v>0</v>
      </c>
      <c r="SBO8" s="6">
        <f t="shared" si="203"/>
        <v>0</v>
      </c>
      <c r="SBP8" s="6">
        <f t="shared" si="203"/>
        <v>0</v>
      </c>
      <c r="SBQ8" s="6">
        <f t="shared" si="203"/>
        <v>0</v>
      </c>
      <c r="SBR8" s="6">
        <f t="shared" si="203"/>
        <v>0</v>
      </c>
      <c r="SBS8" s="6">
        <f t="shared" si="203"/>
        <v>0</v>
      </c>
      <c r="SBT8" s="6">
        <f t="shared" si="203"/>
        <v>0</v>
      </c>
      <c r="SBU8" s="6">
        <f t="shared" si="203"/>
        <v>0</v>
      </c>
      <c r="SBV8" s="6">
        <f t="shared" si="203"/>
        <v>0</v>
      </c>
      <c r="SBW8" s="6">
        <f t="shared" si="203"/>
        <v>0</v>
      </c>
      <c r="SBX8" s="6">
        <f t="shared" si="203"/>
        <v>0</v>
      </c>
      <c r="SBY8" s="6">
        <f t="shared" si="203"/>
        <v>0</v>
      </c>
      <c r="SBZ8" s="6">
        <f t="shared" si="203"/>
        <v>0</v>
      </c>
      <c r="SCA8" s="6">
        <f t="shared" si="203"/>
        <v>0</v>
      </c>
      <c r="SCB8" s="6">
        <f t="shared" si="203"/>
        <v>0</v>
      </c>
      <c r="SCC8" s="6">
        <f t="shared" si="203"/>
        <v>0</v>
      </c>
      <c r="SCD8" s="6">
        <f t="shared" si="203"/>
        <v>0</v>
      </c>
      <c r="SCE8" s="6">
        <f t="shared" si="203"/>
        <v>0</v>
      </c>
      <c r="SCF8" s="6">
        <f t="shared" si="203"/>
        <v>0</v>
      </c>
      <c r="SCG8" s="6">
        <f t="shared" si="203"/>
        <v>0</v>
      </c>
      <c r="SCH8" s="6">
        <f t="shared" si="203"/>
        <v>0</v>
      </c>
      <c r="SCI8" s="6">
        <f t="shared" si="203"/>
        <v>0</v>
      </c>
      <c r="SCJ8" s="6">
        <f t="shared" si="203"/>
        <v>0</v>
      </c>
      <c r="SCK8" s="6">
        <f t="shared" si="203"/>
        <v>0</v>
      </c>
      <c r="SCL8" s="6">
        <f t="shared" si="203"/>
        <v>0</v>
      </c>
      <c r="SCM8" s="6">
        <f t="shared" si="203"/>
        <v>0</v>
      </c>
      <c r="SCN8" s="6">
        <f t="shared" si="203"/>
        <v>0</v>
      </c>
      <c r="SCO8" s="6">
        <f t="shared" si="203"/>
        <v>0</v>
      </c>
      <c r="SCP8" s="6">
        <f t="shared" si="203"/>
        <v>0</v>
      </c>
      <c r="SCQ8" s="6">
        <f t="shared" si="203"/>
        <v>0</v>
      </c>
      <c r="SCR8" s="6">
        <f t="shared" si="203"/>
        <v>0</v>
      </c>
      <c r="SCS8" s="6">
        <f t="shared" si="203"/>
        <v>0</v>
      </c>
      <c r="SCT8" s="6">
        <f t="shared" si="203"/>
        <v>0</v>
      </c>
      <c r="SCU8" s="6">
        <f t="shared" si="203"/>
        <v>0</v>
      </c>
      <c r="SCV8" s="6">
        <f t="shared" si="203"/>
        <v>0</v>
      </c>
      <c r="SCW8" s="6">
        <f t="shared" si="203"/>
        <v>0</v>
      </c>
      <c r="SCX8" s="6">
        <f t="shared" si="203"/>
        <v>0</v>
      </c>
      <c r="SCY8" s="6">
        <f t="shared" si="203"/>
        <v>0</v>
      </c>
      <c r="SCZ8" s="6">
        <f t="shared" si="203"/>
        <v>0</v>
      </c>
      <c r="SDA8" s="6">
        <f t="shared" si="203"/>
        <v>0</v>
      </c>
      <c r="SDB8" s="6">
        <f t="shared" ref="SDB8:SFM8" si="204">+SDB5+SDB6+SDB7</f>
        <v>0</v>
      </c>
      <c r="SDC8" s="6">
        <f t="shared" si="204"/>
        <v>0</v>
      </c>
      <c r="SDD8" s="6">
        <f t="shared" si="204"/>
        <v>0</v>
      </c>
      <c r="SDE8" s="6">
        <f t="shared" si="204"/>
        <v>0</v>
      </c>
      <c r="SDF8" s="6">
        <f t="shared" si="204"/>
        <v>0</v>
      </c>
      <c r="SDG8" s="6">
        <f t="shared" si="204"/>
        <v>0</v>
      </c>
      <c r="SDH8" s="6">
        <f t="shared" si="204"/>
        <v>0</v>
      </c>
      <c r="SDI8" s="6">
        <f t="shared" si="204"/>
        <v>0</v>
      </c>
      <c r="SDJ8" s="6">
        <f t="shared" si="204"/>
        <v>0</v>
      </c>
      <c r="SDK8" s="6">
        <f t="shared" si="204"/>
        <v>0</v>
      </c>
      <c r="SDL8" s="6">
        <f t="shared" si="204"/>
        <v>0</v>
      </c>
      <c r="SDM8" s="6">
        <f t="shared" si="204"/>
        <v>0</v>
      </c>
      <c r="SDN8" s="6">
        <f t="shared" si="204"/>
        <v>0</v>
      </c>
      <c r="SDO8" s="6">
        <f t="shared" si="204"/>
        <v>0</v>
      </c>
      <c r="SDP8" s="6">
        <f t="shared" si="204"/>
        <v>0</v>
      </c>
      <c r="SDQ8" s="6">
        <f t="shared" si="204"/>
        <v>0</v>
      </c>
      <c r="SDR8" s="6">
        <f t="shared" si="204"/>
        <v>0</v>
      </c>
      <c r="SDS8" s="6">
        <f t="shared" si="204"/>
        <v>0</v>
      </c>
      <c r="SDT8" s="6">
        <f t="shared" si="204"/>
        <v>0</v>
      </c>
      <c r="SDU8" s="6">
        <f t="shared" si="204"/>
        <v>0</v>
      </c>
      <c r="SDV8" s="6">
        <f t="shared" si="204"/>
        <v>0</v>
      </c>
      <c r="SDW8" s="6">
        <f t="shared" si="204"/>
        <v>0</v>
      </c>
      <c r="SDX8" s="6">
        <f t="shared" si="204"/>
        <v>0</v>
      </c>
      <c r="SDY8" s="6">
        <f t="shared" si="204"/>
        <v>0</v>
      </c>
      <c r="SDZ8" s="6">
        <f t="shared" si="204"/>
        <v>0</v>
      </c>
      <c r="SEA8" s="6">
        <f t="shared" si="204"/>
        <v>0</v>
      </c>
      <c r="SEB8" s="6">
        <f t="shared" si="204"/>
        <v>0</v>
      </c>
      <c r="SEC8" s="6">
        <f t="shared" si="204"/>
        <v>0</v>
      </c>
      <c r="SED8" s="6">
        <f t="shared" si="204"/>
        <v>0</v>
      </c>
      <c r="SEE8" s="6">
        <f t="shared" si="204"/>
        <v>0</v>
      </c>
      <c r="SEF8" s="6">
        <f t="shared" si="204"/>
        <v>0</v>
      </c>
      <c r="SEG8" s="6">
        <f t="shared" si="204"/>
        <v>0</v>
      </c>
      <c r="SEH8" s="6">
        <f t="shared" si="204"/>
        <v>0</v>
      </c>
      <c r="SEI8" s="6">
        <f t="shared" si="204"/>
        <v>0</v>
      </c>
      <c r="SEJ8" s="6">
        <f t="shared" si="204"/>
        <v>0</v>
      </c>
      <c r="SEK8" s="6">
        <f t="shared" si="204"/>
        <v>0</v>
      </c>
      <c r="SEL8" s="6">
        <f t="shared" si="204"/>
        <v>0</v>
      </c>
      <c r="SEM8" s="6">
        <f t="shared" si="204"/>
        <v>0</v>
      </c>
      <c r="SEN8" s="6">
        <f t="shared" si="204"/>
        <v>0</v>
      </c>
      <c r="SEO8" s="6">
        <f t="shared" si="204"/>
        <v>0</v>
      </c>
      <c r="SEP8" s="6">
        <f t="shared" si="204"/>
        <v>0</v>
      </c>
      <c r="SEQ8" s="6">
        <f t="shared" si="204"/>
        <v>0</v>
      </c>
      <c r="SER8" s="6">
        <f t="shared" si="204"/>
        <v>0</v>
      </c>
      <c r="SES8" s="6">
        <f t="shared" si="204"/>
        <v>0</v>
      </c>
      <c r="SET8" s="6">
        <f t="shared" si="204"/>
        <v>0</v>
      </c>
      <c r="SEU8" s="6">
        <f t="shared" si="204"/>
        <v>0</v>
      </c>
      <c r="SEV8" s="6">
        <f t="shared" si="204"/>
        <v>0</v>
      </c>
      <c r="SEW8" s="6">
        <f t="shared" si="204"/>
        <v>0</v>
      </c>
      <c r="SEX8" s="6">
        <f t="shared" si="204"/>
        <v>0</v>
      </c>
      <c r="SEY8" s="6">
        <f t="shared" si="204"/>
        <v>0</v>
      </c>
      <c r="SEZ8" s="6">
        <f t="shared" si="204"/>
        <v>0</v>
      </c>
      <c r="SFA8" s="6">
        <f t="shared" si="204"/>
        <v>0</v>
      </c>
      <c r="SFB8" s="6">
        <f t="shared" si="204"/>
        <v>0</v>
      </c>
      <c r="SFC8" s="6">
        <f t="shared" si="204"/>
        <v>0</v>
      </c>
      <c r="SFD8" s="6">
        <f t="shared" si="204"/>
        <v>0</v>
      </c>
      <c r="SFE8" s="6">
        <f t="shared" si="204"/>
        <v>0</v>
      </c>
      <c r="SFF8" s="6">
        <f t="shared" si="204"/>
        <v>0</v>
      </c>
      <c r="SFG8" s="6">
        <f t="shared" si="204"/>
        <v>0</v>
      </c>
      <c r="SFH8" s="6">
        <f t="shared" si="204"/>
        <v>0</v>
      </c>
      <c r="SFI8" s="6">
        <f t="shared" si="204"/>
        <v>0</v>
      </c>
      <c r="SFJ8" s="6">
        <f t="shared" si="204"/>
        <v>0</v>
      </c>
      <c r="SFK8" s="6">
        <f t="shared" si="204"/>
        <v>0</v>
      </c>
      <c r="SFL8" s="6">
        <f t="shared" si="204"/>
        <v>0</v>
      </c>
      <c r="SFM8" s="6">
        <f t="shared" si="204"/>
        <v>0</v>
      </c>
      <c r="SFN8" s="6">
        <f t="shared" ref="SFN8:SHY8" si="205">+SFN5+SFN6+SFN7</f>
        <v>0</v>
      </c>
      <c r="SFO8" s="6">
        <f t="shared" si="205"/>
        <v>0</v>
      </c>
      <c r="SFP8" s="6">
        <f t="shared" si="205"/>
        <v>0</v>
      </c>
      <c r="SFQ8" s="6">
        <f t="shared" si="205"/>
        <v>0</v>
      </c>
      <c r="SFR8" s="6">
        <f t="shared" si="205"/>
        <v>0</v>
      </c>
      <c r="SFS8" s="6">
        <f t="shared" si="205"/>
        <v>0</v>
      </c>
      <c r="SFT8" s="6">
        <f t="shared" si="205"/>
        <v>0</v>
      </c>
      <c r="SFU8" s="6">
        <f t="shared" si="205"/>
        <v>0</v>
      </c>
      <c r="SFV8" s="6">
        <f t="shared" si="205"/>
        <v>0</v>
      </c>
      <c r="SFW8" s="6">
        <f t="shared" si="205"/>
        <v>0</v>
      </c>
      <c r="SFX8" s="6">
        <f t="shared" si="205"/>
        <v>0</v>
      </c>
      <c r="SFY8" s="6">
        <f t="shared" si="205"/>
        <v>0</v>
      </c>
      <c r="SFZ8" s="6">
        <f t="shared" si="205"/>
        <v>0</v>
      </c>
      <c r="SGA8" s="6">
        <f t="shared" si="205"/>
        <v>0</v>
      </c>
      <c r="SGB8" s="6">
        <f t="shared" si="205"/>
        <v>0</v>
      </c>
      <c r="SGC8" s="6">
        <f t="shared" si="205"/>
        <v>0</v>
      </c>
      <c r="SGD8" s="6">
        <f t="shared" si="205"/>
        <v>0</v>
      </c>
      <c r="SGE8" s="6">
        <f t="shared" si="205"/>
        <v>0</v>
      </c>
      <c r="SGF8" s="6">
        <f t="shared" si="205"/>
        <v>0</v>
      </c>
      <c r="SGG8" s="6">
        <f t="shared" si="205"/>
        <v>0</v>
      </c>
      <c r="SGH8" s="6">
        <f t="shared" si="205"/>
        <v>0</v>
      </c>
      <c r="SGI8" s="6">
        <f t="shared" si="205"/>
        <v>0</v>
      </c>
      <c r="SGJ8" s="6">
        <f t="shared" si="205"/>
        <v>0</v>
      </c>
      <c r="SGK8" s="6">
        <f t="shared" si="205"/>
        <v>0</v>
      </c>
      <c r="SGL8" s="6">
        <f t="shared" si="205"/>
        <v>0</v>
      </c>
      <c r="SGM8" s="6">
        <f t="shared" si="205"/>
        <v>0</v>
      </c>
      <c r="SGN8" s="6">
        <f t="shared" si="205"/>
        <v>0</v>
      </c>
      <c r="SGO8" s="6">
        <f t="shared" si="205"/>
        <v>0</v>
      </c>
      <c r="SGP8" s="6">
        <f t="shared" si="205"/>
        <v>0</v>
      </c>
      <c r="SGQ8" s="6">
        <f t="shared" si="205"/>
        <v>0</v>
      </c>
      <c r="SGR8" s="6">
        <f t="shared" si="205"/>
        <v>0</v>
      </c>
      <c r="SGS8" s="6">
        <f t="shared" si="205"/>
        <v>0</v>
      </c>
      <c r="SGT8" s="6">
        <f t="shared" si="205"/>
        <v>0</v>
      </c>
      <c r="SGU8" s="6">
        <f t="shared" si="205"/>
        <v>0</v>
      </c>
      <c r="SGV8" s="6">
        <f t="shared" si="205"/>
        <v>0</v>
      </c>
      <c r="SGW8" s="6">
        <f t="shared" si="205"/>
        <v>0</v>
      </c>
      <c r="SGX8" s="6">
        <f t="shared" si="205"/>
        <v>0</v>
      </c>
      <c r="SGY8" s="6">
        <f t="shared" si="205"/>
        <v>0</v>
      </c>
      <c r="SGZ8" s="6">
        <f t="shared" si="205"/>
        <v>0</v>
      </c>
      <c r="SHA8" s="6">
        <f t="shared" si="205"/>
        <v>0</v>
      </c>
      <c r="SHB8" s="6">
        <f t="shared" si="205"/>
        <v>0</v>
      </c>
      <c r="SHC8" s="6">
        <f t="shared" si="205"/>
        <v>0</v>
      </c>
      <c r="SHD8" s="6">
        <f t="shared" si="205"/>
        <v>0</v>
      </c>
      <c r="SHE8" s="6">
        <f t="shared" si="205"/>
        <v>0</v>
      </c>
      <c r="SHF8" s="6">
        <f t="shared" si="205"/>
        <v>0</v>
      </c>
      <c r="SHG8" s="6">
        <f t="shared" si="205"/>
        <v>0</v>
      </c>
      <c r="SHH8" s="6">
        <f t="shared" si="205"/>
        <v>0</v>
      </c>
      <c r="SHI8" s="6">
        <f t="shared" si="205"/>
        <v>0</v>
      </c>
      <c r="SHJ8" s="6">
        <f t="shared" si="205"/>
        <v>0</v>
      </c>
      <c r="SHK8" s="6">
        <f t="shared" si="205"/>
        <v>0</v>
      </c>
      <c r="SHL8" s="6">
        <f t="shared" si="205"/>
        <v>0</v>
      </c>
      <c r="SHM8" s="6">
        <f t="shared" si="205"/>
        <v>0</v>
      </c>
      <c r="SHN8" s="6">
        <f t="shared" si="205"/>
        <v>0</v>
      </c>
      <c r="SHO8" s="6">
        <f t="shared" si="205"/>
        <v>0</v>
      </c>
      <c r="SHP8" s="6">
        <f t="shared" si="205"/>
        <v>0</v>
      </c>
      <c r="SHQ8" s="6">
        <f t="shared" si="205"/>
        <v>0</v>
      </c>
      <c r="SHR8" s="6">
        <f t="shared" si="205"/>
        <v>0</v>
      </c>
      <c r="SHS8" s="6">
        <f t="shared" si="205"/>
        <v>0</v>
      </c>
      <c r="SHT8" s="6">
        <f t="shared" si="205"/>
        <v>0</v>
      </c>
      <c r="SHU8" s="6">
        <f t="shared" si="205"/>
        <v>0</v>
      </c>
      <c r="SHV8" s="6">
        <f t="shared" si="205"/>
        <v>0</v>
      </c>
      <c r="SHW8" s="6">
        <f t="shared" si="205"/>
        <v>0</v>
      </c>
      <c r="SHX8" s="6">
        <f t="shared" si="205"/>
        <v>0</v>
      </c>
      <c r="SHY8" s="6">
        <f t="shared" si="205"/>
        <v>0</v>
      </c>
      <c r="SHZ8" s="6">
        <f t="shared" ref="SHZ8:SKK8" si="206">+SHZ5+SHZ6+SHZ7</f>
        <v>0</v>
      </c>
      <c r="SIA8" s="6">
        <f t="shared" si="206"/>
        <v>0</v>
      </c>
      <c r="SIB8" s="6">
        <f t="shared" si="206"/>
        <v>0</v>
      </c>
      <c r="SIC8" s="6">
        <f t="shared" si="206"/>
        <v>0</v>
      </c>
      <c r="SID8" s="6">
        <f t="shared" si="206"/>
        <v>0</v>
      </c>
      <c r="SIE8" s="6">
        <f t="shared" si="206"/>
        <v>0</v>
      </c>
      <c r="SIF8" s="6">
        <f t="shared" si="206"/>
        <v>0</v>
      </c>
      <c r="SIG8" s="6">
        <f t="shared" si="206"/>
        <v>0</v>
      </c>
      <c r="SIH8" s="6">
        <f t="shared" si="206"/>
        <v>0</v>
      </c>
      <c r="SII8" s="6">
        <f t="shared" si="206"/>
        <v>0</v>
      </c>
      <c r="SIJ8" s="6">
        <f t="shared" si="206"/>
        <v>0</v>
      </c>
      <c r="SIK8" s="6">
        <f t="shared" si="206"/>
        <v>0</v>
      </c>
      <c r="SIL8" s="6">
        <f t="shared" si="206"/>
        <v>0</v>
      </c>
      <c r="SIM8" s="6">
        <f t="shared" si="206"/>
        <v>0</v>
      </c>
      <c r="SIN8" s="6">
        <f t="shared" si="206"/>
        <v>0</v>
      </c>
      <c r="SIO8" s="6">
        <f t="shared" si="206"/>
        <v>0</v>
      </c>
      <c r="SIP8" s="6">
        <f t="shared" si="206"/>
        <v>0</v>
      </c>
      <c r="SIQ8" s="6">
        <f t="shared" si="206"/>
        <v>0</v>
      </c>
      <c r="SIR8" s="6">
        <f t="shared" si="206"/>
        <v>0</v>
      </c>
      <c r="SIS8" s="6">
        <f t="shared" si="206"/>
        <v>0</v>
      </c>
      <c r="SIT8" s="6">
        <f t="shared" si="206"/>
        <v>0</v>
      </c>
      <c r="SIU8" s="6">
        <f t="shared" si="206"/>
        <v>0</v>
      </c>
      <c r="SIV8" s="6">
        <f t="shared" si="206"/>
        <v>0</v>
      </c>
      <c r="SIW8" s="6">
        <f t="shared" si="206"/>
        <v>0</v>
      </c>
      <c r="SIX8" s="6">
        <f t="shared" si="206"/>
        <v>0</v>
      </c>
      <c r="SIY8" s="6">
        <f t="shared" si="206"/>
        <v>0</v>
      </c>
      <c r="SIZ8" s="6">
        <f t="shared" si="206"/>
        <v>0</v>
      </c>
      <c r="SJA8" s="6">
        <f t="shared" si="206"/>
        <v>0</v>
      </c>
      <c r="SJB8" s="6">
        <f t="shared" si="206"/>
        <v>0</v>
      </c>
      <c r="SJC8" s="6">
        <f t="shared" si="206"/>
        <v>0</v>
      </c>
      <c r="SJD8" s="6">
        <f t="shared" si="206"/>
        <v>0</v>
      </c>
      <c r="SJE8" s="6">
        <f t="shared" si="206"/>
        <v>0</v>
      </c>
      <c r="SJF8" s="6">
        <f t="shared" si="206"/>
        <v>0</v>
      </c>
      <c r="SJG8" s="6">
        <f t="shared" si="206"/>
        <v>0</v>
      </c>
      <c r="SJH8" s="6">
        <f t="shared" si="206"/>
        <v>0</v>
      </c>
      <c r="SJI8" s="6">
        <f t="shared" si="206"/>
        <v>0</v>
      </c>
      <c r="SJJ8" s="6">
        <f t="shared" si="206"/>
        <v>0</v>
      </c>
      <c r="SJK8" s="6">
        <f t="shared" si="206"/>
        <v>0</v>
      </c>
      <c r="SJL8" s="6">
        <f t="shared" si="206"/>
        <v>0</v>
      </c>
      <c r="SJM8" s="6">
        <f t="shared" si="206"/>
        <v>0</v>
      </c>
      <c r="SJN8" s="6">
        <f t="shared" si="206"/>
        <v>0</v>
      </c>
      <c r="SJO8" s="6">
        <f t="shared" si="206"/>
        <v>0</v>
      </c>
      <c r="SJP8" s="6">
        <f t="shared" si="206"/>
        <v>0</v>
      </c>
      <c r="SJQ8" s="6">
        <f t="shared" si="206"/>
        <v>0</v>
      </c>
      <c r="SJR8" s="6">
        <f t="shared" si="206"/>
        <v>0</v>
      </c>
      <c r="SJS8" s="6">
        <f t="shared" si="206"/>
        <v>0</v>
      </c>
      <c r="SJT8" s="6">
        <f t="shared" si="206"/>
        <v>0</v>
      </c>
      <c r="SJU8" s="6">
        <f t="shared" si="206"/>
        <v>0</v>
      </c>
      <c r="SJV8" s="6">
        <f t="shared" si="206"/>
        <v>0</v>
      </c>
      <c r="SJW8" s="6">
        <f t="shared" si="206"/>
        <v>0</v>
      </c>
      <c r="SJX8" s="6">
        <f t="shared" si="206"/>
        <v>0</v>
      </c>
      <c r="SJY8" s="6">
        <f t="shared" si="206"/>
        <v>0</v>
      </c>
      <c r="SJZ8" s="6">
        <f t="shared" si="206"/>
        <v>0</v>
      </c>
      <c r="SKA8" s="6">
        <f t="shared" si="206"/>
        <v>0</v>
      </c>
      <c r="SKB8" s="6">
        <f t="shared" si="206"/>
        <v>0</v>
      </c>
      <c r="SKC8" s="6">
        <f t="shared" si="206"/>
        <v>0</v>
      </c>
      <c r="SKD8" s="6">
        <f t="shared" si="206"/>
        <v>0</v>
      </c>
      <c r="SKE8" s="6">
        <f t="shared" si="206"/>
        <v>0</v>
      </c>
      <c r="SKF8" s="6">
        <f t="shared" si="206"/>
        <v>0</v>
      </c>
      <c r="SKG8" s="6">
        <f t="shared" si="206"/>
        <v>0</v>
      </c>
      <c r="SKH8" s="6">
        <f t="shared" si="206"/>
        <v>0</v>
      </c>
      <c r="SKI8" s="6">
        <f t="shared" si="206"/>
        <v>0</v>
      </c>
      <c r="SKJ8" s="6">
        <f t="shared" si="206"/>
        <v>0</v>
      </c>
      <c r="SKK8" s="6">
        <f t="shared" si="206"/>
        <v>0</v>
      </c>
      <c r="SKL8" s="6">
        <f t="shared" ref="SKL8:SMW8" si="207">+SKL5+SKL6+SKL7</f>
        <v>0</v>
      </c>
      <c r="SKM8" s="6">
        <f t="shared" si="207"/>
        <v>0</v>
      </c>
      <c r="SKN8" s="6">
        <f t="shared" si="207"/>
        <v>0</v>
      </c>
      <c r="SKO8" s="6">
        <f t="shared" si="207"/>
        <v>0</v>
      </c>
      <c r="SKP8" s="6">
        <f t="shared" si="207"/>
        <v>0</v>
      </c>
      <c r="SKQ8" s="6">
        <f t="shared" si="207"/>
        <v>0</v>
      </c>
      <c r="SKR8" s="6">
        <f t="shared" si="207"/>
        <v>0</v>
      </c>
      <c r="SKS8" s="6">
        <f t="shared" si="207"/>
        <v>0</v>
      </c>
      <c r="SKT8" s="6">
        <f t="shared" si="207"/>
        <v>0</v>
      </c>
      <c r="SKU8" s="6">
        <f t="shared" si="207"/>
        <v>0</v>
      </c>
      <c r="SKV8" s="6">
        <f t="shared" si="207"/>
        <v>0</v>
      </c>
      <c r="SKW8" s="6">
        <f t="shared" si="207"/>
        <v>0</v>
      </c>
      <c r="SKX8" s="6">
        <f t="shared" si="207"/>
        <v>0</v>
      </c>
      <c r="SKY8" s="6">
        <f t="shared" si="207"/>
        <v>0</v>
      </c>
      <c r="SKZ8" s="6">
        <f t="shared" si="207"/>
        <v>0</v>
      </c>
      <c r="SLA8" s="6">
        <f t="shared" si="207"/>
        <v>0</v>
      </c>
      <c r="SLB8" s="6">
        <f t="shared" si="207"/>
        <v>0</v>
      </c>
      <c r="SLC8" s="6">
        <f t="shared" si="207"/>
        <v>0</v>
      </c>
      <c r="SLD8" s="6">
        <f t="shared" si="207"/>
        <v>0</v>
      </c>
      <c r="SLE8" s="6">
        <f t="shared" si="207"/>
        <v>0</v>
      </c>
      <c r="SLF8" s="6">
        <f t="shared" si="207"/>
        <v>0</v>
      </c>
      <c r="SLG8" s="6">
        <f t="shared" si="207"/>
        <v>0</v>
      </c>
      <c r="SLH8" s="6">
        <f t="shared" si="207"/>
        <v>0</v>
      </c>
      <c r="SLI8" s="6">
        <f t="shared" si="207"/>
        <v>0</v>
      </c>
      <c r="SLJ8" s="6">
        <f t="shared" si="207"/>
        <v>0</v>
      </c>
      <c r="SLK8" s="6">
        <f t="shared" si="207"/>
        <v>0</v>
      </c>
      <c r="SLL8" s="6">
        <f t="shared" si="207"/>
        <v>0</v>
      </c>
      <c r="SLM8" s="6">
        <f t="shared" si="207"/>
        <v>0</v>
      </c>
      <c r="SLN8" s="6">
        <f t="shared" si="207"/>
        <v>0</v>
      </c>
      <c r="SLO8" s="6">
        <f t="shared" si="207"/>
        <v>0</v>
      </c>
      <c r="SLP8" s="6">
        <f t="shared" si="207"/>
        <v>0</v>
      </c>
      <c r="SLQ8" s="6">
        <f t="shared" si="207"/>
        <v>0</v>
      </c>
      <c r="SLR8" s="6">
        <f t="shared" si="207"/>
        <v>0</v>
      </c>
      <c r="SLS8" s="6">
        <f t="shared" si="207"/>
        <v>0</v>
      </c>
      <c r="SLT8" s="6">
        <f t="shared" si="207"/>
        <v>0</v>
      </c>
      <c r="SLU8" s="6">
        <f t="shared" si="207"/>
        <v>0</v>
      </c>
      <c r="SLV8" s="6">
        <f t="shared" si="207"/>
        <v>0</v>
      </c>
      <c r="SLW8" s="6">
        <f t="shared" si="207"/>
        <v>0</v>
      </c>
      <c r="SLX8" s="6">
        <f t="shared" si="207"/>
        <v>0</v>
      </c>
      <c r="SLY8" s="6">
        <f t="shared" si="207"/>
        <v>0</v>
      </c>
      <c r="SLZ8" s="6">
        <f t="shared" si="207"/>
        <v>0</v>
      </c>
      <c r="SMA8" s="6">
        <f t="shared" si="207"/>
        <v>0</v>
      </c>
      <c r="SMB8" s="6">
        <f t="shared" si="207"/>
        <v>0</v>
      </c>
      <c r="SMC8" s="6">
        <f t="shared" si="207"/>
        <v>0</v>
      </c>
      <c r="SMD8" s="6">
        <f t="shared" si="207"/>
        <v>0</v>
      </c>
      <c r="SME8" s="6">
        <f t="shared" si="207"/>
        <v>0</v>
      </c>
      <c r="SMF8" s="6">
        <f t="shared" si="207"/>
        <v>0</v>
      </c>
      <c r="SMG8" s="6">
        <f t="shared" si="207"/>
        <v>0</v>
      </c>
      <c r="SMH8" s="6">
        <f t="shared" si="207"/>
        <v>0</v>
      </c>
      <c r="SMI8" s="6">
        <f t="shared" si="207"/>
        <v>0</v>
      </c>
      <c r="SMJ8" s="6">
        <f t="shared" si="207"/>
        <v>0</v>
      </c>
      <c r="SMK8" s="6">
        <f t="shared" si="207"/>
        <v>0</v>
      </c>
      <c r="SML8" s="6">
        <f t="shared" si="207"/>
        <v>0</v>
      </c>
      <c r="SMM8" s="6">
        <f t="shared" si="207"/>
        <v>0</v>
      </c>
      <c r="SMN8" s="6">
        <f t="shared" si="207"/>
        <v>0</v>
      </c>
      <c r="SMO8" s="6">
        <f t="shared" si="207"/>
        <v>0</v>
      </c>
      <c r="SMP8" s="6">
        <f t="shared" si="207"/>
        <v>0</v>
      </c>
      <c r="SMQ8" s="6">
        <f t="shared" si="207"/>
        <v>0</v>
      </c>
      <c r="SMR8" s="6">
        <f t="shared" si="207"/>
        <v>0</v>
      </c>
      <c r="SMS8" s="6">
        <f t="shared" si="207"/>
        <v>0</v>
      </c>
      <c r="SMT8" s="6">
        <f t="shared" si="207"/>
        <v>0</v>
      </c>
      <c r="SMU8" s="6">
        <f t="shared" si="207"/>
        <v>0</v>
      </c>
      <c r="SMV8" s="6">
        <f t="shared" si="207"/>
        <v>0</v>
      </c>
      <c r="SMW8" s="6">
        <f t="shared" si="207"/>
        <v>0</v>
      </c>
      <c r="SMX8" s="6">
        <f t="shared" ref="SMX8:SPI8" si="208">+SMX5+SMX6+SMX7</f>
        <v>0</v>
      </c>
      <c r="SMY8" s="6">
        <f t="shared" si="208"/>
        <v>0</v>
      </c>
      <c r="SMZ8" s="6">
        <f t="shared" si="208"/>
        <v>0</v>
      </c>
      <c r="SNA8" s="6">
        <f t="shared" si="208"/>
        <v>0</v>
      </c>
      <c r="SNB8" s="6">
        <f t="shared" si="208"/>
        <v>0</v>
      </c>
      <c r="SNC8" s="6">
        <f t="shared" si="208"/>
        <v>0</v>
      </c>
      <c r="SND8" s="6">
        <f t="shared" si="208"/>
        <v>0</v>
      </c>
      <c r="SNE8" s="6">
        <f t="shared" si="208"/>
        <v>0</v>
      </c>
      <c r="SNF8" s="6">
        <f t="shared" si="208"/>
        <v>0</v>
      </c>
      <c r="SNG8" s="6">
        <f t="shared" si="208"/>
        <v>0</v>
      </c>
      <c r="SNH8" s="6">
        <f t="shared" si="208"/>
        <v>0</v>
      </c>
      <c r="SNI8" s="6">
        <f t="shared" si="208"/>
        <v>0</v>
      </c>
      <c r="SNJ8" s="6">
        <f t="shared" si="208"/>
        <v>0</v>
      </c>
      <c r="SNK8" s="6">
        <f t="shared" si="208"/>
        <v>0</v>
      </c>
      <c r="SNL8" s="6">
        <f t="shared" si="208"/>
        <v>0</v>
      </c>
      <c r="SNM8" s="6">
        <f t="shared" si="208"/>
        <v>0</v>
      </c>
      <c r="SNN8" s="6">
        <f t="shared" si="208"/>
        <v>0</v>
      </c>
      <c r="SNO8" s="6">
        <f t="shared" si="208"/>
        <v>0</v>
      </c>
      <c r="SNP8" s="6">
        <f t="shared" si="208"/>
        <v>0</v>
      </c>
      <c r="SNQ8" s="6">
        <f t="shared" si="208"/>
        <v>0</v>
      </c>
      <c r="SNR8" s="6">
        <f t="shared" si="208"/>
        <v>0</v>
      </c>
      <c r="SNS8" s="6">
        <f t="shared" si="208"/>
        <v>0</v>
      </c>
      <c r="SNT8" s="6">
        <f t="shared" si="208"/>
        <v>0</v>
      </c>
      <c r="SNU8" s="6">
        <f t="shared" si="208"/>
        <v>0</v>
      </c>
      <c r="SNV8" s="6">
        <f t="shared" si="208"/>
        <v>0</v>
      </c>
      <c r="SNW8" s="6">
        <f t="shared" si="208"/>
        <v>0</v>
      </c>
      <c r="SNX8" s="6">
        <f t="shared" si="208"/>
        <v>0</v>
      </c>
      <c r="SNY8" s="6">
        <f t="shared" si="208"/>
        <v>0</v>
      </c>
      <c r="SNZ8" s="6">
        <f t="shared" si="208"/>
        <v>0</v>
      </c>
      <c r="SOA8" s="6">
        <f t="shared" si="208"/>
        <v>0</v>
      </c>
      <c r="SOB8" s="6">
        <f t="shared" si="208"/>
        <v>0</v>
      </c>
      <c r="SOC8" s="6">
        <f t="shared" si="208"/>
        <v>0</v>
      </c>
      <c r="SOD8" s="6">
        <f t="shared" si="208"/>
        <v>0</v>
      </c>
      <c r="SOE8" s="6">
        <f t="shared" si="208"/>
        <v>0</v>
      </c>
      <c r="SOF8" s="6">
        <f t="shared" si="208"/>
        <v>0</v>
      </c>
      <c r="SOG8" s="6">
        <f t="shared" si="208"/>
        <v>0</v>
      </c>
      <c r="SOH8" s="6">
        <f t="shared" si="208"/>
        <v>0</v>
      </c>
      <c r="SOI8" s="6">
        <f t="shared" si="208"/>
        <v>0</v>
      </c>
      <c r="SOJ8" s="6">
        <f t="shared" si="208"/>
        <v>0</v>
      </c>
      <c r="SOK8" s="6">
        <f t="shared" si="208"/>
        <v>0</v>
      </c>
      <c r="SOL8" s="6">
        <f t="shared" si="208"/>
        <v>0</v>
      </c>
      <c r="SOM8" s="6">
        <f t="shared" si="208"/>
        <v>0</v>
      </c>
      <c r="SON8" s="6">
        <f t="shared" si="208"/>
        <v>0</v>
      </c>
      <c r="SOO8" s="6">
        <f t="shared" si="208"/>
        <v>0</v>
      </c>
      <c r="SOP8" s="6">
        <f t="shared" si="208"/>
        <v>0</v>
      </c>
      <c r="SOQ8" s="6">
        <f t="shared" si="208"/>
        <v>0</v>
      </c>
      <c r="SOR8" s="6">
        <f t="shared" si="208"/>
        <v>0</v>
      </c>
      <c r="SOS8" s="6">
        <f t="shared" si="208"/>
        <v>0</v>
      </c>
      <c r="SOT8" s="6">
        <f t="shared" si="208"/>
        <v>0</v>
      </c>
      <c r="SOU8" s="6">
        <f t="shared" si="208"/>
        <v>0</v>
      </c>
      <c r="SOV8" s="6">
        <f t="shared" si="208"/>
        <v>0</v>
      </c>
      <c r="SOW8" s="6">
        <f t="shared" si="208"/>
        <v>0</v>
      </c>
      <c r="SOX8" s="6">
        <f t="shared" si="208"/>
        <v>0</v>
      </c>
      <c r="SOY8" s="6">
        <f t="shared" si="208"/>
        <v>0</v>
      </c>
      <c r="SOZ8" s="6">
        <f t="shared" si="208"/>
        <v>0</v>
      </c>
      <c r="SPA8" s="6">
        <f t="shared" si="208"/>
        <v>0</v>
      </c>
      <c r="SPB8" s="6">
        <f t="shared" si="208"/>
        <v>0</v>
      </c>
      <c r="SPC8" s="6">
        <f t="shared" si="208"/>
        <v>0</v>
      </c>
      <c r="SPD8" s="6">
        <f t="shared" si="208"/>
        <v>0</v>
      </c>
      <c r="SPE8" s="6">
        <f t="shared" si="208"/>
        <v>0</v>
      </c>
      <c r="SPF8" s="6">
        <f t="shared" si="208"/>
        <v>0</v>
      </c>
      <c r="SPG8" s="6">
        <f t="shared" si="208"/>
        <v>0</v>
      </c>
      <c r="SPH8" s="6">
        <f t="shared" si="208"/>
        <v>0</v>
      </c>
      <c r="SPI8" s="6">
        <f t="shared" si="208"/>
        <v>0</v>
      </c>
      <c r="SPJ8" s="6">
        <f t="shared" ref="SPJ8:SRU8" si="209">+SPJ5+SPJ6+SPJ7</f>
        <v>0</v>
      </c>
      <c r="SPK8" s="6">
        <f t="shared" si="209"/>
        <v>0</v>
      </c>
      <c r="SPL8" s="6">
        <f t="shared" si="209"/>
        <v>0</v>
      </c>
      <c r="SPM8" s="6">
        <f t="shared" si="209"/>
        <v>0</v>
      </c>
      <c r="SPN8" s="6">
        <f t="shared" si="209"/>
        <v>0</v>
      </c>
      <c r="SPO8" s="6">
        <f t="shared" si="209"/>
        <v>0</v>
      </c>
      <c r="SPP8" s="6">
        <f t="shared" si="209"/>
        <v>0</v>
      </c>
      <c r="SPQ8" s="6">
        <f t="shared" si="209"/>
        <v>0</v>
      </c>
      <c r="SPR8" s="6">
        <f t="shared" si="209"/>
        <v>0</v>
      </c>
      <c r="SPS8" s="6">
        <f t="shared" si="209"/>
        <v>0</v>
      </c>
      <c r="SPT8" s="6">
        <f t="shared" si="209"/>
        <v>0</v>
      </c>
      <c r="SPU8" s="6">
        <f t="shared" si="209"/>
        <v>0</v>
      </c>
      <c r="SPV8" s="6">
        <f t="shared" si="209"/>
        <v>0</v>
      </c>
      <c r="SPW8" s="6">
        <f t="shared" si="209"/>
        <v>0</v>
      </c>
      <c r="SPX8" s="6">
        <f t="shared" si="209"/>
        <v>0</v>
      </c>
      <c r="SPY8" s="6">
        <f t="shared" si="209"/>
        <v>0</v>
      </c>
      <c r="SPZ8" s="6">
        <f t="shared" si="209"/>
        <v>0</v>
      </c>
      <c r="SQA8" s="6">
        <f t="shared" si="209"/>
        <v>0</v>
      </c>
      <c r="SQB8" s="6">
        <f t="shared" si="209"/>
        <v>0</v>
      </c>
      <c r="SQC8" s="6">
        <f t="shared" si="209"/>
        <v>0</v>
      </c>
      <c r="SQD8" s="6">
        <f t="shared" si="209"/>
        <v>0</v>
      </c>
      <c r="SQE8" s="6">
        <f t="shared" si="209"/>
        <v>0</v>
      </c>
      <c r="SQF8" s="6">
        <f t="shared" si="209"/>
        <v>0</v>
      </c>
      <c r="SQG8" s="6">
        <f t="shared" si="209"/>
        <v>0</v>
      </c>
      <c r="SQH8" s="6">
        <f t="shared" si="209"/>
        <v>0</v>
      </c>
      <c r="SQI8" s="6">
        <f t="shared" si="209"/>
        <v>0</v>
      </c>
      <c r="SQJ8" s="6">
        <f t="shared" si="209"/>
        <v>0</v>
      </c>
      <c r="SQK8" s="6">
        <f t="shared" si="209"/>
        <v>0</v>
      </c>
      <c r="SQL8" s="6">
        <f t="shared" si="209"/>
        <v>0</v>
      </c>
      <c r="SQM8" s="6">
        <f t="shared" si="209"/>
        <v>0</v>
      </c>
      <c r="SQN8" s="6">
        <f t="shared" si="209"/>
        <v>0</v>
      </c>
      <c r="SQO8" s="6">
        <f t="shared" si="209"/>
        <v>0</v>
      </c>
      <c r="SQP8" s="6">
        <f t="shared" si="209"/>
        <v>0</v>
      </c>
      <c r="SQQ8" s="6">
        <f t="shared" si="209"/>
        <v>0</v>
      </c>
      <c r="SQR8" s="6">
        <f t="shared" si="209"/>
        <v>0</v>
      </c>
      <c r="SQS8" s="6">
        <f t="shared" si="209"/>
        <v>0</v>
      </c>
      <c r="SQT8" s="6">
        <f t="shared" si="209"/>
        <v>0</v>
      </c>
      <c r="SQU8" s="6">
        <f t="shared" si="209"/>
        <v>0</v>
      </c>
      <c r="SQV8" s="6">
        <f t="shared" si="209"/>
        <v>0</v>
      </c>
      <c r="SQW8" s="6">
        <f t="shared" si="209"/>
        <v>0</v>
      </c>
      <c r="SQX8" s="6">
        <f t="shared" si="209"/>
        <v>0</v>
      </c>
      <c r="SQY8" s="6">
        <f t="shared" si="209"/>
        <v>0</v>
      </c>
      <c r="SQZ8" s="6">
        <f t="shared" si="209"/>
        <v>0</v>
      </c>
      <c r="SRA8" s="6">
        <f t="shared" si="209"/>
        <v>0</v>
      </c>
      <c r="SRB8" s="6">
        <f t="shared" si="209"/>
        <v>0</v>
      </c>
      <c r="SRC8" s="6">
        <f t="shared" si="209"/>
        <v>0</v>
      </c>
      <c r="SRD8" s="6">
        <f t="shared" si="209"/>
        <v>0</v>
      </c>
      <c r="SRE8" s="6">
        <f t="shared" si="209"/>
        <v>0</v>
      </c>
      <c r="SRF8" s="6">
        <f t="shared" si="209"/>
        <v>0</v>
      </c>
      <c r="SRG8" s="6">
        <f t="shared" si="209"/>
        <v>0</v>
      </c>
      <c r="SRH8" s="6">
        <f t="shared" si="209"/>
        <v>0</v>
      </c>
      <c r="SRI8" s="6">
        <f t="shared" si="209"/>
        <v>0</v>
      </c>
      <c r="SRJ8" s="6">
        <f t="shared" si="209"/>
        <v>0</v>
      </c>
      <c r="SRK8" s="6">
        <f t="shared" si="209"/>
        <v>0</v>
      </c>
      <c r="SRL8" s="6">
        <f t="shared" si="209"/>
        <v>0</v>
      </c>
      <c r="SRM8" s="6">
        <f t="shared" si="209"/>
        <v>0</v>
      </c>
      <c r="SRN8" s="6">
        <f t="shared" si="209"/>
        <v>0</v>
      </c>
      <c r="SRO8" s="6">
        <f t="shared" si="209"/>
        <v>0</v>
      </c>
      <c r="SRP8" s="6">
        <f t="shared" si="209"/>
        <v>0</v>
      </c>
      <c r="SRQ8" s="6">
        <f t="shared" si="209"/>
        <v>0</v>
      </c>
      <c r="SRR8" s="6">
        <f t="shared" si="209"/>
        <v>0</v>
      </c>
      <c r="SRS8" s="6">
        <f t="shared" si="209"/>
        <v>0</v>
      </c>
      <c r="SRT8" s="6">
        <f t="shared" si="209"/>
        <v>0</v>
      </c>
      <c r="SRU8" s="6">
        <f t="shared" si="209"/>
        <v>0</v>
      </c>
      <c r="SRV8" s="6">
        <f t="shared" ref="SRV8:SUG8" si="210">+SRV5+SRV6+SRV7</f>
        <v>0</v>
      </c>
      <c r="SRW8" s="6">
        <f t="shared" si="210"/>
        <v>0</v>
      </c>
      <c r="SRX8" s="6">
        <f t="shared" si="210"/>
        <v>0</v>
      </c>
      <c r="SRY8" s="6">
        <f t="shared" si="210"/>
        <v>0</v>
      </c>
      <c r="SRZ8" s="6">
        <f t="shared" si="210"/>
        <v>0</v>
      </c>
      <c r="SSA8" s="6">
        <f t="shared" si="210"/>
        <v>0</v>
      </c>
      <c r="SSB8" s="6">
        <f t="shared" si="210"/>
        <v>0</v>
      </c>
      <c r="SSC8" s="6">
        <f t="shared" si="210"/>
        <v>0</v>
      </c>
      <c r="SSD8" s="6">
        <f t="shared" si="210"/>
        <v>0</v>
      </c>
      <c r="SSE8" s="6">
        <f t="shared" si="210"/>
        <v>0</v>
      </c>
      <c r="SSF8" s="6">
        <f t="shared" si="210"/>
        <v>0</v>
      </c>
      <c r="SSG8" s="6">
        <f t="shared" si="210"/>
        <v>0</v>
      </c>
      <c r="SSH8" s="6">
        <f t="shared" si="210"/>
        <v>0</v>
      </c>
      <c r="SSI8" s="6">
        <f t="shared" si="210"/>
        <v>0</v>
      </c>
      <c r="SSJ8" s="6">
        <f t="shared" si="210"/>
        <v>0</v>
      </c>
      <c r="SSK8" s="6">
        <f t="shared" si="210"/>
        <v>0</v>
      </c>
      <c r="SSL8" s="6">
        <f t="shared" si="210"/>
        <v>0</v>
      </c>
      <c r="SSM8" s="6">
        <f t="shared" si="210"/>
        <v>0</v>
      </c>
      <c r="SSN8" s="6">
        <f t="shared" si="210"/>
        <v>0</v>
      </c>
      <c r="SSO8" s="6">
        <f t="shared" si="210"/>
        <v>0</v>
      </c>
      <c r="SSP8" s="6">
        <f t="shared" si="210"/>
        <v>0</v>
      </c>
      <c r="SSQ8" s="6">
        <f t="shared" si="210"/>
        <v>0</v>
      </c>
      <c r="SSR8" s="6">
        <f t="shared" si="210"/>
        <v>0</v>
      </c>
      <c r="SSS8" s="6">
        <f t="shared" si="210"/>
        <v>0</v>
      </c>
      <c r="SST8" s="6">
        <f t="shared" si="210"/>
        <v>0</v>
      </c>
      <c r="SSU8" s="6">
        <f t="shared" si="210"/>
        <v>0</v>
      </c>
      <c r="SSV8" s="6">
        <f t="shared" si="210"/>
        <v>0</v>
      </c>
      <c r="SSW8" s="6">
        <f t="shared" si="210"/>
        <v>0</v>
      </c>
      <c r="SSX8" s="6">
        <f t="shared" si="210"/>
        <v>0</v>
      </c>
      <c r="SSY8" s="6">
        <f t="shared" si="210"/>
        <v>0</v>
      </c>
      <c r="SSZ8" s="6">
        <f t="shared" si="210"/>
        <v>0</v>
      </c>
      <c r="STA8" s="6">
        <f t="shared" si="210"/>
        <v>0</v>
      </c>
      <c r="STB8" s="6">
        <f t="shared" si="210"/>
        <v>0</v>
      </c>
      <c r="STC8" s="6">
        <f t="shared" si="210"/>
        <v>0</v>
      </c>
      <c r="STD8" s="6">
        <f t="shared" si="210"/>
        <v>0</v>
      </c>
      <c r="STE8" s="6">
        <f t="shared" si="210"/>
        <v>0</v>
      </c>
      <c r="STF8" s="6">
        <f t="shared" si="210"/>
        <v>0</v>
      </c>
      <c r="STG8" s="6">
        <f t="shared" si="210"/>
        <v>0</v>
      </c>
      <c r="STH8" s="6">
        <f t="shared" si="210"/>
        <v>0</v>
      </c>
      <c r="STI8" s="6">
        <f t="shared" si="210"/>
        <v>0</v>
      </c>
      <c r="STJ8" s="6">
        <f t="shared" si="210"/>
        <v>0</v>
      </c>
      <c r="STK8" s="6">
        <f t="shared" si="210"/>
        <v>0</v>
      </c>
      <c r="STL8" s="6">
        <f t="shared" si="210"/>
        <v>0</v>
      </c>
      <c r="STM8" s="6">
        <f t="shared" si="210"/>
        <v>0</v>
      </c>
      <c r="STN8" s="6">
        <f t="shared" si="210"/>
        <v>0</v>
      </c>
      <c r="STO8" s="6">
        <f t="shared" si="210"/>
        <v>0</v>
      </c>
      <c r="STP8" s="6">
        <f t="shared" si="210"/>
        <v>0</v>
      </c>
      <c r="STQ8" s="6">
        <f t="shared" si="210"/>
        <v>0</v>
      </c>
      <c r="STR8" s="6">
        <f t="shared" si="210"/>
        <v>0</v>
      </c>
      <c r="STS8" s="6">
        <f t="shared" si="210"/>
        <v>0</v>
      </c>
      <c r="STT8" s="6">
        <f t="shared" si="210"/>
        <v>0</v>
      </c>
      <c r="STU8" s="6">
        <f t="shared" si="210"/>
        <v>0</v>
      </c>
      <c r="STV8" s="6">
        <f t="shared" si="210"/>
        <v>0</v>
      </c>
      <c r="STW8" s="6">
        <f t="shared" si="210"/>
        <v>0</v>
      </c>
      <c r="STX8" s="6">
        <f t="shared" si="210"/>
        <v>0</v>
      </c>
      <c r="STY8" s="6">
        <f t="shared" si="210"/>
        <v>0</v>
      </c>
      <c r="STZ8" s="6">
        <f t="shared" si="210"/>
        <v>0</v>
      </c>
      <c r="SUA8" s="6">
        <f t="shared" si="210"/>
        <v>0</v>
      </c>
      <c r="SUB8" s="6">
        <f t="shared" si="210"/>
        <v>0</v>
      </c>
      <c r="SUC8" s="6">
        <f t="shared" si="210"/>
        <v>0</v>
      </c>
      <c r="SUD8" s="6">
        <f t="shared" si="210"/>
        <v>0</v>
      </c>
      <c r="SUE8" s="6">
        <f t="shared" si="210"/>
        <v>0</v>
      </c>
      <c r="SUF8" s="6">
        <f t="shared" si="210"/>
        <v>0</v>
      </c>
      <c r="SUG8" s="6">
        <f t="shared" si="210"/>
        <v>0</v>
      </c>
      <c r="SUH8" s="6">
        <f t="shared" ref="SUH8:SWS8" si="211">+SUH5+SUH6+SUH7</f>
        <v>0</v>
      </c>
      <c r="SUI8" s="6">
        <f t="shared" si="211"/>
        <v>0</v>
      </c>
      <c r="SUJ8" s="6">
        <f t="shared" si="211"/>
        <v>0</v>
      </c>
      <c r="SUK8" s="6">
        <f t="shared" si="211"/>
        <v>0</v>
      </c>
      <c r="SUL8" s="6">
        <f t="shared" si="211"/>
        <v>0</v>
      </c>
      <c r="SUM8" s="6">
        <f t="shared" si="211"/>
        <v>0</v>
      </c>
      <c r="SUN8" s="6">
        <f t="shared" si="211"/>
        <v>0</v>
      </c>
      <c r="SUO8" s="6">
        <f t="shared" si="211"/>
        <v>0</v>
      </c>
      <c r="SUP8" s="6">
        <f t="shared" si="211"/>
        <v>0</v>
      </c>
      <c r="SUQ8" s="6">
        <f t="shared" si="211"/>
        <v>0</v>
      </c>
      <c r="SUR8" s="6">
        <f t="shared" si="211"/>
        <v>0</v>
      </c>
      <c r="SUS8" s="6">
        <f t="shared" si="211"/>
        <v>0</v>
      </c>
      <c r="SUT8" s="6">
        <f t="shared" si="211"/>
        <v>0</v>
      </c>
      <c r="SUU8" s="6">
        <f t="shared" si="211"/>
        <v>0</v>
      </c>
      <c r="SUV8" s="6">
        <f t="shared" si="211"/>
        <v>0</v>
      </c>
      <c r="SUW8" s="6">
        <f t="shared" si="211"/>
        <v>0</v>
      </c>
      <c r="SUX8" s="6">
        <f t="shared" si="211"/>
        <v>0</v>
      </c>
      <c r="SUY8" s="6">
        <f t="shared" si="211"/>
        <v>0</v>
      </c>
      <c r="SUZ8" s="6">
        <f t="shared" si="211"/>
        <v>0</v>
      </c>
      <c r="SVA8" s="6">
        <f t="shared" si="211"/>
        <v>0</v>
      </c>
      <c r="SVB8" s="6">
        <f t="shared" si="211"/>
        <v>0</v>
      </c>
      <c r="SVC8" s="6">
        <f t="shared" si="211"/>
        <v>0</v>
      </c>
      <c r="SVD8" s="6">
        <f t="shared" si="211"/>
        <v>0</v>
      </c>
      <c r="SVE8" s="6">
        <f t="shared" si="211"/>
        <v>0</v>
      </c>
      <c r="SVF8" s="6">
        <f t="shared" si="211"/>
        <v>0</v>
      </c>
      <c r="SVG8" s="6">
        <f t="shared" si="211"/>
        <v>0</v>
      </c>
      <c r="SVH8" s="6">
        <f t="shared" si="211"/>
        <v>0</v>
      </c>
      <c r="SVI8" s="6">
        <f t="shared" si="211"/>
        <v>0</v>
      </c>
      <c r="SVJ8" s="6">
        <f t="shared" si="211"/>
        <v>0</v>
      </c>
      <c r="SVK8" s="6">
        <f t="shared" si="211"/>
        <v>0</v>
      </c>
      <c r="SVL8" s="6">
        <f t="shared" si="211"/>
        <v>0</v>
      </c>
      <c r="SVM8" s="6">
        <f t="shared" si="211"/>
        <v>0</v>
      </c>
      <c r="SVN8" s="6">
        <f t="shared" si="211"/>
        <v>0</v>
      </c>
      <c r="SVO8" s="6">
        <f t="shared" si="211"/>
        <v>0</v>
      </c>
      <c r="SVP8" s="6">
        <f t="shared" si="211"/>
        <v>0</v>
      </c>
      <c r="SVQ8" s="6">
        <f t="shared" si="211"/>
        <v>0</v>
      </c>
      <c r="SVR8" s="6">
        <f t="shared" si="211"/>
        <v>0</v>
      </c>
      <c r="SVS8" s="6">
        <f t="shared" si="211"/>
        <v>0</v>
      </c>
      <c r="SVT8" s="6">
        <f t="shared" si="211"/>
        <v>0</v>
      </c>
      <c r="SVU8" s="6">
        <f t="shared" si="211"/>
        <v>0</v>
      </c>
      <c r="SVV8" s="6">
        <f t="shared" si="211"/>
        <v>0</v>
      </c>
      <c r="SVW8" s="6">
        <f t="shared" si="211"/>
        <v>0</v>
      </c>
      <c r="SVX8" s="6">
        <f t="shared" si="211"/>
        <v>0</v>
      </c>
      <c r="SVY8" s="6">
        <f t="shared" si="211"/>
        <v>0</v>
      </c>
      <c r="SVZ8" s="6">
        <f t="shared" si="211"/>
        <v>0</v>
      </c>
      <c r="SWA8" s="6">
        <f t="shared" si="211"/>
        <v>0</v>
      </c>
      <c r="SWB8" s="6">
        <f t="shared" si="211"/>
        <v>0</v>
      </c>
      <c r="SWC8" s="6">
        <f t="shared" si="211"/>
        <v>0</v>
      </c>
      <c r="SWD8" s="6">
        <f t="shared" si="211"/>
        <v>0</v>
      </c>
      <c r="SWE8" s="6">
        <f t="shared" si="211"/>
        <v>0</v>
      </c>
      <c r="SWF8" s="6">
        <f t="shared" si="211"/>
        <v>0</v>
      </c>
      <c r="SWG8" s="6">
        <f t="shared" si="211"/>
        <v>0</v>
      </c>
      <c r="SWH8" s="6">
        <f t="shared" si="211"/>
        <v>0</v>
      </c>
      <c r="SWI8" s="6">
        <f t="shared" si="211"/>
        <v>0</v>
      </c>
      <c r="SWJ8" s="6">
        <f t="shared" si="211"/>
        <v>0</v>
      </c>
      <c r="SWK8" s="6">
        <f t="shared" si="211"/>
        <v>0</v>
      </c>
      <c r="SWL8" s="6">
        <f t="shared" si="211"/>
        <v>0</v>
      </c>
      <c r="SWM8" s="6">
        <f t="shared" si="211"/>
        <v>0</v>
      </c>
      <c r="SWN8" s="6">
        <f t="shared" si="211"/>
        <v>0</v>
      </c>
      <c r="SWO8" s="6">
        <f t="shared" si="211"/>
        <v>0</v>
      </c>
      <c r="SWP8" s="6">
        <f t="shared" si="211"/>
        <v>0</v>
      </c>
      <c r="SWQ8" s="6">
        <f t="shared" si="211"/>
        <v>0</v>
      </c>
      <c r="SWR8" s="6">
        <f t="shared" si="211"/>
        <v>0</v>
      </c>
      <c r="SWS8" s="6">
        <f t="shared" si="211"/>
        <v>0</v>
      </c>
      <c r="SWT8" s="6">
        <f t="shared" ref="SWT8:SZE8" si="212">+SWT5+SWT6+SWT7</f>
        <v>0</v>
      </c>
      <c r="SWU8" s="6">
        <f t="shared" si="212"/>
        <v>0</v>
      </c>
      <c r="SWV8" s="6">
        <f t="shared" si="212"/>
        <v>0</v>
      </c>
      <c r="SWW8" s="6">
        <f t="shared" si="212"/>
        <v>0</v>
      </c>
      <c r="SWX8" s="6">
        <f t="shared" si="212"/>
        <v>0</v>
      </c>
      <c r="SWY8" s="6">
        <f t="shared" si="212"/>
        <v>0</v>
      </c>
      <c r="SWZ8" s="6">
        <f t="shared" si="212"/>
        <v>0</v>
      </c>
      <c r="SXA8" s="6">
        <f t="shared" si="212"/>
        <v>0</v>
      </c>
      <c r="SXB8" s="6">
        <f t="shared" si="212"/>
        <v>0</v>
      </c>
      <c r="SXC8" s="6">
        <f t="shared" si="212"/>
        <v>0</v>
      </c>
      <c r="SXD8" s="6">
        <f t="shared" si="212"/>
        <v>0</v>
      </c>
      <c r="SXE8" s="6">
        <f t="shared" si="212"/>
        <v>0</v>
      </c>
      <c r="SXF8" s="6">
        <f t="shared" si="212"/>
        <v>0</v>
      </c>
      <c r="SXG8" s="6">
        <f t="shared" si="212"/>
        <v>0</v>
      </c>
      <c r="SXH8" s="6">
        <f t="shared" si="212"/>
        <v>0</v>
      </c>
      <c r="SXI8" s="6">
        <f t="shared" si="212"/>
        <v>0</v>
      </c>
      <c r="SXJ8" s="6">
        <f t="shared" si="212"/>
        <v>0</v>
      </c>
      <c r="SXK8" s="6">
        <f t="shared" si="212"/>
        <v>0</v>
      </c>
      <c r="SXL8" s="6">
        <f t="shared" si="212"/>
        <v>0</v>
      </c>
      <c r="SXM8" s="6">
        <f t="shared" si="212"/>
        <v>0</v>
      </c>
      <c r="SXN8" s="6">
        <f t="shared" si="212"/>
        <v>0</v>
      </c>
      <c r="SXO8" s="6">
        <f t="shared" si="212"/>
        <v>0</v>
      </c>
      <c r="SXP8" s="6">
        <f t="shared" si="212"/>
        <v>0</v>
      </c>
      <c r="SXQ8" s="6">
        <f t="shared" si="212"/>
        <v>0</v>
      </c>
      <c r="SXR8" s="6">
        <f t="shared" si="212"/>
        <v>0</v>
      </c>
      <c r="SXS8" s="6">
        <f t="shared" si="212"/>
        <v>0</v>
      </c>
      <c r="SXT8" s="6">
        <f t="shared" si="212"/>
        <v>0</v>
      </c>
      <c r="SXU8" s="6">
        <f t="shared" si="212"/>
        <v>0</v>
      </c>
      <c r="SXV8" s="6">
        <f t="shared" si="212"/>
        <v>0</v>
      </c>
      <c r="SXW8" s="6">
        <f t="shared" si="212"/>
        <v>0</v>
      </c>
      <c r="SXX8" s="6">
        <f t="shared" si="212"/>
        <v>0</v>
      </c>
      <c r="SXY8" s="6">
        <f t="shared" si="212"/>
        <v>0</v>
      </c>
      <c r="SXZ8" s="6">
        <f t="shared" si="212"/>
        <v>0</v>
      </c>
      <c r="SYA8" s="6">
        <f t="shared" si="212"/>
        <v>0</v>
      </c>
      <c r="SYB8" s="6">
        <f t="shared" si="212"/>
        <v>0</v>
      </c>
      <c r="SYC8" s="6">
        <f t="shared" si="212"/>
        <v>0</v>
      </c>
      <c r="SYD8" s="6">
        <f t="shared" si="212"/>
        <v>0</v>
      </c>
      <c r="SYE8" s="6">
        <f t="shared" si="212"/>
        <v>0</v>
      </c>
      <c r="SYF8" s="6">
        <f t="shared" si="212"/>
        <v>0</v>
      </c>
      <c r="SYG8" s="6">
        <f t="shared" si="212"/>
        <v>0</v>
      </c>
      <c r="SYH8" s="6">
        <f t="shared" si="212"/>
        <v>0</v>
      </c>
      <c r="SYI8" s="6">
        <f t="shared" si="212"/>
        <v>0</v>
      </c>
      <c r="SYJ8" s="6">
        <f t="shared" si="212"/>
        <v>0</v>
      </c>
      <c r="SYK8" s="6">
        <f t="shared" si="212"/>
        <v>0</v>
      </c>
      <c r="SYL8" s="6">
        <f t="shared" si="212"/>
        <v>0</v>
      </c>
      <c r="SYM8" s="6">
        <f t="shared" si="212"/>
        <v>0</v>
      </c>
      <c r="SYN8" s="6">
        <f t="shared" si="212"/>
        <v>0</v>
      </c>
      <c r="SYO8" s="6">
        <f t="shared" si="212"/>
        <v>0</v>
      </c>
      <c r="SYP8" s="6">
        <f t="shared" si="212"/>
        <v>0</v>
      </c>
      <c r="SYQ8" s="6">
        <f t="shared" si="212"/>
        <v>0</v>
      </c>
      <c r="SYR8" s="6">
        <f t="shared" si="212"/>
        <v>0</v>
      </c>
      <c r="SYS8" s="6">
        <f t="shared" si="212"/>
        <v>0</v>
      </c>
      <c r="SYT8" s="6">
        <f t="shared" si="212"/>
        <v>0</v>
      </c>
      <c r="SYU8" s="6">
        <f t="shared" si="212"/>
        <v>0</v>
      </c>
      <c r="SYV8" s="6">
        <f t="shared" si="212"/>
        <v>0</v>
      </c>
      <c r="SYW8" s="6">
        <f t="shared" si="212"/>
        <v>0</v>
      </c>
      <c r="SYX8" s="6">
        <f t="shared" si="212"/>
        <v>0</v>
      </c>
      <c r="SYY8" s="6">
        <f t="shared" si="212"/>
        <v>0</v>
      </c>
      <c r="SYZ8" s="6">
        <f t="shared" si="212"/>
        <v>0</v>
      </c>
      <c r="SZA8" s="6">
        <f t="shared" si="212"/>
        <v>0</v>
      </c>
      <c r="SZB8" s="6">
        <f t="shared" si="212"/>
        <v>0</v>
      </c>
      <c r="SZC8" s="6">
        <f t="shared" si="212"/>
        <v>0</v>
      </c>
      <c r="SZD8" s="6">
        <f t="shared" si="212"/>
        <v>0</v>
      </c>
      <c r="SZE8" s="6">
        <f t="shared" si="212"/>
        <v>0</v>
      </c>
      <c r="SZF8" s="6">
        <f t="shared" ref="SZF8:TBQ8" si="213">+SZF5+SZF6+SZF7</f>
        <v>0</v>
      </c>
      <c r="SZG8" s="6">
        <f t="shared" si="213"/>
        <v>0</v>
      </c>
      <c r="SZH8" s="6">
        <f t="shared" si="213"/>
        <v>0</v>
      </c>
      <c r="SZI8" s="6">
        <f t="shared" si="213"/>
        <v>0</v>
      </c>
      <c r="SZJ8" s="6">
        <f t="shared" si="213"/>
        <v>0</v>
      </c>
      <c r="SZK8" s="6">
        <f t="shared" si="213"/>
        <v>0</v>
      </c>
      <c r="SZL8" s="6">
        <f t="shared" si="213"/>
        <v>0</v>
      </c>
      <c r="SZM8" s="6">
        <f t="shared" si="213"/>
        <v>0</v>
      </c>
      <c r="SZN8" s="6">
        <f t="shared" si="213"/>
        <v>0</v>
      </c>
      <c r="SZO8" s="6">
        <f t="shared" si="213"/>
        <v>0</v>
      </c>
      <c r="SZP8" s="6">
        <f t="shared" si="213"/>
        <v>0</v>
      </c>
      <c r="SZQ8" s="6">
        <f t="shared" si="213"/>
        <v>0</v>
      </c>
      <c r="SZR8" s="6">
        <f t="shared" si="213"/>
        <v>0</v>
      </c>
      <c r="SZS8" s="6">
        <f t="shared" si="213"/>
        <v>0</v>
      </c>
      <c r="SZT8" s="6">
        <f t="shared" si="213"/>
        <v>0</v>
      </c>
      <c r="SZU8" s="6">
        <f t="shared" si="213"/>
        <v>0</v>
      </c>
      <c r="SZV8" s="6">
        <f t="shared" si="213"/>
        <v>0</v>
      </c>
      <c r="SZW8" s="6">
        <f t="shared" si="213"/>
        <v>0</v>
      </c>
      <c r="SZX8" s="6">
        <f t="shared" si="213"/>
        <v>0</v>
      </c>
      <c r="SZY8" s="6">
        <f t="shared" si="213"/>
        <v>0</v>
      </c>
      <c r="SZZ8" s="6">
        <f t="shared" si="213"/>
        <v>0</v>
      </c>
      <c r="TAA8" s="6">
        <f t="shared" si="213"/>
        <v>0</v>
      </c>
      <c r="TAB8" s="6">
        <f t="shared" si="213"/>
        <v>0</v>
      </c>
      <c r="TAC8" s="6">
        <f t="shared" si="213"/>
        <v>0</v>
      </c>
      <c r="TAD8" s="6">
        <f t="shared" si="213"/>
        <v>0</v>
      </c>
      <c r="TAE8" s="6">
        <f t="shared" si="213"/>
        <v>0</v>
      </c>
      <c r="TAF8" s="6">
        <f t="shared" si="213"/>
        <v>0</v>
      </c>
      <c r="TAG8" s="6">
        <f t="shared" si="213"/>
        <v>0</v>
      </c>
      <c r="TAH8" s="6">
        <f t="shared" si="213"/>
        <v>0</v>
      </c>
      <c r="TAI8" s="6">
        <f t="shared" si="213"/>
        <v>0</v>
      </c>
      <c r="TAJ8" s="6">
        <f t="shared" si="213"/>
        <v>0</v>
      </c>
      <c r="TAK8" s="6">
        <f t="shared" si="213"/>
        <v>0</v>
      </c>
      <c r="TAL8" s="6">
        <f t="shared" si="213"/>
        <v>0</v>
      </c>
      <c r="TAM8" s="6">
        <f t="shared" si="213"/>
        <v>0</v>
      </c>
      <c r="TAN8" s="6">
        <f t="shared" si="213"/>
        <v>0</v>
      </c>
      <c r="TAO8" s="6">
        <f t="shared" si="213"/>
        <v>0</v>
      </c>
      <c r="TAP8" s="6">
        <f t="shared" si="213"/>
        <v>0</v>
      </c>
      <c r="TAQ8" s="6">
        <f t="shared" si="213"/>
        <v>0</v>
      </c>
      <c r="TAR8" s="6">
        <f t="shared" si="213"/>
        <v>0</v>
      </c>
      <c r="TAS8" s="6">
        <f t="shared" si="213"/>
        <v>0</v>
      </c>
      <c r="TAT8" s="6">
        <f t="shared" si="213"/>
        <v>0</v>
      </c>
      <c r="TAU8" s="6">
        <f t="shared" si="213"/>
        <v>0</v>
      </c>
      <c r="TAV8" s="6">
        <f t="shared" si="213"/>
        <v>0</v>
      </c>
      <c r="TAW8" s="6">
        <f t="shared" si="213"/>
        <v>0</v>
      </c>
      <c r="TAX8" s="6">
        <f t="shared" si="213"/>
        <v>0</v>
      </c>
      <c r="TAY8" s="6">
        <f t="shared" si="213"/>
        <v>0</v>
      </c>
      <c r="TAZ8" s="6">
        <f t="shared" si="213"/>
        <v>0</v>
      </c>
      <c r="TBA8" s="6">
        <f t="shared" si="213"/>
        <v>0</v>
      </c>
      <c r="TBB8" s="6">
        <f t="shared" si="213"/>
        <v>0</v>
      </c>
      <c r="TBC8" s="6">
        <f t="shared" si="213"/>
        <v>0</v>
      </c>
      <c r="TBD8" s="6">
        <f t="shared" si="213"/>
        <v>0</v>
      </c>
      <c r="TBE8" s="6">
        <f t="shared" si="213"/>
        <v>0</v>
      </c>
      <c r="TBF8" s="6">
        <f t="shared" si="213"/>
        <v>0</v>
      </c>
      <c r="TBG8" s="6">
        <f t="shared" si="213"/>
        <v>0</v>
      </c>
      <c r="TBH8" s="6">
        <f t="shared" si="213"/>
        <v>0</v>
      </c>
      <c r="TBI8" s="6">
        <f t="shared" si="213"/>
        <v>0</v>
      </c>
      <c r="TBJ8" s="6">
        <f t="shared" si="213"/>
        <v>0</v>
      </c>
      <c r="TBK8" s="6">
        <f t="shared" si="213"/>
        <v>0</v>
      </c>
      <c r="TBL8" s="6">
        <f t="shared" si="213"/>
        <v>0</v>
      </c>
      <c r="TBM8" s="6">
        <f t="shared" si="213"/>
        <v>0</v>
      </c>
      <c r="TBN8" s="6">
        <f t="shared" si="213"/>
        <v>0</v>
      </c>
      <c r="TBO8" s="6">
        <f t="shared" si="213"/>
        <v>0</v>
      </c>
      <c r="TBP8" s="6">
        <f t="shared" si="213"/>
        <v>0</v>
      </c>
      <c r="TBQ8" s="6">
        <f t="shared" si="213"/>
        <v>0</v>
      </c>
      <c r="TBR8" s="6">
        <f t="shared" ref="TBR8:TEC8" si="214">+TBR5+TBR6+TBR7</f>
        <v>0</v>
      </c>
      <c r="TBS8" s="6">
        <f t="shared" si="214"/>
        <v>0</v>
      </c>
      <c r="TBT8" s="6">
        <f t="shared" si="214"/>
        <v>0</v>
      </c>
      <c r="TBU8" s="6">
        <f t="shared" si="214"/>
        <v>0</v>
      </c>
      <c r="TBV8" s="6">
        <f t="shared" si="214"/>
        <v>0</v>
      </c>
      <c r="TBW8" s="6">
        <f t="shared" si="214"/>
        <v>0</v>
      </c>
      <c r="TBX8" s="6">
        <f t="shared" si="214"/>
        <v>0</v>
      </c>
      <c r="TBY8" s="6">
        <f t="shared" si="214"/>
        <v>0</v>
      </c>
      <c r="TBZ8" s="6">
        <f t="shared" si="214"/>
        <v>0</v>
      </c>
      <c r="TCA8" s="6">
        <f t="shared" si="214"/>
        <v>0</v>
      </c>
      <c r="TCB8" s="6">
        <f t="shared" si="214"/>
        <v>0</v>
      </c>
      <c r="TCC8" s="6">
        <f t="shared" si="214"/>
        <v>0</v>
      </c>
      <c r="TCD8" s="6">
        <f t="shared" si="214"/>
        <v>0</v>
      </c>
      <c r="TCE8" s="6">
        <f t="shared" si="214"/>
        <v>0</v>
      </c>
      <c r="TCF8" s="6">
        <f t="shared" si="214"/>
        <v>0</v>
      </c>
      <c r="TCG8" s="6">
        <f t="shared" si="214"/>
        <v>0</v>
      </c>
      <c r="TCH8" s="6">
        <f t="shared" si="214"/>
        <v>0</v>
      </c>
      <c r="TCI8" s="6">
        <f t="shared" si="214"/>
        <v>0</v>
      </c>
      <c r="TCJ8" s="6">
        <f t="shared" si="214"/>
        <v>0</v>
      </c>
      <c r="TCK8" s="6">
        <f t="shared" si="214"/>
        <v>0</v>
      </c>
      <c r="TCL8" s="6">
        <f t="shared" si="214"/>
        <v>0</v>
      </c>
      <c r="TCM8" s="6">
        <f t="shared" si="214"/>
        <v>0</v>
      </c>
      <c r="TCN8" s="6">
        <f t="shared" si="214"/>
        <v>0</v>
      </c>
      <c r="TCO8" s="6">
        <f t="shared" si="214"/>
        <v>0</v>
      </c>
      <c r="TCP8" s="6">
        <f t="shared" si="214"/>
        <v>0</v>
      </c>
      <c r="TCQ8" s="6">
        <f t="shared" si="214"/>
        <v>0</v>
      </c>
      <c r="TCR8" s="6">
        <f t="shared" si="214"/>
        <v>0</v>
      </c>
      <c r="TCS8" s="6">
        <f t="shared" si="214"/>
        <v>0</v>
      </c>
      <c r="TCT8" s="6">
        <f t="shared" si="214"/>
        <v>0</v>
      </c>
      <c r="TCU8" s="6">
        <f t="shared" si="214"/>
        <v>0</v>
      </c>
      <c r="TCV8" s="6">
        <f t="shared" si="214"/>
        <v>0</v>
      </c>
      <c r="TCW8" s="6">
        <f t="shared" si="214"/>
        <v>0</v>
      </c>
      <c r="TCX8" s="6">
        <f t="shared" si="214"/>
        <v>0</v>
      </c>
      <c r="TCY8" s="6">
        <f t="shared" si="214"/>
        <v>0</v>
      </c>
      <c r="TCZ8" s="6">
        <f t="shared" si="214"/>
        <v>0</v>
      </c>
      <c r="TDA8" s="6">
        <f t="shared" si="214"/>
        <v>0</v>
      </c>
      <c r="TDB8" s="6">
        <f t="shared" si="214"/>
        <v>0</v>
      </c>
      <c r="TDC8" s="6">
        <f t="shared" si="214"/>
        <v>0</v>
      </c>
      <c r="TDD8" s="6">
        <f t="shared" si="214"/>
        <v>0</v>
      </c>
      <c r="TDE8" s="6">
        <f t="shared" si="214"/>
        <v>0</v>
      </c>
      <c r="TDF8" s="6">
        <f t="shared" si="214"/>
        <v>0</v>
      </c>
      <c r="TDG8" s="6">
        <f t="shared" si="214"/>
        <v>0</v>
      </c>
      <c r="TDH8" s="6">
        <f t="shared" si="214"/>
        <v>0</v>
      </c>
      <c r="TDI8" s="6">
        <f t="shared" si="214"/>
        <v>0</v>
      </c>
      <c r="TDJ8" s="6">
        <f t="shared" si="214"/>
        <v>0</v>
      </c>
      <c r="TDK8" s="6">
        <f t="shared" si="214"/>
        <v>0</v>
      </c>
      <c r="TDL8" s="6">
        <f t="shared" si="214"/>
        <v>0</v>
      </c>
      <c r="TDM8" s="6">
        <f t="shared" si="214"/>
        <v>0</v>
      </c>
      <c r="TDN8" s="6">
        <f t="shared" si="214"/>
        <v>0</v>
      </c>
      <c r="TDO8" s="6">
        <f t="shared" si="214"/>
        <v>0</v>
      </c>
      <c r="TDP8" s="6">
        <f t="shared" si="214"/>
        <v>0</v>
      </c>
      <c r="TDQ8" s="6">
        <f t="shared" si="214"/>
        <v>0</v>
      </c>
      <c r="TDR8" s="6">
        <f t="shared" si="214"/>
        <v>0</v>
      </c>
      <c r="TDS8" s="6">
        <f t="shared" si="214"/>
        <v>0</v>
      </c>
      <c r="TDT8" s="6">
        <f t="shared" si="214"/>
        <v>0</v>
      </c>
      <c r="TDU8" s="6">
        <f t="shared" si="214"/>
        <v>0</v>
      </c>
      <c r="TDV8" s="6">
        <f t="shared" si="214"/>
        <v>0</v>
      </c>
      <c r="TDW8" s="6">
        <f t="shared" si="214"/>
        <v>0</v>
      </c>
      <c r="TDX8" s="6">
        <f t="shared" si="214"/>
        <v>0</v>
      </c>
      <c r="TDY8" s="6">
        <f t="shared" si="214"/>
        <v>0</v>
      </c>
      <c r="TDZ8" s="6">
        <f t="shared" si="214"/>
        <v>0</v>
      </c>
      <c r="TEA8" s="6">
        <f t="shared" si="214"/>
        <v>0</v>
      </c>
      <c r="TEB8" s="6">
        <f t="shared" si="214"/>
        <v>0</v>
      </c>
      <c r="TEC8" s="6">
        <f t="shared" si="214"/>
        <v>0</v>
      </c>
      <c r="TED8" s="6">
        <f t="shared" ref="TED8:TGO8" si="215">+TED5+TED6+TED7</f>
        <v>0</v>
      </c>
      <c r="TEE8" s="6">
        <f t="shared" si="215"/>
        <v>0</v>
      </c>
      <c r="TEF8" s="6">
        <f t="shared" si="215"/>
        <v>0</v>
      </c>
      <c r="TEG8" s="6">
        <f t="shared" si="215"/>
        <v>0</v>
      </c>
      <c r="TEH8" s="6">
        <f t="shared" si="215"/>
        <v>0</v>
      </c>
      <c r="TEI8" s="6">
        <f t="shared" si="215"/>
        <v>0</v>
      </c>
      <c r="TEJ8" s="6">
        <f t="shared" si="215"/>
        <v>0</v>
      </c>
      <c r="TEK8" s="6">
        <f t="shared" si="215"/>
        <v>0</v>
      </c>
      <c r="TEL8" s="6">
        <f t="shared" si="215"/>
        <v>0</v>
      </c>
      <c r="TEM8" s="6">
        <f t="shared" si="215"/>
        <v>0</v>
      </c>
      <c r="TEN8" s="6">
        <f t="shared" si="215"/>
        <v>0</v>
      </c>
      <c r="TEO8" s="6">
        <f t="shared" si="215"/>
        <v>0</v>
      </c>
      <c r="TEP8" s="6">
        <f t="shared" si="215"/>
        <v>0</v>
      </c>
      <c r="TEQ8" s="6">
        <f t="shared" si="215"/>
        <v>0</v>
      </c>
      <c r="TER8" s="6">
        <f t="shared" si="215"/>
        <v>0</v>
      </c>
      <c r="TES8" s="6">
        <f t="shared" si="215"/>
        <v>0</v>
      </c>
      <c r="TET8" s="6">
        <f t="shared" si="215"/>
        <v>0</v>
      </c>
      <c r="TEU8" s="6">
        <f t="shared" si="215"/>
        <v>0</v>
      </c>
      <c r="TEV8" s="6">
        <f t="shared" si="215"/>
        <v>0</v>
      </c>
      <c r="TEW8" s="6">
        <f t="shared" si="215"/>
        <v>0</v>
      </c>
      <c r="TEX8" s="6">
        <f t="shared" si="215"/>
        <v>0</v>
      </c>
      <c r="TEY8" s="6">
        <f t="shared" si="215"/>
        <v>0</v>
      </c>
      <c r="TEZ8" s="6">
        <f t="shared" si="215"/>
        <v>0</v>
      </c>
      <c r="TFA8" s="6">
        <f t="shared" si="215"/>
        <v>0</v>
      </c>
      <c r="TFB8" s="6">
        <f t="shared" si="215"/>
        <v>0</v>
      </c>
      <c r="TFC8" s="6">
        <f t="shared" si="215"/>
        <v>0</v>
      </c>
      <c r="TFD8" s="6">
        <f t="shared" si="215"/>
        <v>0</v>
      </c>
      <c r="TFE8" s="6">
        <f t="shared" si="215"/>
        <v>0</v>
      </c>
      <c r="TFF8" s="6">
        <f t="shared" si="215"/>
        <v>0</v>
      </c>
      <c r="TFG8" s="6">
        <f t="shared" si="215"/>
        <v>0</v>
      </c>
      <c r="TFH8" s="6">
        <f t="shared" si="215"/>
        <v>0</v>
      </c>
      <c r="TFI8" s="6">
        <f t="shared" si="215"/>
        <v>0</v>
      </c>
      <c r="TFJ8" s="6">
        <f t="shared" si="215"/>
        <v>0</v>
      </c>
      <c r="TFK8" s="6">
        <f t="shared" si="215"/>
        <v>0</v>
      </c>
      <c r="TFL8" s="6">
        <f t="shared" si="215"/>
        <v>0</v>
      </c>
      <c r="TFM8" s="6">
        <f t="shared" si="215"/>
        <v>0</v>
      </c>
      <c r="TFN8" s="6">
        <f t="shared" si="215"/>
        <v>0</v>
      </c>
      <c r="TFO8" s="6">
        <f t="shared" si="215"/>
        <v>0</v>
      </c>
      <c r="TFP8" s="6">
        <f t="shared" si="215"/>
        <v>0</v>
      </c>
      <c r="TFQ8" s="6">
        <f t="shared" si="215"/>
        <v>0</v>
      </c>
      <c r="TFR8" s="6">
        <f t="shared" si="215"/>
        <v>0</v>
      </c>
      <c r="TFS8" s="6">
        <f t="shared" si="215"/>
        <v>0</v>
      </c>
      <c r="TFT8" s="6">
        <f t="shared" si="215"/>
        <v>0</v>
      </c>
      <c r="TFU8" s="6">
        <f t="shared" si="215"/>
        <v>0</v>
      </c>
      <c r="TFV8" s="6">
        <f t="shared" si="215"/>
        <v>0</v>
      </c>
      <c r="TFW8" s="6">
        <f t="shared" si="215"/>
        <v>0</v>
      </c>
      <c r="TFX8" s="6">
        <f t="shared" si="215"/>
        <v>0</v>
      </c>
      <c r="TFY8" s="6">
        <f t="shared" si="215"/>
        <v>0</v>
      </c>
      <c r="TFZ8" s="6">
        <f t="shared" si="215"/>
        <v>0</v>
      </c>
      <c r="TGA8" s="6">
        <f t="shared" si="215"/>
        <v>0</v>
      </c>
      <c r="TGB8" s="6">
        <f t="shared" si="215"/>
        <v>0</v>
      </c>
      <c r="TGC8" s="6">
        <f t="shared" si="215"/>
        <v>0</v>
      </c>
      <c r="TGD8" s="6">
        <f t="shared" si="215"/>
        <v>0</v>
      </c>
      <c r="TGE8" s="6">
        <f t="shared" si="215"/>
        <v>0</v>
      </c>
      <c r="TGF8" s="6">
        <f t="shared" si="215"/>
        <v>0</v>
      </c>
      <c r="TGG8" s="6">
        <f t="shared" si="215"/>
        <v>0</v>
      </c>
      <c r="TGH8" s="6">
        <f t="shared" si="215"/>
        <v>0</v>
      </c>
      <c r="TGI8" s="6">
        <f t="shared" si="215"/>
        <v>0</v>
      </c>
      <c r="TGJ8" s="6">
        <f t="shared" si="215"/>
        <v>0</v>
      </c>
      <c r="TGK8" s="6">
        <f t="shared" si="215"/>
        <v>0</v>
      </c>
      <c r="TGL8" s="6">
        <f t="shared" si="215"/>
        <v>0</v>
      </c>
      <c r="TGM8" s="6">
        <f t="shared" si="215"/>
        <v>0</v>
      </c>
      <c r="TGN8" s="6">
        <f t="shared" si="215"/>
        <v>0</v>
      </c>
      <c r="TGO8" s="6">
        <f t="shared" si="215"/>
        <v>0</v>
      </c>
      <c r="TGP8" s="6">
        <f t="shared" ref="TGP8:TJA8" si="216">+TGP5+TGP6+TGP7</f>
        <v>0</v>
      </c>
      <c r="TGQ8" s="6">
        <f t="shared" si="216"/>
        <v>0</v>
      </c>
      <c r="TGR8" s="6">
        <f t="shared" si="216"/>
        <v>0</v>
      </c>
      <c r="TGS8" s="6">
        <f t="shared" si="216"/>
        <v>0</v>
      </c>
      <c r="TGT8" s="6">
        <f t="shared" si="216"/>
        <v>0</v>
      </c>
      <c r="TGU8" s="6">
        <f t="shared" si="216"/>
        <v>0</v>
      </c>
      <c r="TGV8" s="6">
        <f t="shared" si="216"/>
        <v>0</v>
      </c>
      <c r="TGW8" s="6">
        <f t="shared" si="216"/>
        <v>0</v>
      </c>
      <c r="TGX8" s="6">
        <f t="shared" si="216"/>
        <v>0</v>
      </c>
      <c r="TGY8" s="6">
        <f t="shared" si="216"/>
        <v>0</v>
      </c>
      <c r="TGZ8" s="6">
        <f t="shared" si="216"/>
        <v>0</v>
      </c>
      <c r="THA8" s="6">
        <f t="shared" si="216"/>
        <v>0</v>
      </c>
      <c r="THB8" s="6">
        <f t="shared" si="216"/>
        <v>0</v>
      </c>
      <c r="THC8" s="6">
        <f t="shared" si="216"/>
        <v>0</v>
      </c>
      <c r="THD8" s="6">
        <f t="shared" si="216"/>
        <v>0</v>
      </c>
      <c r="THE8" s="6">
        <f t="shared" si="216"/>
        <v>0</v>
      </c>
      <c r="THF8" s="6">
        <f t="shared" si="216"/>
        <v>0</v>
      </c>
      <c r="THG8" s="6">
        <f t="shared" si="216"/>
        <v>0</v>
      </c>
      <c r="THH8" s="6">
        <f t="shared" si="216"/>
        <v>0</v>
      </c>
      <c r="THI8" s="6">
        <f t="shared" si="216"/>
        <v>0</v>
      </c>
      <c r="THJ8" s="6">
        <f t="shared" si="216"/>
        <v>0</v>
      </c>
      <c r="THK8" s="6">
        <f t="shared" si="216"/>
        <v>0</v>
      </c>
      <c r="THL8" s="6">
        <f t="shared" si="216"/>
        <v>0</v>
      </c>
      <c r="THM8" s="6">
        <f t="shared" si="216"/>
        <v>0</v>
      </c>
      <c r="THN8" s="6">
        <f t="shared" si="216"/>
        <v>0</v>
      </c>
      <c r="THO8" s="6">
        <f t="shared" si="216"/>
        <v>0</v>
      </c>
      <c r="THP8" s="6">
        <f t="shared" si="216"/>
        <v>0</v>
      </c>
      <c r="THQ8" s="6">
        <f t="shared" si="216"/>
        <v>0</v>
      </c>
      <c r="THR8" s="6">
        <f t="shared" si="216"/>
        <v>0</v>
      </c>
      <c r="THS8" s="6">
        <f t="shared" si="216"/>
        <v>0</v>
      </c>
      <c r="THT8" s="6">
        <f t="shared" si="216"/>
        <v>0</v>
      </c>
      <c r="THU8" s="6">
        <f t="shared" si="216"/>
        <v>0</v>
      </c>
      <c r="THV8" s="6">
        <f t="shared" si="216"/>
        <v>0</v>
      </c>
      <c r="THW8" s="6">
        <f t="shared" si="216"/>
        <v>0</v>
      </c>
      <c r="THX8" s="6">
        <f t="shared" si="216"/>
        <v>0</v>
      </c>
      <c r="THY8" s="6">
        <f t="shared" si="216"/>
        <v>0</v>
      </c>
      <c r="THZ8" s="6">
        <f t="shared" si="216"/>
        <v>0</v>
      </c>
      <c r="TIA8" s="6">
        <f t="shared" si="216"/>
        <v>0</v>
      </c>
      <c r="TIB8" s="6">
        <f t="shared" si="216"/>
        <v>0</v>
      </c>
      <c r="TIC8" s="6">
        <f t="shared" si="216"/>
        <v>0</v>
      </c>
      <c r="TID8" s="6">
        <f t="shared" si="216"/>
        <v>0</v>
      </c>
      <c r="TIE8" s="6">
        <f t="shared" si="216"/>
        <v>0</v>
      </c>
      <c r="TIF8" s="6">
        <f t="shared" si="216"/>
        <v>0</v>
      </c>
      <c r="TIG8" s="6">
        <f t="shared" si="216"/>
        <v>0</v>
      </c>
      <c r="TIH8" s="6">
        <f t="shared" si="216"/>
        <v>0</v>
      </c>
      <c r="TII8" s="6">
        <f t="shared" si="216"/>
        <v>0</v>
      </c>
      <c r="TIJ8" s="6">
        <f t="shared" si="216"/>
        <v>0</v>
      </c>
      <c r="TIK8" s="6">
        <f t="shared" si="216"/>
        <v>0</v>
      </c>
      <c r="TIL8" s="6">
        <f t="shared" si="216"/>
        <v>0</v>
      </c>
      <c r="TIM8" s="6">
        <f t="shared" si="216"/>
        <v>0</v>
      </c>
      <c r="TIN8" s="6">
        <f t="shared" si="216"/>
        <v>0</v>
      </c>
      <c r="TIO8" s="6">
        <f t="shared" si="216"/>
        <v>0</v>
      </c>
      <c r="TIP8" s="6">
        <f t="shared" si="216"/>
        <v>0</v>
      </c>
      <c r="TIQ8" s="6">
        <f t="shared" si="216"/>
        <v>0</v>
      </c>
      <c r="TIR8" s="6">
        <f t="shared" si="216"/>
        <v>0</v>
      </c>
      <c r="TIS8" s="6">
        <f t="shared" si="216"/>
        <v>0</v>
      </c>
      <c r="TIT8" s="6">
        <f t="shared" si="216"/>
        <v>0</v>
      </c>
      <c r="TIU8" s="6">
        <f t="shared" si="216"/>
        <v>0</v>
      </c>
      <c r="TIV8" s="6">
        <f t="shared" si="216"/>
        <v>0</v>
      </c>
      <c r="TIW8" s="6">
        <f t="shared" si="216"/>
        <v>0</v>
      </c>
      <c r="TIX8" s="6">
        <f t="shared" si="216"/>
        <v>0</v>
      </c>
      <c r="TIY8" s="6">
        <f t="shared" si="216"/>
        <v>0</v>
      </c>
      <c r="TIZ8" s="6">
        <f t="shared" si="216"/>
        <v>0</v>
      </c>
      <c r="TJA8" s="6">
        <f t="shared" si="216"/>
        <v>0</v>
      </c>
      <c r="TJB8" s="6">
        <f t="shared" ref="TJB8:TLM8" si="217">+TJB5+TJB6+TJB7</f>
        <v>0</v>
      </c>
      <c r="TJC8" s="6">
        <f t="shared" si="217"/>
        <v>0</v>
      </c>
      <c r="TJD8" s="6">
        <f t="shared" si="217"/>
        <v>0</v>
      </c>
      <c r="TJE8" s="6">
        <f t="shared" si="217"/>
        <v>0</v>
      </c>
      <c r="TJF8" s="6">
        <f t="shared" si="217"/>
        <v>0</v>
      </c>
      <c r="TJG8" s="6">
        <f t="shared" si="217"/>
        <v>0</v>
      </c>
      <c r="TJH8" s="6">
        <f t="shared" si="217"/>
        <v>0</v>
      </c>
      <c r="TJI8" s="6">
        <f t="shared" si="217"/>
        <v>0</v>
      </c>
      <c r="TJJ8" s="6">
        <f t="shared" si="217"/>
        <v>0</v>
      </c>
      <c r="TJK8" s="6">
        <f t="shared" si="217"/>
        <v>0</v>
      </c>
      <c r="TJL8" s="6">
        <f t="shared" si="217"/>
        <v>0</v>
      </c>
      <c r="TJM8" s="6">
        <f t="shared" si="217"/>
        <v>0</v>
      </c>
      <c r="TJN8" s="6">
        <f t="shared" si="217"/>
        <v>0</v>
      </c>
      <c r="TJO8" s="6">
        <f t="shared" si="217"/>
        <v>0</v>
      </c>
      <c r="TJP8" s="6">
        <f t="shared" si="217"/>
        <v>0</v>
      </c>
      <c r="TJQ8" s="6">
        <f t="shared" si="217"/>
        <v>0</v>
      </c>
      <c r="TJR8" s="6">
        <f t="shared" si="217"/>
        <v>0</v>
      </c>
      <c r="TJS8" s="6">
        <f t="shared" si="217"/>
        <v>0</v>
      </c>
      <c r="TJT8" s="6">
        <f t="shared" si="217"/>
        <v>0</v>
      </c>
      <c r="TJU8" s="6">
        <f t="shared" si="217"/>
        <v>0</v>
      </c>
      <c r="TJV8" s="6">
        <f t="shared" si="217"/>
        <v>0</v>
      </c>
      <c r="TJW8" s="6">
        <f t="shared" si="217"/>
        <v>0</v>
      </c>
      <c r="TJX8" s="6">
        <f t="shared" si="217"/>
        <v>0</v>
      </c>
      <c r="TJY8" s="6">
        <f t="shared" si="217"/>
        <v>0</v>
      </c>
      <c r="TJZ8" s="6">
        <f t="shared" si="217"/>
        <v>0</v>
      </c>
      <c r="TKA8" s="6">
        <f t="shared" si="217"/>
        <v>0</v>
      </c>
      <c r="TKB8" s="6">
        <f t="shared" si="217"/>
        <v>0</v>
      </c>
      <c r="TKC8" s="6">
        <f t="shared" si="217"/>
        <v>0</v>
      </c>
      <c r="TKD8" s="6">
        <f t="shared" si="217"/>
        <v>0</v>
      </c>
      <c r="TKE8" s="6">
        <f t="shared" si="217"/>
        <v>0</v>
      </c>
      <c r="TKF8" s="6">
        <f t="shared" si="217"/>
        <v>0</v>
      </c>
      <c r="TKG8" s="6">
        <f t="shared" si="217"/>
        <v>0</v>
      </c>
      <c r="TKH8" s="6">
        <f t="shared" si="217"/>
        <v>0</v>
      </c>
      <c r="TKI8" s="6">
        <f t="shared" si="217"/>
        <v>0</v>
      </c>
      <c r="TKJ8" s="6">
        <f t="shared" si="217"/>
        <v>0</v>
      </c>
      <c r="TKK8" s="6">
        <f t="shared" si="217"/>
        <v>0</v>
      </c>
      <c r="TKL8" s="6">
        <f t="shared" si="217"/>
        <v>0</v>
      </c>
      <c r="TKM8" s="6">
        <f t="shared" si="217"/>
        <v>0</v>
      </c>
      <c r="TKN8" s="6">
        <f t="shared" si="217"/>
        <v>0</v>
      </c>
      <c r="TKO8" s="6">
        <f t="shared" si="217"/>
        <v>0</v>
      </c>
      <c r="TKP8" s="6">
        <f t="shared" si="217"/>
        <v>0</v>
      </c>
      <c r="TKQ8" s="6">
        <f t="shared" si="217"/>
        <v>0</v>
      </c>
      <c r="TKR8" s="6">
        <f t="shared" si="217"/>
        <v>0</v>
      </c>
      <c r="TKS8" s="6">
        <f t="shared" si="217"/>
        <v>0</v>
      </c>
      <c r="TKT8" s="6">
        <f t="shared" si="217"/>
        <v>0</v>
      </c>
      <c r="TKU8" s="6">
        <f t="shared" si="217"/>
        <v>0</v>
      </c>
      <c r="TKV8" s="6">
        <f t="shared" si="217"/>
        <v>0</v>
      </c>
      <c r="TKW8" s="6">
        <f t="shared" si="217"/>
        <v>0</v>
      </c>
      <c r="TKX8" s="6">
        <f t="shared" si="217"/>
        <v>0</v>
      </c>
      <c r="TKY8" s="6">
        <f t="shared" si="217"/>
        <v>0</v>
      </c>
      <c r="TKZ8" s="6">
        <f t="shared" si="217"/>
        <v>0</v>
      </c>
      <c r="TLA8" s="6">
        <f t="shared" si="217"/>
        <v>0</v>
      </c>
      <c r="TLB8" s="6">
        <f t="shared" si="217"/>
        <v>0</v>
      </c>
      <c r="TLC8" s="6">
        <f t="shared" si="217"/>
        <v>0</v>
      </c>
      <c r="TLD8" s="6">
        <f t="shared" si="217"/>
        <v>0</v>
      </c>
      <c r="TLE8" s="6">
        <f t="shared" si="217"/>
        <v>0</v>
      </c>
      <c r="TLF8" s="6">
        <f t="shared" si="217"/>
        <v>0</v>
      </c>
      <c r="TLG8" s="6">
        <f t="shared" si="217"/>
        <v>0</v>
      </c>
      <c r="TLH8" s="6">
        <f t="shared" si="217"/>
        <v>0</v>
      </c>
      <c r="TLI8" s="6">
        <f t="shared" si="217"/>
        <v>0</v>
      </c>
      <c r="TLJ8" s="6">
        <f t="shared" si="217"/>
        <v>0</v>
      </c>
      <c r="TLK8" s="6">
        <f t="shared" si="217"/>
        <v>0</v>
      </c>
      <c r="TLL8" s="6">
        <f t="shared" si="217"/>
        <v>0</v>
      </c>
      <c r="TLM8" s="6">
        <f t="shared" si="217"/>
        <v>0</v>
      </c>
      <c r="TLN8" s="6">
        <f t="shared" ref="TLN8:TNY8" si="218">+TLN5+TLN6+TLN7</f>
        <v>0</v>
      </c>
      <c r="TLO8" s="6">
        <f t="shared" si="218"/>
        <v>0</v>
      </c>
      <c r="TLP8" s="6">
        <f t="shared" si="218"/>
        <v>0</v>
      </c>
      <c r="TLQ8" s="6">
        <f t="shared" si="218"/>
        <v>0</v>
      </c>
      <c r="TLR8" s="6">
        <f t="shared" si="218"/>
        <v>0</v>
      </c>
      <c r="TLS8" s="6">
        <f t="shared" si="218"/>
        <v>0</v>
      </c>
      <c r="TLT8" s="6">
        <f t="shared" si="218"/>
        <v>0</v>
      </c>
      <c r="TLU8" s="6">
        <f t="shared" si="218"/>
        <v>0</v>
      </c>
      <c r="TLV8" s="6">
        <f t="shared" si="218"/>
        <v>0</v>
      </c>
      <c r="TLW8" s="6">
        <f t="shared" si="218"/>
        <v>0</v>
      </c>
      <c r="TLX8" s="6">
        <f t="shared" si="218"/>
        <v>0</v>
      </c>
      <c r="TLY8" s="6">
        <f t="shared" si="218"/>
        <v>0</v>
      </c>
      <c r="TLZ8" s="6">
        <f t="shared" si="218"/>
        <v>0</v>
      </c>
      <c r="TMA8" s="6">
        <f t="shared" si="218"/>
        <v>0</v>
      </c>
      <c r="TMB8" s="6">
        <f t="shared" si="218"/>
        <v>0</v>
      </c>
      <c r="TMC8" s="6">
        <f t="shared" si="218"/>
        <v>0</v>
      </c>
      <c r="TMD8" s="6">
        <f t="shared" si="218"/>
        <v>0</v>
      </c>
      <c r="TME8" s="6">
        <f t="shared" si="218"/>
        <v>0</v>
      </c>
      <c r="TMF8" s="6">
        <f t="shared" si="218"/>
        <v>0</v>
      </c>
      <c r="TMG8" s="6">
        <f t="shared" si="218"/>
        <v>0</v>
      </c>
      <c r="TMH8" s="6">
        <f t="shared" si="218"/>
        <v>0</v>
      </c>
      <c r="TMI8" s="6">
        <f t="shared" si="218"/>
        <v>0</v>
      </c>
      <c r="TMJ8" s="6">
        <f t="shared" si="218"/>
        <v>0</v>
      </c>
      <c r="TMK8" s="6">
        <f t="shared" si="218"/>
        <v>0</v>
      </c>
      <c r="TML8" s="6">
        <f t="shared" si="218"/>
        <v>0</v>
      </c>
      <c r="TMM8" s="6">
        <f t="shared" si="218"/>
        <v>0</v>
      </c>
      <c r="TMN8" s="6">
        <f t="shared" si="218"/>
        <v>0</v>
      </c>
      <c r="TMO8" s="6">
        <f t="shared" si="218"/>
        <v>0</v>
      </c>
      <c r="TMP8" s="6">
        <f t="shared" si="218"/>
        <v>0</v>
      </c>
      <c r="TMQ8" s="6">
        <f t="shared" si="218"/>
        <v>0</v>
      </c>
      <c r="TMR8" s="6">
        <f t="shared" si="218"/>
        <v>0</v>
      </c>
      <c r="TMS8" s="6">
        <f t="shared" si="218"/>
        <v>0</v>
      </c>
      <c r="TMT8" s="6">
        <f t="shared" si="218"/>
        <v>0</v>
      </c>
      <c r="TMU8" s="6">
        <f t="shared" si="218"/>
        <v>0</v>
      </c>
      <c r="TMV8" s="6">
        <f t="shared" si="218"/>
        <v>0</v>
      </c>
      <c r="TMW8" s="6">
        <f t="shared" si="218"/>
        <v>0</v>
      </c>
      <c r="TMX8" s="6">
        <f t="shared" si="218"/>
        <v>0</v>
      </c>
      <c r="TMY8" s="6">
        <f t="shared" si="218"/>
        <v>0</v>
      </c>
      <c r="TMZ8" s="6">
        <f t="shared" si="218"/>
        <v>0</v>
      </c>
      <c r="TNA8" s="6">
        <f t="shared" si="218"/>
        <v>0</v>
      </c>
      <c r="TNB8" s="6">
        <f t="shared" si="218"/>
        <v>0</v>
      </c>
      <c r="TNC8" s="6">
        <f t="shared" si="218"/>
        <v>0</v>
      </c>
      <c r="TND8" s="6">
        <f t="shared" si="218"/>
        <v>0</v>
      </c>
      <c r="TNE8" s="6">
        <f t="shared" si="218"/>
        <v>0</v>
      </c>
      <c r="TNF8" s="6">
        <f t="shared" si="218"/>
        <v>0</v>
      </c>
      <c r="TNG8" s="6">
        <f t="shared" si="218"/>
        <v>0</v>
      </c>
      <c r="TNH8" s="6">
        <f t="shared" si="218"/>
        <v>0</v>
      </c>
      <c r="TNI8" s="6">
        <f t="shared" si="218"/>
        <v>0</v>
      </c>
      <c r="TNJ8" s="6">
        <f t="shared" si="218"/>
        <v>0</v>
      </c>
      <c r="TNK8" s="6">
        <f t="shared" si="218"/>
        <v>0</v>
      </c>
      <c r="TNL8" s="6">
        <f t="shared" si="218"/>
        <v>0</v>
      </c>
      <c r="TNM8" s="6">
        <f t="shared" si="218"/>
        <v>0</v>
      </c>
      <c r="TNN8" s="6">
        <f t="shared" si="218"/>
        <v>0</v>
      </c>
      <c r="TNO8" s="6">
        <f t="shared" si="218"/>
        <v>0</v>
      </c>
      <c r="TNP8" s="6">
        <f t="shared" si="218"/>
        <v>0</v>
      </c>
      <c r="TNQ8" s="6">
        <f t="shared" si="218"/>
        <v>0</v>
      </c>
      <c r="TNR8" s="6">
        <f t="shared" si="218"/>
        <v>0</v>
      </c>
      <c r="TNS8" s="6">
        <f t="shared" si="218"/>
        <v>0</v>
      </c>
      <c r="TNT8" s="6">
        <f t="shared" si="218"/>
        <v>0</v>
      </c>
      <c r="TNU8" s="6">
        <f t="shared" si="218"/>
        <v>0</v>
      </c>
      <c r="TNV8" s="6">
        <f t="shared" si="218"/>
        <v>0</v>
      </c>
      <c r="TNW8" s="6">
        <f t="shared" si="218"/>
        <v>0</v>
      </c>
      <c r="TNX8" s="6">
        <f t="shared" si="218"/>
        <v>0</v>
      </c>
      <c r="TNY8" s="6">
        <f t="shared" si="218"/>
        <v>0</v>
      </c>
      <c r="TNZ8" s="6">
        <f t="shared" ref="TNZ8:TQK8" si="219">+TNZ5+TNZ6+TNZ7</f>
        <v>0</v>
      </c>
      <c r="TOA8" s="6">
        <f t="shared" si="219"/>
        <v>0</v>
      </c>
      <c r="TOB8" s="6">
        <f t="shared" si="219"/>
        <v>0</v>
      </c>
      <c r="TOC8" s="6">
        <f t="shared" si="219"/>
        <v>0</v>
      </c>
      <c r="TOD8" s="6">
        <f t="shared" si="219"/>
        <v>0</v>
      </c>
      <c r="TOE8" s="6">
        <f t="shared" si="219"/>
        <v>0</v>
      </c>
      <c r="TOF8" s="6">
        <f t="shared" si="219"/>
        <v>0</v>
      </c>
      <c r="TOG8" s="6">
        <f t="shared" si="219"/>
        <v>0</v>
      </c>
      <c r="TOH8" s="6">
        <f t="shared" si="219"/>
        <v>0</v>
      </c>
      <c r="TOI8" s="6">
        <f t="shared" si="219"/>
        <v>0</v>
      </c>
      <c r="TOJ8" s="6">
        <f t="shared" si="219"/>
        <v>0</v>
      </c>
      <c r="TOK8" s="6">
        <f t="shared" si="219"/>
        <v>0</v>
      </c>
      <c r="TOL8" s="6">
        <f t="shared" si="219"/>
        <v>0</v>
      </c>
      <c r="TOM8" s="6">
        <f t="shared" si="219"/>
        <v>0</v>
      </c>
      <c r="TON8" s="6">
        <f t="shared" si="219"/>
        <v>0</v>
      </c>
      <c r="TOO8" s="6">
        <f t="shared" si="219"/>
        <v>0</v>
      </c>
      <c r="TOP8" s="6">
        <f t="shared" si="219"/>
        <v>0</v>
      </c>
      <c r="TOQ8" s="6">
        <f t="shared" si="219"/>
        <v>0</v>
      </c>
      <c r="TOR8" s="6">
        <f t="shared" si="219"/>
        <v>0</v>
      </c>
      <c r="TOS8" s="6">
        <f t="shared" si="219"/>
        <v>0</v>
      </c>
      <c r="TOT8" s="6">
        <f t="shared" si="219"/>
        <v>0</v>
      </c>
      <c r="TOU8" s="6">
        <f t="shared" si="219"/>
        <v>0</v>
      </c>
      <c r="TOV8" s="6">
        <f t="shared" si="219"/>
        <v>0</v>
      </c>
      <c r="TOW8" s="6">
        <f t="shared" si="219"/>
        <v>0</v>
      </c>
      <c r="TOX8" s="6">
        <f t="shared" si="219"/>
        <v>0</v>
      </c>
      <c r="TOY8" s="6">
        <f t="shared" si="219"/>
        <v>0</v>
      </c>
      <c r="TOZ8" s="6">
        <f t="shared" si="219"/>
        <v>0</v>
      </c>
      <c r="TPA8" s="6">
        <f t="shared" si="219"/>
        <v>0</v>
      </c>
      <c r="TPB8" s="6">
        <f t="shared" si="219"/>
        <v>0</v>
      </c>
      <c r="TPC8" s="6">
        <f t="shared" si="219"/>
        <v>0</v>
      </c>
      <c r="TPD8" s="6">
        <f t="shared" si="219"/>
        <v>0</v>
      </c>
      <c r="TPE8" s="6">
        <f t="shared" si="219"/>
        <v>0</v>
      </c>
      <c r="TPF8" s="6">
        <f t="shared" si="219"/>
        <v>0</v>
      </c>
      <c r="TPG8" s="6">
        <f t="shared" si="219"/>
        <v>0</v>
      </c>
      <c r="TPH8" s="6">
        <f t="shared" si="219"/>
        <v>0</v>
      </c>
      <c r="TPI8" s="6">
        <f t="shared" si="219"/>
        <v>0</v>
      </c>
      <c r="TPJ8" s="6">
        <f t="shared" si="219"/>
        <v>0</v>
      </c>
      <c r="TPK8" s="6">
        <f t="shared" si="219"/>
        <v>0</v>
      </c>
      <c r="TPL8" s="6">
        <f t="shared" si="219"/>
        <v>0</v>
      </c>
      <c r="TPM8" s="6">
        <f t="shared" si="219"/>
        <v>0</v>
      </c>
      <c r="TPN8" s="6">
        <f t="shared" si="219"/>
        <v>0</v>
      </c>
      <c r="TPO8" s="6">
        <f t="shared" si="219"/>
        <v>0</v>
      </c>
      <c r="TPP8" s="6">
        <f t="shared" si="219"/>
        <v>0</v>
      </c>
      <c r="TPQ8" s="6">
        <f t="shared" si="219"/>
        <v>0</v>
      </c>
      <c r="TPR8" s="6">
        <f t="shared" si="219"/>
        <v>0</v>
      </c>
      <c r="TPS8" s="6">
        <f t="shared" si="219"/>
        <v>0</v>
      </c>
      <c r="TPT8" s="6">
        <f t="shared" si="219"/>
        <v>0</v>
      </c>
      <c r="TPU8" s="6">
        <f t="shared" si="219"/>
        <v>0</v>
      </c>
      <c r="TPV8" s="6">
        <f t="shared" si="219"/>
        <v>0</v>
      </c>
      <c r="TPW8" s="6">
        <f t="shared" si="219"/>
        <v>0</v>
      </c>
      <c r="TPX8" s="6">
        <f t="shared" si="219"/>
        <v>0</v>
      </c>
      <c r="TPY8" s="6">
        <f t="shared" si="219"/>
        <v>0</v>
      </c>
      <c r="TPZ8" s="6">
        <f t="shared" si="219"/>
        <v>0</v>
      </c>
      <c r="TQA8" s="6">
        <f t="shared" si="219"/>
        <v>0</v>
      </c>
      <c r="TQB8" s="6">
        <f t="shared" si="219"/>
        <v>0</v>
      </c>
      <c r="TQC8" s="6">
        <f t="shared" si="219"/>
        <v>0</v>
      </c>
      <c r="TQD8" s="6">
        <f t="shared" si="219"/>
        <v>0</v>
      </c>
      <c r="TQE8" s="6">
        <f t="shared" si="219"/>
        <v>0</v>
      </c>
      <c r="TQF8" s="6">
        <f t="shared" si="219"/>
        <v>0</v>
      </c>
      <c r="TQG8" s="6">
        <f t="shared" si="219"/>
        <v>0</v>
      </c>
      <c r="TQH8" s="6">
        <f t="shared" si="219"/>
        <v>0</v>
      </c>
      <c r="TQI8" s="6">
        <f t="shared" si="219"/>
        <v>0</v>
      </c>
      <c r="TQJ8" s="6">
        <f t="shared" si="219"/>
        <v>0</v>
      </c>
      <c r="TQK8" s="6">
        <f t="shared" si="219"/>
        <v>0</v>
      </c>
      <c r="TQL8" s="6">
        <f t="shared" ref="TQL8:TSW8" si="220">+TQL5+TQL6+TQL7</f>
        <v>0</v>
      </c>
      <c r="TQM8" s="6">
        <f t="shared" si="220"/>
        <v>0</v>
      </c>
      <c r="TQN8" s="6">
        <f t="shared" si="220"/>
        <v>0</v>
      </c>
      <c r="TQO8" s="6">
        <f t="shared" si="220"/>
        <v>0</v>
      </c>
      <c r="TQP8" s="6">
        <f t="shared" si="220"/>
        <v>0</v>
      </c>
      <c r="TQQ8" s="6">
        <f t="shared" si="220"/>
        <v>0</v>
      </c>
      <c r="TQR8" s="6">
        <f t="shared" si="220"/>
        <v>0</v>
      </c>
      <c r="TQS8" s="6">
        <f t="shared" si="220"/>
        <v>0</v>
      </c>
      <c r="TQT8" s="6">
        <f t="shared" si="220"/>
        <v>0</v>
      </c>
      <c r="TQU8" s="6">
        <f t="shared" si="220"/>
        <v>0</v>
      </c>
      <c r="TQV8" s="6">
        <f t="shared" si="220"/>
        <v>0</v>
      </c>
      <c r="TQW8" s="6">
        <f t="shared" si="220"/>
        <v>0</v>
      </c>
      <c r="TQX8" s="6">
        <f t="shared" si="220"/>
        <v>0</v>
      </c>
      <c r="TQY8" s="6">
        <f t="shared" si="220"/>
        <v>0</v>
      </c>
      <c r="TQZ8" s="6">
        <f t="shared" si="220"/>
        <v>0</v>
      </c>
      <c r="TRA8" s="6">
        <f t="shared" si="220"/>
        <v>0</v>
      </c>
      <c r="TRB8" s="6">
        <f t="shared" si="220"/>
        <v>0</v>
      </c>
      <c r="TRC8" s="6">
        <f t="shared" si="220"/>
        <v>0</v>
      </c>
      <c r="TRD8" s="6">
        <f t="shared" si="220"/>
        <v>0</v>
      </c>
      <c r="TRE8" s="6">
        <f t="shared" si="220"/>
        <v>0</v>
      </c>
      <c r="TRF8" s="6">
        <f t="shared" si="220"/>
        <v>0</v>
      </c>
      <c r="TRG8" s="6">
        <f t="shared" si="220"/>
        <v>0</v>
      </c>
      <c r="TRH8" s="6">
        <f t="shared" si="220"/>
        <v>0</v>
      </c>
      <c r="TRI8" s="6">
        <f t="shared" si="220"/>
        <v>0</v>
      </c>
      <c r="TRJ8" s="6">
        <f t="shared" si="220"/>
        <v>0</v>
      </c>
      <c r="TRK8" s="6">
        <f t="shared" si="220"/>
        <v>0</v>
      </c>
      <c r="TRL8" s="6">
        <f t="shared" si="220"/>
        <v>0</v>
      </c>
      <c r="TRM8" s="6">
        <f t="shared" si="220"/>
        <v>0</v>
      </c>
      <c r="TRN8" s="6">
        <f t="shared" si="220"/>
        <v>0</v>
      </c>
      <c r="TRO8" s="6">
        <f t="shared" si="220"/>
        <v>0</v>
      </c>
      <c r="TRP8" s="6">
        <f t="shared" si="220"/>
        <v>0</v>
      </c>
      <c r="TRQ8" s="6">
        <f t="shared" si="220"/>
        <v>0</v>
      </c>
      <c r="TRR8" s="6">
        <f t="shared" si="220"/>
        <v>0</v>
      </c>
      <c r="TRS8" s="6">
        <f t="shared" si="220"/>
        <v>0</v>
      </c>
      <c r="TRT8" s="6">
        <f t="shared" si="220"/>
        <v>0</v>
      </c>
      <c r="TRU8" s="6">
        <f t="shared" si="220"/>
        <v>0</v>
      </c>
      <c r="TRV8" s="6">
        <f t="shared" si="220"/>
        <v>0</v>
      </c>
      <c r="TRW8" s="6">
        <f t="shared" si="220"/>
        <v>0</v>
      </c>
      <c r="TRX8" s="6">
        <f t="shared" si="220"/>
        <v>0</v>
      </c>
      <c r="TRY8" s="6">
        <f t="shared" si="220"/>
        <v>0</v>
      </c>
      <c r="TRZ8" s="6">
        <f t="shared" si="220"/>
        <v>0</v>
      </c>
      <c r="TSA8" s="6">
        <f t="shared" si="220"/>
        <v>0</v>
      </c>
      <c r="TSB8" s="6">
        <f t="shared" si="220"/>
        <v>0</v>
      </c>
      <c r="TSC8" s="6">
        <f t="shared" si="220"/>
        <v>0</v>
      </c>
      <c r="TSD8" s="6">
        <f t="shared" si="220"/>
        <v>0</v>
      </c>
      <c r="TSE8" s="6">
        <f t="shared" si="220"/>
        <v>0</v>
      </c>
      <c r="TSF8" s="6">
        <f t="shared" si="220"/>
        <v>0</v>
      </c>
      <c r="TSG8" s="6">
        <f t="shared" si="220"/>
        <v>0</v>
      </c>
      <c r="TSH8" s="6">
        <f t="shared" si="220"/>
        <v>0</v>
      </c>
      <c r="TSI8" s="6">
        <f t="shared" si="220"/>
        <v>0</v>
      </c>
      <c r="TSJ8" s="6">
        <f t="shared" si="220"/>
        <v>0</v>
      </c>
      <c r="TSK8" s="6">
        <f t="shared" si="220"/>
        <v>0</v>
      </c>
      <c r="TSL8" s="6">
        <f t="shared" si="220"/>
        <v>0</v>
      </c>
      <c r="TSM8" s="6">
        <f t="shared" si="220"/>
        <v>0</v>
      </c>
      <c r="TSN8" s="6">
        <f t="shared" si="220"/>
        <v>0</v>
      </c>
      <c r="TSO8" s="6">
        <f t="shared" si="220"/>
        <v>0</v>
      </c>
      <c r="TSP8" s="6">
        <f t="shared" si="220"/>
        <v>0</v>
      </c>
      <c r="TSQ8" s="6">
        <f t="shared" si="220"/>
        <v>0</v>
      </c>
      <c r="TSR8" s="6">
        <f t="shared" si="220"/>
        <v>0</v>
      </c>
      <c r="TSS8" s="6">
        <f t="shared" si="220"/>
        <v>0</v>
      </c>
      <c r="TST8" s="6">
        <f t="shared" si="220"/>
        <v>0</v>
      </c>
      <c r="TSU8" s="6">
        <f t="shared" si="220"/>
        <v>0</v>
      </c>
      <c r="TSV8" s="6">
        <f t="shared" si="220"/>
        <v>0</v>
      </c>
      <c r="TSW8" s="6">
        <f t="shared" si="220"/>
        <v>0</v>
      </c>
      <c r="TSX8" s="6">
        <f t="shared" ref="TSX8:TVI8" si="221">+TSX5+TSX6+TSX7</f>
        <v>0</v>
      </c>
      <c r="TSY8" s="6">
        <f t="shared" si="221"/>
        <v>0</v>
      </c>
      <c r="TSZ8" s="6">
        <f t="shared" si="221"/>
        <v>0</v>
      </c>
      <c r="TTA8" s="6">
        <f t="shared" si="221"/>
        <v>0</v>
      </c>
      <c r="TTB8" s="6">
        <f t="shared" si="221"/>
        <v>0</v>
      </c>
      <c r="TTC8" s="6">
        <f t="shared" si="221"/>
        <v>0</v>
      </c>
      <c r="TTD8" s="6">
        <f t="shared" si="221"/>
        <v>0</v>
      </c>
      <c r="TTE8" s="6">
        <f t="shared" si="221"/>
        <v>0</v>
      </c>
      <c r="TTF8" s="6">
        <f t="shared" si="221"/>
        <v>0</v>
      </c>
      <c r="TTG8" s="6">
        <f t="shared" si="221"/>
        <v>0</v>
      </c>
      <c r="TTH8" s="6">
        <f t="shared" si="221"/>
        <v>0</v>
      </c>
      <c r="TTI8" s="6">
        <f t="shared" si="221"/>
        <v>0</v>
      </c>
      <c r="TTJ8" s="6">
        <f t="shared" si="221"/>
        <v>0</v>
      </c>
      <c r="TTK8" s="6">
        <f t="shared" si="221"/>
        <v>0</v>
      </c>
      <c r="TTL8" s="6">
        <f t="shared" si="221"/>
        <v>0</v>
      </c>
      <c r="TTM8" s="6">
        <f t="shared" si="221"/>
        <v>0</v>
      </c>
      <c r="TTN8" s="6">
        <f t="shared" si="221"/>
        <v>0</v>
      </c>
      <c r="TTO8" s="6">
        <f t="shared" si="221"/>
        <v>0</v>
      </c>
      <c r="TTP8" s="6">
        <f t="shared" si="221"/>
        <v>0</v>
      </c>
      <c r="TTQ8" s="6">
        <f t="shared" si="221"/>
        <v>0</v>
      </c>
      <c r="TTR8" s="6">
        <f t="shared" si="221"/>
        <v>0</v>
      </c>
      <c r="TTS8" s="6">
        <f t="shared" si="221"/>
        <v>0</v>
      </c>
      <c r="TTT8" s="6">
        <f t="shared" si="221"/>
        <v>0</v>
      </c>
      <c r="TTU8" s="6">
        <f t="shared" si="221"/>
        <v>0</v>
      </c>
      <c r="TTV8" s="6">
        <f t="shared" si="221"/>
        <v>0</v>
      </c>
      <c r="TTW8" s="6">
        <f t="shared" si="221"/>
        <v>0</v>
      </c>
      <c r="TTX8" s="6">
        <f t="shared" si="221"/>
        <v>0</v>
      </c>
      <c r="TTY8" s="6">
        <f t="shared" si="221"/>
        <v>0</v>
      </c>
      <c r="TTZ8" s="6">
        <f t="shared" si="221"/>
        <v>0</v>
      </c>
      <c r="TUA8" s="6">
        <f t="shared" si="221"/>
        <v>0</v>
      </c>
      <c r="TUB8" s="6">
        <f t="shared" si="221"/>
        <v>0</v>
      </c>
      <c r="TUC8" s="6">
        <f t="shared" si="221"/>
        <v>0</v>
      </c>
      <c r="TUD8" s="6">
        <f t="shared" si="221"/>
        <v>0</v>
      </c>
      <c r="TUE8" s="6">
        <f t="shared" si="221"/>
        <v>0</v>
      </c>
      <c r="TUF8" s="6">
        <f t="shared" si="221"/>
        <v>0</v>
      </c>
      <c r="TUG8" s="6">
        <f t="shared" si="221"/>
        <v>0</v>
      </c>
      <c r="TUH8" s="6">
        <f t="shared" si="221"/>
        <v>0</v>
      </c>
      <c r="TUI8" s="6">
        <f t="shared" si="221"/>
        <v>0</v>
      </c>
      <c r="TUJ8" s="6">
        <f t="shared" si="221"/>
        <v>0</v>
      </c>
      <c r="TUK8" s="6">
        <f t="shared" si="221"/>
        <v>0</v>
      </c>
      <c r="TUL8" s="6">
        <f t="shared" si="221"/>
        <v>0</v>
      </c>
      <c r="TUM8" s="6">
        <f t="shared" si="221"/>
        <v>0</v>
      </c>
      <c r="TUN8" s="6">
        <f t="shared" si="221"/>
        <v>0</v>
      </c>
      <c r="TUO8" s="6">
        <f t="shared" si="221"/>
        <v>0</v>
      </c>
      <c r="TUP8" s="6">
        <f t="shared" si="221"/>
        <v>0</v>
      </c>
      <c r="TUQ8" s="6">
        <f t="shared" si="221"/>
        <v>0</v>
      </c>
      <c r="TUR8" s="6">
        <f t="shared" si="221"/>
        <v>0</v>
      </c>
      <c r="TUS8" s="6">
        <f t="shared" si="221"/>
        <v>0</v>
      </c>
      <c r="TUT8" s="6">
        <f t="shared" si="221"/>
        <v>0</v>
      </c>
      <c r="TUU8" s="6">
        <f t="shared" si="221"/>
        <v>0</v>
      </c>
      <c r="TUV8" s="6">
        <f t="shared" si="221"/>
        <v>0</v>
      </c>
      <c r="TUW8" s="6">
        <f t="shared" si="221"/>
        <v>0</v>
      </c>
      <c r="TUX8" s="6">
        <f t="shared" si="221"/>
        <v>0</v>
      </c>
      <c r="TUY8" s="6">
        <f t="shared" si="221"/>
        <v>0</v>
      </c>
      <c r="TUZ8" s="6">
        <f t="shared" si="221"/>
        <v>0</v>
      </c>
      <c r="TVA8" s="6">
        <f t="shared" si="221"/>
        <v>0</v>
      </c>
      <c r="TVB8" s="6">
        <f t="shared" si="221"/>
        <v>0</v>
      </c>
      <c r="TVC8" s="6">
        <f t="shared" si="221"/>
        <v>0</v>
      </c>
      <c r="TVD8" s="6">
        <f t="shared" si="221"/>
        <v>0</v>
      </c>
      <c r="TVE8" s="6">
        <f t="shared" si="221"/>
        <v>0</v>
      </c>
      <c r="TVF8" s="6">
        <f t="shared" si="221"/>
        <v>0</v>
      </c>
      <c r="TVG8" s="6">
        <f t="shared" si="221"/>
        <v>0</v>
      </c>
      <c r="TVH8" s="6">
        <f t="shared" si="221"/>
        <v>0</v>
      </c>
      <c r="TVI8" s="6">
        <f t="shared" si="221"/>
        <v>0</v>
      </c>
      <c r="TVJ8" s="6">
        <f t="shared" ref="TVJ8:TXU8" si="222">+TVJ5+TVJ6+TVJ7</f>
        <v>0</v>
      </c>
      <c r="TVK8" s="6">
        <f t="shared" si="222"/>
        <v>0</v>
      </c>
      <c r="TVL8" s="6">
        <f t="shared" si="222"/>
        <v>0</v>
      </c>
      <c r="TVM8" s="6">
        <f t="shared" si="222"/>
        <v>0</v>
      </c>
      <c r="TVN8" s="6">
        <f t="shared" si="222"/>
        <v>0</v>
      </c>
      <c r="TVO8" s="6">
        <f t="shared" si="222"/>
        <v>0</v>
      </c>
      <c r="TVP8" s="6">
        <f t="shared" si="222"/>
        <v>0</v>
      </c>
      <c r="TVQ8" s="6">
        <f t="shared" si="222"/>
        <v>0</v>
      </c>
      <c r="TVR8" s="6">
        <f t="shared" si="222"/>
        <v>0</v>
      </c>
      <c r="TVS8" s="6">
        <f t="shared" si="222"/>
        <v>0</v>
      </c>
      <c r="TVT8" s="6">
        <f t="shared" si="222"/>
        <v>0</v>
      </c>
      <c r="TVU8" s="6">
        <f t="shared" si="222"/>
        <v>0</v>
      </c>
      <c r="TVV8" s="6">
        <f t="shared" si="222"/>
        <v>0</v>
      </c>
      <c r="TVW8" s="6">
        <f t="shared" si="222"/>
        <v>0</v>
      </c>
      <c r="TVX8" s="6">
        <f t="shared" si="222"/>
        <v>0</v>
      </c>
      <c r="TVY8" s="6">
        <f t="shared" si="222"/>
        <v>0</v>
      </c>
      <c r="TVZ8" s="6">
        <f t="shared" si="222"/>
        <v>0</v>
      </c>
      <c r="TWA8" s="6">
        <f t="shared" si="222"/>
        <v>0</v>
      </c>
      <c r="TWB8" s="6">
        <f t="shared" si="222"/>
        <v>0</v>
      </c>
      <c r="TWC8" s="6">
        <f t="shared" si="222"/>
        <v>0</v>
      </c>
      <c r="TWD8" s="6">
        <f t="shared" si="222"/>
        <v>0</v>
      </c>
      <c r="TWE8" s="6">
        <f t="shared" si="222"/>
        <v>0</v>
      </c>
      <c r="TWF8" s="6">
        <f t="shared" si="222"/>
        <v>0</v>
      </c>
      <c r="TWG8" s="6">
        <f t="shared" si="222"/>
        <v>0</v>
      </c>
      <c r="TWH8" s="6">
        <f t="shared" si="222"/>
        <v>0</v>
      </c>
      <c r="TWI8" s="6">
        <f t="shared" si="222"/>
        <v>0</v>
      </c>
      <c r="TWJ8" s="6">
        <f t="shared" si="222"/>
        <v>0</v>
      </c>
      <c r="TWK8" s="6">
        <f t="shared" si="222"/>
        <v>0</v>
      </c>
      <c r="TWL8" s="6">
        <f t="shared" si="222"/>
        <v>0</v>
      </c>
      <c r="TWM8" s="6">
        <f t="shared" si="222"/>
        <v>0</v>
      </c>
      <c r="TWN8" s="6">
        <f t="shared" si="222"/>
        <v>0</v>
      </c>
      <c r="TWO8" s="6">
        <f t="shared" si="222"/>
        <v>0</v>
      </c>
      <c r="TWP8" s="6">
        <f t="shared" si="222"/>
        <v>0</v>
      </c>
      <c r="TWQ8" s="6">
        <f t="shared" si="222"/>
        <v>0</v>
      </c>
      <c r="TWR8" s="6">
        <f t="shared" si="222"/>
        <v>0</v>
      </c>
      <c r="TWS8" s="6">
        <f t="shared" si="222"/>
        <v>0</v>
      </c>
      <c r="TWT8" s="6">
        <f t="shared" si="222"/>
        <v>0</v>
      </c>
      <c r="TWU8" s="6">
        <f t="shared" si="222"/>
        <v>0</v>
      </c>
      <c r="TWV8" s="6">
        <f t="shared" si="222"/>
        <v>0</v>
      </c>
      <c r="TWW8" s="6">
        <f t="shared" si="222"/>
        <v>0</v>
      </c>
      <c r="TWX8" s="6">
        <f t="shared" si="222"/>
        <v>0</v>
      </c>
      <c r="TWY8" s="6">
        <f t="shared" si="222"/>
        <v>0</v>
      </c>
      <c r="TWZ8" s="6">
        <f t="shared" si="222"/>
        <v>0</v>
      </c>
      <c r="TXA8" s="6">
        <f t="shared" si="222"/>
        <v>0</v>
      </c>
      <c r="TXB8" s="6">
        <f t="shared" si="222"/>
        <v>0</v>
      </c>
      <c r="TXC8" s="6">
        <f t="shared" si="222"/>
        <v>0</v>
      </c>
      <c r="TXD8" s="6">
        <f t="shared" si="222"/>
        <v>0</v>
      </c>
      <c r="TXE8" s="6">
        <f t="shared" si="222"/>
        <v>0</v>
      </c>
      <c r="TXF8" s="6">
        <f t="shared" si="222"/>
        <v>0</v>
      </c>
      <c r="TXG8" s="6">
        <f t="shared" si="222"/>
        <v>0</v>
      </c>
      <c r="TXH8" s="6">
        <f t="shared" si="222"/>
        <v>0</v>
      </c>
      <c r="TXI8" s="6">
        <f t="shared" si="222"/>
        <v>0</v>
      </c>
      <c r="TXJ8" s="6">
        <f t="shared" si="222"/>
        <v>0</v>
      </c>
      <c r="TXK8" s="6">
        <f t="shared" si="222"/>
        <v>0</v>
      </c>
      <c r="TXL8" s="6">
        <f t="shared" si="222"/>
        <v>0</v>
      </c>
      <c r="TXM8" s="6">
        <f t="shared" si="222"/>
        <v>0</v>
      </c>
      <c r="TXN8" s="6">
        <f t="shared" si="222"/>
        <v>0</v>
      </c>
      <c r="TXO8" s="6">
        <f t="shared" si="222"/>
        <v>0</v>
      </c>
      <c r="TXP8" s="6">
        <f t="shared" si="222"/>
        <v>0</v>
      </c>
      <c r="TXQ8" s="6">
        <f t="shared" si="222"/>
        <v>0</v>
      </c>
      <c r="TXR8" s="6">
        <f t="shared" si="222"/>
        <v>0</v>
      </c>
      <c r="TXS8" s="6">
        <f t="shared" si="222"/>
        <v>0</v>
      </c>
      <c r="TXT8" s="6">
        <f t="shared" si="222"/>
        <v>0</v>
      </c>
      <c r="TXU8" s="6">
        <f t="shared" si="222"/>
        <v>0</v>
      </c>
      <c r="TXV8" s="6">
        <f t="shared" ref="TXV8:UAG8" si="223">+TXV5+TXV6+TXV7</f>
        <v>0</v>
      </c>
      <c r="TXW8" s="6">
        <f t="shared" si="223"/>
        <v>0</v>
      </c>
      <c r="TXX8" s="6">
        <f t="shared" si="223"/>
        <v>0</v>
      </c>
      <c r="TXY8" s="6">
        <f t="shared" si="223"/>
        <v>0</v>
      </c>
      <c r="TXZ8" s="6">
        <f t="shared" si="223"/>
        <v>0</v>
      </c>
      <c r="TYA8" s="6">
        <f t="shared" si="223"/>
        <v>0</v>
      </c>
      <c r="TYB8" s="6">
        <f t="shared" si="223"/>
        <v>0</v>
      </c>
      <c r="TYC8" s="6">
        <f t="shared" si="223"/>
        <v>0</v>
      </c>
      <c r="TYD8" s="6">
        <f t="shared" si="223"/>
        <v>0</v>
      </c>
      <c r="TYE8" s="6">
        <f t="shared" si="223"/>
        <v>0</v>
      </c>
      <c r="TYF8" s="6">
        <f t="shared" si="223"/>
        <v>0</v>
      </c>
      <c r="TYG8" s="6">
        <f t="shared" si="223"/>
        <v>0</v>
      </c>
      <c r="TYH8" s="6">
        <f t="shared" si="223"/>
        <v>0</v>
      </c>
      <c r="TYI8" s="6">
        <f t="shared" si="223"/>
        <v>0</v>
      </c>
      <c r="TYJ8" s="6">
        <f t="shared" si="223"/>
        <v>0</v>
      </c>
      <c r="TYK8" s="6">
        <f t="shared" si="223"/>
        <v>0</v>
      </c>
      <c r="TYL8" s="6">
        <f t="shared" si="223"/>
        <v>0</v>
      </c>
      <c r="TYM8" s="6">
        <f t="shared" si="223"/>
        <v>0</v>
      </c>
      <c r="TYN8" s="6">
        <f t="shared" si="223"/>
        <v>0</v>
      </c>
      <c r="TYO8" s="6">
        <f t="shared" si="223"/>
        <v>0</v>
      </c>
      <c r="TYP8" s="6">
        <f t="shared" si="223"/>
        <v>0</v>
      </c>
      <c r="TYQ8" s="6">
        <f t="shared" si="223"/>
        <v>0</v>
      </c>
      <c r="TYR8" s="6">
        <f t="shared" si="223"/>
        <v>0</v>
      </c>
      <c r="TYS8" s="6">
        <f t="shared" si="223"/>
        <v>0</v>
      </c>
      <c r="TYT8" s="6">
        <f t="shared" si="223"/>
        <v>0</v>
      </c>
      <c r="TYU8" s="6">
        <f t="shared" si="223"/>
        <v>0</v>
      </c>
      <c r="TYV8" s="6">
        <f t="shared" si="223"/>
        <v>0</v>
      </c>
      <c r="TYW8" s="6">
        <f t="shared" si="223"/>
        <v>0</v>
      </c>
      <c r="TYX8" s="6">
        <f t="shared" si="223"/>
        <v>0</v>
      </c>
      <c r="TYY8" s="6">
        <f t="shared" si="223"/>
        <v>0</v>
      </c>
      <c r="TYZ8" s="6">
        <f t="shared" si="223"/>
        <v>0</v>
      </c>
      <c r="TZA8" s="6">
        <f t="shared" si="223"/>
        <v>0</v>
      </c>
      <c r="TZB8" s="6">
        <f t="shared" si="223"/>
        <v>0</v>
      </c>
      <c r="TZC8" s="6">
        <f t="shared" si="223"/>
        <v>0</v>
      </c>
      <c r="TZD8" s="6">
        <f t="shared" si="223"/>
        <v>0</v>
      </c>
      <c r="TZE8" s="6">
        <f t="shared" si="223"/>
        <v>0</v>
      </c>
      <c r="TZF8" s="6">
        <f t="shared" si="223"/>
        <v>0</v>
      </c>
      <c r="TZG8" s="6">
        <f t="shared" si="223"/>
        <v>0</v>
      </c>
      <c r="TZH8" s="6">
        <f t="shared" si="223"/>
        <v>0</v>
      </c>
      <c r="TZI8" s="6">
        <f t="shared" si="223"/>
        <v>0</v>
      </c>
      <c r="TZJ8" s="6">
        <f t="shared" si="223"/>
        <v>0</v>
      </c>
      <c r="TZK8" s="6">
        <f t="shared" si="223"/>
        <v>0</v>
      </c>
      <c r="TZL8" s="6">
        <f t="shared" si="223"/>
        <v>0</v>
      </c>
      <c r="TZM8" s="6">
        <f t="shared" si="223"/>
        <v>0</v>
      </c>
      <c r="TZN8" s="6">
        <f t="shared" si="223"/>
        <v>0</v>
      </c>
      <c r="TZO8" s="6">
        <f t="shared" si="223"/>
        <v>0</v>
      </c>
      <c r="TZP8" s="6">
        <f t="shared" si="223"/>
        <v>0</v>
      </c>
      <c r="TZQ8" s="6">
        <f t="shared" si="223"/>
        <v>0</v>
      </c>
      <c r="TZR8" s="6">
        <f t="shared" si="223"/>
        <v>0</v>
      </c>
      <c r="TZS8" s="6">
        <f t="shared" si="223"/>
        <v>0</v>
      </c>
      <c r="TZT8" s="6">
        <f t="shared" si="223"/>
        <v>0</v>
      </c>
      <c r="TZU8" s="6">
        <f t="shared" si="223"/>
        <v>0</v>
      </c>
      <c r="TZV8" s="6">
        <f t="shared" si="223"/>
        <v>0</v>
      </c>
      <c r="TZW8" s="6">
        <f t="shared" si="223"/>
        <v>0</v>
      </c>
      <c r="TZX8" s="6">
        <f t="shared" si="223"/>
        <v>0</v>
      </c>
      <c r="TZY8" s="6">
        <f t="shared" si="223"/>
        <v>0</v>
      </c>
      <c r="TZZ8" s="6">
        <f t="shared" si="223"/>
        <v>0</v>
      </c>
      <c r="UAA8" s="6">
        <f t="shared" si="223"/>
        <v>0</v>
      </c>
      <c r="UAB8" s="6">
        <f t="shared" si="223"/>
        <v>0</v>
      </c>
      <c r="UAC8" s="6">
        <f t="shared" si="223"/>
        <v>0</v>
      </c>
      <c r="UAD8" s="6">
        <f t="shared" si="223"/>
        <v>0</v>
      </c>
      <c r="UAE8" s="6">
        <f t="shared" si="223"/>
        <v>0</v>
      </c>
      <c r="UAF8" s="6">
        <f t="shared" si="223"/>
        <v>0</v>
      </c>
      <c r="UAG8" s="6">
        <f t="shared" si="223"/>
        <v>0</v>
      </c>
      <c r="UAH8" s="6">
        <f t="shared" ref="UAH8:UCS8" si="224">+UAH5+UAH6+UAH7</f>
        <v>0</v>
      </c>
      <c r="UAI8" s="6">
        <f t="shared" si="224"/>
        <v>0</v>
      </c>
      <c r="UAJ8" s="6">
        <f t="shared" si="224"/>
        <v>0</v>
      </c>
      <c r="UAK8" s="6">
        <f t="shared" si="224"/>
        <v>0</v>
      </c>
      <c r="UAL8" s="6">
        <f t="shared" si="224"/>
        <v>0</v>
      </c>
      <c r="UAM8" s="6">
        <f t="shared" si="224"/>
        <v>0</v>
      </c>
      <c r="UAN8" s="6">
        <f t="shared" si="224"/>
        <v>0</v>
      </c>
      <c r="UAO8" s="6">
        <f t="shared" si="224"/>
        <v>0</v>
      </c>
      <c r="UAP8" s="6">
        <f t="shared" si="224"/>
        <v>0</v>
      </c>
      <c r="UAQ8" s="6">
        <f t="shared" si="224"/>
        <v>0</v>
      </c>
      <c r="UAR8" s="6">
        <f t="shared" si="224"/>
        <v>0</v>
      </c>
      <c r="UAS8" s="6">
        <f t="shared" si="224"/>
        <v>0</v>
      </c>
      <c r="UAT8" s="6">
        <f t="shared" si="224"/>
        <v>0</v>
      </c>
      <c r="UAU8" s="6">
        <f t="shared" si="224"/>
        <v>0</v>
      </c>
      <c r="UAV8" s="6">
        <f t="shared" si="224"/>
        <v>0</v>
      </c>
      <c r="UAW8" s="6">
        <f t="shared" si="224"/>
        <v>0</v>
      </c>
      <c r="UAX8" s="6">
        <f t="shared" si="224"/>
        <v>0</v>
      </c>
      <c r="UAY8" s="6">
        <f t="shared" si="224"/>
        <v>0</v>
      </c>
      <c r="UAZ8" s="6">
        <f t="shared" si="224"/>
        <v>0</v>
      </c>
      <c r="UBA8" s="6">
        <f t="shared" si="224"/>
        <v>0</v>
      </c>
      <c r="UBB8" s="6">
        <f t="shared" si="224"/>
        <v>0</v>
      </c>
      <c r="UBC8" s="6">
        <f t="shared" si="224"/>
        <v>0</v>
      </c>
      <c r="UBD8" s="6">
        <f t="shared" si="224"/>
        <v>0</v>
      </c>
      <c r="UBE8" s="6">
        <f t="shared" si="224"/>
        <v>0</v>
      </c>
      <c r="UBF8" s="6">
        <f t="shared" si="224"/>
        <v>0</v>
      </c>
      <c r="UBG8" s="6">
        <f t="shared" si="224"/>
        <v>0</v>
      </c>
      <c r="UBH8" s="6">
        <f t="shared" si="224"/>
        <v>0</v>
      </c>
      <c r="UBI8" s="6">
        <f t="shared" si="224"/>
        <v>0</v>
      </c>
      <c r="UBJ8" s="6">
        <f t="shared" si="224"/>
        <v>0</v>
      </c>
      <c r="UBK8" s="6">
        <f t="shared" si="224"/>
        <v>0</v>
      </c>
      <c r="UBL8" s="6">
        <f t="shared" si="224"/>
        <v>0</v>
      </c>
      <c r="UBM8" s="6">
        <f t="shared" si="224"/>
        <v>0</v>
      </c>
      <c r="UBN8" s="6">
        <f t="shared" si="224"/>
        <v>0</v>
      </c>
      <c r="UBO8" s="6">
        <f t="shared" si="224"/>
        <v>0</v>
      </c>
      <c r="UBP8" s="6">
        <f t="shared" si="224"/>
        <v>0</v>
      </c>
      <c r="UBQ8" s="6">
        <f t="shared" si="224"/>
        <v>0</v>
      </c>
      <c r="UBR8" s="6">
        <f t="shared" si="224"/>
        <v>0</v>
      </c>
      <c r="UBS8" s="6">
        <f t="shared" si="224"/>
        <v>0</v>
      </c>
      <c r="UBT8" s="6">
        <f t="shared" si="224"/>
        <v>0</v>
      </c>
      <c r="UBU8" s="6">
        <f t="shared" si="224"/>
        <v>0</v>
      </c>
      <c r="UBV8" s="6">
        <f t="shared" si="224"/>
        <v>0</v>
      </c>
      <c r="UBW8" s="6">
        <f t="shared" si="224"/>
        <v>0</v>
      </c>
      <c r="UBX8" s="6">
        <f t="shared" si="224"/>
        <v>0</v>
      </c>
      <c r="UBY8" s="6">
        <f t="shared" si="224"/>
        <v>0</v>
      </c>
      <c r="UBZ8" s="6">
        <f t="shared" si="224"/>
        <v>0</v>
      </c>
      <c r="UCA8" s="6">
        <f t="shared" si="224"/>
        <v>0</v>
      </c>
      <c r="UCB8" s="6">
        <f t="shared" si="224"/>
        <v>0</v>
      </c>
      <c r="UCC8" s="6">
        <f t="shared" si="224"/>
        <v>0</v>
      </c>
      <c r="UCD8" s="6">
        <f t="shared" si="224"/>
        <v>0</v>
      </c>
      <c r="UCE8" s="6">
        <f t="shared" si="224"/>
        <v>0</v>
      </c>
      <c r="UCF8" s="6">
        <f t="shared" si="224"/>
        <v>0</v>
      </c>
      <c r="UCG8" s="6">
        <f t="shared" si="224"/>
        <v>0</v>
      </c>
      <c r="UCH8" s="6">
        <f t="shared" si="224"/>
        <v>0</v>
      </c>
      <c r="UCI8" s="6">
        <f t="shared" si="224"/>
        <v>0</v>
      </c>
      <c r="UCJ8" s="6">
        <f t="shared" si="224"/>
        <v>0</v>
      </c>
      <c r="UCK8" s="6">
        <f t="shared" si="224"/>
        <v>0</v>
      </c>
      <c r="UCL8" s="6">
        <f t="shared" si="224"/>
        <v>0</v>
      </c>
      <c r="UCM8" s="6">
        <f t="shared" si="224"/>
        <v>0</v>
      </c>
      <c r="UCN8" s="6">
        <f t="shared" si="224"/>
        <v>0</v>
      </c>
      <c r="UCO8" s="6">
        <f t="shared" si="224"/>
        <v>0</v>
      </c>
      <c r="UCP8" s="6">
        <f t="shared" si="224"/>
        <v>0</v>
      </c>
      <c r="UCQ8" s="6">
        <f t="shared" si="224"/>
        <v>0</v>
      </c>
      <c r="UCR8" s="6">
        <f t="shared" si="224"/>
        <v>0</v>
      </c>
      <c r="UCS8" s="6">
        <f t="shared" si="224"/>
        <v>0</v>
      </c>
      <c r="UCT8" s="6">
        <f t="shared" ref="UCT8:UFE8" si="225">+UCT5+UCT6+UCT7</f>
        <v>0</v>
      </c>
      <c r="UCU8" s="6">
        <f t="shared" si="225"/>
        <v>0</v>
      </c>
      <c r="UCV8" s="6">
        <f t="shared" si="225"/>
        <v>0</v>
      </c>
      <c r="UCW8" s="6">
        <f t="shared" si="225"/>
        <v>0</v>
      </c>
      <c r="UCX8" s="6">
        <f t="shared" si="225"/>
        <v>0</v>
      </c>
      <c r="UCY8" s="6">
        <f t="shared" si="225"/>
        <v>0</v>
      </c>
      <c r="UCZ8" s="6">
        <f t="shared" si="225"/>
        <v>0</v>
      </c>
      <c r="UDA8" s="6">
        <f t="shared" si="225"/>
        <v>0</v>
      </c>
      <c r="UDB8" s="6">
        <f t="shared" si="225"/>
        <v>0</v>
      </c>
      <c r="UDC8" s="6">
        <f t="shared" si="225"/>
        <v>0</v>
      </c>
      <c r="UDD8" s="6">
        <f t="shared" si="225"/>
        <v>0</v>
      </c>
      <c r="UDE8" s="6">
        <f t="shared" si="225"/>
        <v>0</v>
      </c>
      <c r="UDF8" s="6">
        <f t="shared" si="225"/>
        <v>0</v>
      </c>
      <c r="UDG8" s="6">
        <f t="shared" si="225"/>
        <v>0</v>
      </c>
      <c r="UDH8" s="6">
        <f t="shared" si="225"/>
        <v>0</v>
      </c>
      <c r="UDI8" s="6">
        <f t="shared" si="225"/>
        <v>0</v>
      </c>
      <c r="UDJ8" s="6">
        <f t="shared" si="225"/>
        <v>0</v>
      </c>
      <c r="UDK8" s="6">
        <f t="shared" si="225"/>
        <v>0</v>
      </c>
      <c r="UDL8" s="6">
        <f t="shared" si="225"/>
        <v>0</v>
      </c>
      <c r="UDM8" s="6">
        <f t="shared" si="225"/>
        <v>0</v>
      </c>
      <c r="UDN8" s="6">
        <f t="shared" si="225"/>
        <v>0</v>
      </c>
      <c r="UDO8" s="6">
        <f t="shared" si="225"/>
        <v>0</v>
      </c>
      <c r="UDP8" s="6">
        <f t="shared" si="225"/>
        <v>0</v>
      </c>
      <c r="UDQ8" s="6">
        <f t="shared" si="225"/>
        <v>0</v>
      </c>
      <c r="UDR8" s="6">
        <f t="shared" si="225"/>
        <v>0</v>
      </c>
      <c r="UDS8" s="6">
        <f t="shared" si="225"/>
        <v>0</v>
      </c>
      <c r="UDT8" s="6">
        <f t="shared" si="225"/>
        <v>0</v>
      </c>
      <c r="UDU8" s="6">
        <f t="shared" si="225"/>
        <v>0</v>
      </c>
      <c r="UDV8" s="6">
        <f t="shared" si="225"/>
        <v>0</v>
      </c>
      <c r="UDW8" s="6">
        <f t="shared" si="225"/>
        <v>0</v>
      </c>
      <c r="UDX8" s="6">
        <f t="shared" si="225"/>
        <v>0</v>
      </c>
      <c r="UDY8" s="6">
        <f t="shared" si="225"/>
        <v>0</v>
      </c>
      <c r="UDZ8" s="6">
        <f t="shared" si="225"/>
        <v>0</v>
      </c>
      <c r="UEA8" s="6">
        <f t="shared" si="225"/>
        <v>0</v>
      </c>
      <c r="UEB8" s="6">
        <f t="shared" si="225"/>
        <v>0</v>
      </c>
      <c r="UEC8" s="6">
        <f t="shared" si="225"/>
        <v>0</v>
      </c>
      <c r="UED8" s="6">
        <f t="shared" si="225"/>
        <v>0</v>
      </c>
      <c r="UEE8" s="6">
        <f t="shared" si="225"/>
        <v>0</v>
      </c>
      <c r="UEF8" s="6">
        <f t="shared" si="225"/>
        <v>0</v>
      </c>
      <c r="UEG8" s="6">
        <f t="shared" si="225"/>
        <v>0</v>
      </c>
      <c r="UEH8" s="6">
        <f t="shared" si="225"/>
        <v>0</v>
      </c>
      <c r="UEI8" s="6">
        <f t="shared" si="225"/>
        <v>0</v>
      </c>
      <c r="UEJ8" s="6">
        <f t="shared" si="225"/>
        <v>0</v>
      </c>
      <c r="UEK8" s="6">
        <f t="shared" si="225"/>
        <v>0</v>
      </c>
      <c r="UEL8" s="6">
        <f t="shared" si="225"/>
        <v>0</v>
      </c>
      <c r="UEM8" s="6">
        <f t="shared" si="225"/>
        <v>0</v>
      </c>
      <c r="UEN8" s="6">
        <f t="shared" si="225"/>
        <v>0</v>
      </c>
      <c r="UEO8" s="6">
        <f t="shared" si="225"/>
        <v>0</v>
      </c>
      <c r="UEP8" s="6">
        <f t="shared" si="225"/>
        <v>0</v>
      </c>
      <c r="UEQ8" s="6">
        <f t="shared" si="225"/>
        <v>0</v>
      </c>
      <c r="UER8" s="6">
        <f t="shared" si="225"/>
        <v>0</v>
      </c>
      <c r="UES8" s="6">
        <f t="shared" si="225"/>
        <v>0</v>
      </c>
      <c r="UET8" s="6">
        <f t="shared" si="225"/>
        <v>0</v>
      </c>
      <c r="UEU8" s="6">
        <f t="shared" si="225"/>
        <v>0</v>
      </c>
      <c r="UEV8" s="6">
        <f t="shared" si="225"/>
        <v>0</v>
      </c>
      <c r="UEW8" s="6">
        <f t="shared" si="225"/>
        <v>0</v>
      </c>
      <c r="UEX8" s="6">
        <f t="shared" si="225"/>
        <v>0</v>
      </c>
      <c r="UEY8" s="6">
        <f t="shared" si="225"/>
        <v>0</v>
      </c>
      <c r="UEZ8" s="6">
        <f t="shared" si="225"/>
        <v>0</v>
      </c>
      <c r="UFA8" s="6">
        <f t="shared" si="225"/>
        <v>0</v>
      </c>
      <c r="UFB8" s="6">
        <f t="shared" si="225"/>
        <v>0</v>
      </c>
      <c r="UFC8" s="6">
        <f t="shared" si="225"/>
        <v>0</v>
      </c>
      <c r="UFD8" s="6">
        <f t="shared" si="225"/>
        <v>0</v>
      </c>
      <c r="UFE8" s="6">
        <f t="shared" si="225"/>
        <v>0</v>
      </c>
      <c r="UFF8" s="6">
        <f t="shared" ref="UFF8:UHQ8" si="226">+UFF5+UFF6+UFF7</f>
        <v>0</v>
      </c>
      <c r="UFG8" s="6">
        <f t="shared" si="226"/>
        <v>0</v>
      </c>
      <c r="UFH8" s="6">
        <f t="shared" si="226"/>
        <v>0</v>
      </c>
      <c r="UFI8" s="6">
        <f t="shared" si="226"/>
        <v>0</v>
      </c>
      <c r="UFJ8" s="6">
        <f t="shared" si="226"/>
        <v>0</v>
      </c>
      <c r="UFK8" s="6">
        <f t="shared" si="226"/>
        <v>0</v>
      </c>
      <c r="UFL8" s="6">
        <f t="shared" si="226"/>
        <v>0</v>
      </c>
      <c r="UFM8" s="6">
        <f t="shared" si="226"/>
        <v>0</v>
      </c>
      <c r="UFN8" s="6">
        <f t="shared" si="226"/>
        <v>0</v>
      </c>
      <c r="UFO8" s="6">
        <f t="shared" si="226"/>
        <v>0</v>
      </c>
      <c r="UFP8" s="6">
        <f t="shared" si="226"/>
        <v>0</v>
      </c>
      <c r="UFQ8" s="6">
        <f t="shared" si="226"/>
        <v>0</v>
      </c>
      <c r="UFR8" s="6">
        <f t="shared" si="226"/>
        <v>0</v>
      </c>
      <c r="UFS8" s="6">
        <f t="shared" si="226"/>
        <v>0</v>
      </c>
      <c r="UFT8" s="6">
        <f t="shared" si="226"/>
        <v>0</v>
      </c>
      <c r="UFU8" s="6">
        <f t="shared" si="226"/>
        <v>0</v>
      </c>
      <c r="UFV8" s="6">
        <f t="shared" si="226"/>
        <v>0</v>
      </c>
      <c r="UFW8" s="6">
        <f t="shared" si="226"/>
        <v>0</v>
      </c>
      <c r="UFX8" s="6">
        <f t="shared" si="226"/>
        <v>0</v>
      </c>
      <c r="UFY8" s="6">
        <f t="shared" si="226"/>
        <v>0</v>
      </c>
      <c r="UFZ8" s="6">
        <f t="shared" si="226"/>
        <v>0</v>
      </c>
      <c r="UGA8" s="6">
        <f t="shared" si="226"/>
        <v>0</v>
      </c>
      <c r="UGB8" s="6">
        <f t="shared" si="226"/>
        <v>0</v>
      </c>
      <c r="UGC8" s="6">
        <f t="shared" si="226"/>
        <v>0</v>
      </c>
      <c r="UGD8" s="6">
        <f t="shared" si="226"/>
        <v>0</v>
      </c>
      <c r="UGE8" s="6">
        <f t="shared" si="226"/>
        <v>0</v>
      </c>
      <c r="UGF8" s="6">
        <f t="shared" si="226"/>
        <v>0</v>
      </c>
      <c r="UGG8" s="6">
        <f t="shared" si="226"/>
        <v>0</v>
      </c>
      <c r="UGH8" s="6">
        <f t="shared" si="226"/>
        <v>0</v>
      </c>
      <c r="UGI8" s="6">
        <f t="shared" si="226"/>
        <v>0</v>
      </c>
      <c r="UGJ8" s="6">
        <f t="shared" si="226"/>
        <v>0</v>
      </c>
      <c r="UGK8" s="6">
        <f t="shared" si="226"/>
        <v>0</v>
      </c>
      <c r="UGL8" s="6">
        <f t="shared" si="226"/>
        <v>0</v>
      </c>
      <c r="UGM8" s="6">
        <f t="shared" si="226"/>
        <v>0</v>
      </c>
      <c r="UGN8" s="6">
        <f t="shared" si="226"/>
        <v>0</v>
      </c>
      <c r="UGO8" s="6">
        <f t="shared" si="226"/>
        <v>0</v>
      </c>
      <c r="UGP8" s="6">
        <f t="shared" si="226"/>
        <v>0</v>
      </c>
      <c r="UGQ8" s="6">
        <f t="shared" si="226"/>
        <v>0</v>
      </c>
      <c r="UGR8" s="6">
        <f t="shared" si="226"/>
        <v>0</v>
      </c>
      <c r="UGS8" s="6">
        <f t="shared" si="226"/>
        <v>0</v>
      </c>
      <c r="UGT8" s="6">
        <f t="shared" si="226"/>
        <v>0</v>
      </c>
      <c r="UGU8" s="6">
        <f t="shared" si="226"/>
        <v>0</v>
      </c>
      <c r="UGV8" s="6">
        <f t="shared" si="226"/>
        <v>0</v>
      </c>
      <c r="UGW8" s="6">
        <f t="shared" si="226"/>
        <v>0</v>
      </c>
      <c r="UGX8" s="6">
        <f t="shared" si="226"/>
        <v>0</v>
      </c>
      <c r="UGY8" s="6">
        <f t="shared" si="226"/>
        <v>0</v>
      </c>
      <c r="UGZ8" s="6">
        <f t="shared" si="226"/>
        <v>0</v>
      </c>
      <c r="UHA8" s="6">
        <f t="shared" si="226"/>
        <v>0</v>
      </c>
      <c r="UHB8" s="6">
        <f t="shared" si="226"/>
        <v>0</v>
      </c>
      <c r="UHC8" s="6">
        <f t="shared" si="226"/>
        <v>0</v>
      </c>
      <c r="UHD8" s="6">
        <f t="shared" si="226"/>
        <v>0</v>
      </c>
      <c r="UHE8" s="6">
        <f t="shared" si="226"/>
        <v>0</v>
      </c>
      <c r="UHF8" s="6">
        <f t="shared" si="226"/>
        <v>0</v>
      </c>
      <c r="UHG8" s="6">
        <f t="shared" si="226"/>
        <v>0</v>
      </c>
      <c r="UHH8" s="6">
        <f t="shared" si="226"/>
        <v>0</v>
      </c>
      <c r="UHI8" s="6">
        <f t="shared" si="226"/>
        <v>0</v>
      </c>
      <c r="UHJ8" s="6">
        <f t="shared" si="226"/>
        <v>0</v>
      </c>
      <c r="UHK8" s="6">
        <f t="shared" si="226"/>
        <v>0</v>
      </c>
      <c r="UHL8" s="6">
        <f t="shared" si="226"/>
        <v>0</v>
      </c>
      <c r="UHM8" s="6">
        <f t="shared" si="226"/>
        <v>0</v>
      </c>
      <c r="UHN8" s="6">
        <f t="shared" si="226"/>
        <v>0</v>
      </c>
      <c r="UHO8" s="6">
        <f t="shared" si="226"/>
        <v>0</v>
      </c>
      <c r="UHP8" s="6">
        <f t="shared" si="226"/>
        <v>0</v>
      </c>
      <c r="UHQ8" s="6">
        <f t="shared" si="226"/>
        <v>0</v>
      </c>
      <c r="UHR8" s="6">
        <f t="shared" ref="UHR8:UKC8" si="227">+UHR5+UHR6+UHR7</f>
        <v>0</v>
      </c>
      <c r="UHS8" s="6">
        <f t="shared" si="227"/>
        <v>0</v>
      </c>
      <c r="UHT8" s="6">
        <f t="shared" si="227"/>
        <v>0</v>
      </c>
      <c r="UHU8" s="6">
        <f t="shared" si="227"/>
        <v>0</v>
      </c>
      <c r="UHV8" s="6">
        <f t="shared" si="227"/>
        <v>0</v>
      </c>
      <c r="UHW8" s="6">
        <f t="shared" si="227"/>
        <v>0</v>
      </c>
      <c r="UHX8" s="6">
        <f t="shared" si="227"/>
        <v>0</v>
      </c>
      <c r="UHY8" s="6">
        <f t="shared" si="227"/>
        <v>0</v>
      </c>
      <c r="UHZ8" s="6">
        <f t="shared" si="227"/>
        <v>0</v>
      </c>
      <c r="UIA8" s="6">
        <f t="shared" si="227"/>
        <v>0</v>
      </c>
      <c r="UIB8" s="6">
        <f t="shared" si="227"/>
        <v>0</v>
      </c>
      <c r="UIC8" s="6">
        <f t="shared" si="227"/>
        <v>0</v>
      </c>
      <c r="UID8" s="6">
        <f t="shared" si="227"/>
        <v>0</v>
      </c>
      <c r="UIE8" s="6">
        <f t="shared" si="227"/>
        <v>0</v>
      </c>
      <c r="UIF8" s="6">
        <f t="shared" si="227"/>
        <v>0</v>
      </c>
      <c r="UIG8" s="6">
        <f t="shared" si="227"/>
        <v>0</v>
      </c>
      <c r="UIH8" s="6">
        <f t="shared" si="227"/>
        <v>0</v>
      </c>
      <c r="UII8" s="6">
        <f t="shared" si="227"/>
        <v>0</v>
      </c>
      <c r="UIJ8" s="6">
        <f t="shared" si="227"/>
        <v>0</v>
      </c>
      <c r="UIK8" s="6">
        <f t="shared" si="227"/>
        <v>0</v>
      </c>
      <c r="UIL8" s="6">
        <f t="shared" si="227"/>
        <v>0</v>
      </c>
      <c r="UIM8" s="6">
        <f t="shared" si="227"/>
        <v>0</v>
      </c>
      <c r="UIN8" s="6">
        <f t="shared" si="227"/>
        <v>0</v>
      </c>
      <c r="UIO8" s="6">
        <f t="shared" si="227"/>
        <v>0</v>
      </c>
      <c r="UIP8" s="6">
        <f t="shared" si="227"/>
        <v>0</v>
      </c>
      <c r="UIQ8" s="6">
        <f t="shared" si="227"/>
        <v>0</v>
      </c>
      <c r="UIR8" s="6">
        <f t="shared" si="227"/>
        <v>0</v>
      </c>
      <c r="UIS8" s="6">
        <f t="shared" si="227"/>
        <v>0</v>
      </c>
      <c r="UIT8" s="6">
        <f t="shared" si="227"/>
        <v>0</v>
      </c>
      <c r="UIU8" s="6">
        <f t="shared" si="227"/>
        <v>0</v>
      </c>
      <c r="UIV8" s="6">
        <f t="shared" si="227"/>
        <v>0</v>
      </c>
      <c r="UIW8" s="6">
        <f t="shared" si="227"/>
        <v>0</v>
      </c>
      <c r="UIX8" s="6">
        <f t="shared" si="227"/>
        <v>0</v>
      </c>
      <c r="UIY8" s="6">
        <f t="shared" si="227"/>
        <v>0</v>
      </c>
      <c r="UIZ8" s="6">
        <f t="shared" si="227"/>
        <v>0</v>
      </c>
      <c r="UJA8" s="6">
        <f t="shared" si="227"/>
        <v>0</v>
      </c>
      <c r="UJB8" s="6">
        <f t="shared" si="227"/>
        <v>0</v>
      </c>
      <c r="UJC8" s="6">
        <f t="shared" si="227"/>
        <v>0</v>
      </c>
      <c r="UJD8" s="6">
        <f t="shared" si="227"/>
        <v>0</v>
      </c>
      <c r="UJE8" s="6">
        <f t="shared" si="227"/>
        <v>0</v>
      </c>
      <c r="UJF8" s="6">
        <f t="shared" si="227"/>
        <v>0</v>
      </c>
      <c r="UJG8" s="6">
        <f t="shared" si="227"/>
        <v>0</v>
      </c>
      <c r="UJH8" s="6">
        <f t="shared" si="227"/>
        <v>0</v>
      </c>
      <c r="UJI8" s="6">
        <f t="shared" si="227"/>
        <v>0</v>
      </c>
      <c r="UJJ8" s="6">
        <f t="shared" si="227"/>
        <v>0</v>
      </c>
      <c r="UJK8" s="6">
        <f t="shared" si="227"/>
        <v>0</v>
      </c>
      <c r="UJL8" s="6">
        <f t="shared" si="227"/>
        <v>0</v>
      </c>
      <c r="UJM8" s="6">
        <f t="shared" si="227"/>
        <v>0</v>
      </c>
      <c r="UJN8" s="6">
        <f t="shared" si="227"/>
        <v>0</v>
      </c>
      <c r="UJO8" s="6">
        <f t="shared" si="227"/>
        <v>0</v>
      </c>
      <c r="UJP8" s="6">
        <f t="shared" si="227"/>
        <v>0</v>
      </c>
      <c r="UJQ8" s="6">
        <f t="shared" si="227"/>
        <v>0</v>
      </c>
      <c r="UJR8" s="6">
        <f t="shared" si="227"/>
        <v>0</v>
      </c>
      <c r="UJS8" s="6">
        <f t="shared" si="227"/>
        <v>0</v>
      </c>
      <c r="UJT8" s="6">
        <f t="shared" si="227"/>
        <v>0</v>
      </c>
      <c r="UJU8" s="6">
        <f t="shared" si="227"/>
        <v>0</v>
      </c>
      <c r="UJV8" s="6">
        <f t="shared" si="227"/>
        <v>0</v>
      </c>
      <c r="UJW8" s="6">
        <f t="shared" si="227"/>
        <v>0</v>
      </c>
      <c r="UJX8" s="6">
        <f t="shared" si="227"/>
        <v>0</v>
      </c>
      <c r="UJY8" s="6">
        <f t="shared" si="227"/>
        <v>0</v>
      </c>
      <c r="UJZ8" s="6">
        <f t="shared" si="227"/>
        <v>0</v>
      </c>
      <c r="UKA8" s="6">
        <f t="shared" si="227"/>
        <v>0</v>
      </c>
      <c r="UKB8" s="6">
        <f t="shared" si="227"/>
        <v>0</v>
      </c>
      <c r="UKC8" s="6">
        <f t="shared" si="227"/>
        <v>0</v>
      </c>
      <c r="UKD8" s="6">
        <f t="shared" ref="UKD8:UMO8" si="228">+UKD5+UKD6+UKD7</f>
        <v>0</v>
      </c>
      <c r="UKE8" s="6">
        <f t="shared" si="228"/>
        <v>0</v>
      </c>
      <c r="UKF8" s="6">
        <f t="shared" si="228"/>
        <v>0</v>
      </c>
      <c r="UKG8" s="6">
        <f t="shared" si="228"/>
        <v>0</v>
      </c>
      <c r="UKH8" s="6">
        <f t="shared" si="228"/>
        <v>0</v>
      </c>
      <c r="UKI8" s="6">
        <f t="shared" si="228"/>
        <v>0</v>
      </c>
      <c r="UKJ8" s="6">
        <f t="shared" si="228"/>
        <v>0</v>
      </c>
      <c r="UKK8" s="6">
        <f t="shared" si="228"/>
        <v>0</v>
      </c>
      <c r="UKL8" s="6">
        <f t="shared" si="228"/>
        <v>0</v>
      </c>
      <c r="UKM8" s="6">
        <f t="shared" si="228"/>
        <v>0</v>
      </c>
      <c r="UKN8" s="6">
        <f t="shared" si="228"/>
        <v>0</v>
      </c>
      <c r="UKO8" s="6">
        <f t="shared" si="228"/>
        <v>0</v>
      </c>
      <c r="UKP8" s="6">
        <f t="shared" si="228"/>
        <v>0</v>
      </c>
      <c r="UKQ8" s="6">
        <f t="shared" si="228"/>
        <v>0</v>
      </c>
      <c r="UKR8" s="6">
        <f t="shared" si="228"/>
        <v>0</v>
      </c>
      <c r="UKS8" s="6">
        <f t="shared" si="228"/>
        <v>0</v>
      </c>
      <c r="UKT8" s="6">
        <f t="shared" si="228"/>
        <v>0</v>
      </c>
      <c r="UKU8" s="6">
        <f t="shared" si="228"/>
        <v>0</v>
      </c>
      <c r="UKV8" s="6">
        <f t="shared" si="228"/>
        <v>0</v>
      </c>
      <c r="UKW8" s="6">
        <f t="shared" si="228"/>
        <v>0</v>
      </c>
      <c r="UKX8" s="6">
        <f t="shared" si="228"/>
        <v>0</v>
      </c>
      <c r="UKY8" s="6">
        <f t="shared" si="228"/>
        <v>0</v>
      </c>
      <c r="UKZ8" s="6">
        <f t="shared" si="228"/>
        <v>0</v>
      </c>
      <c r="ULA8" s="6">
        <f t="shared" si="228"/>
        <v>0</v>
      </c>
      <c r="ULB8" s="6">
        <f t="shared" si="228"/>
        <v>0</v>
      </c>
      <c r="ULC8" s="6">
        <f t="shared" si="228"/>
        <v>0</v>
      </c>
      <c r="ULD8" s="6">
        <f t="shared" si="228"/>
        <v>0</v>
      </c>
      <c r="ULE8" s="6">
        <f t="shared" si="228"/>
        <v>0</v>
      </c>
      <c r="ULF8" s="6">
        <f t="shared" si="228"/>
        <v>0</v>
      </c>
      <c r="ULG8" s="6">
        <f t="shared" si="228"/>
        <v>0</v>
      </c>
      <c r="ULH8" s="6">
        <f t="shared" si="228"/>
        <v>0</v>
      </c>
      <c r="ULI8" s="6">
        <f t="shared" si="228"/>
        <v>0</v>
      </c>
      <c r="ULJ8" s="6">
        <f t="shared" si="228"/>
        <v>0</v>
      </c>
      <c r="ULK8" s="6">
        <f t="shared" si="228"/>
        <v>0</v>
      </c>
      <c r="ULL8" s="6">
        <f t="shared" si="228"/>
        <v>0</v>
      </c>
      <c r="ULM8" s="6">
        <f t="shared" si="228"/>
        <v>0</v>
      </c>
      <c r="ULN8" s="6">
        <f t="shared" si="228"/>
        <v>0</v>
      </c>
      <c r="ULO8" s="6">
        <f t="shared" si="228"/>
        <v>0</v>
      </c>
      <c r="ULP8" s="6">
        <f t="shared" si="228"/>
        <v>0</v>
      </c>
      <c r="ULQ8" s="6">
        <f t="shared" si="228"/>
        <v>0</v>
      </c>
      <c r="ULR8" s="6">
        <f t="shared" si="228"/>
        <v>0</v>
      </c>
      <c r="ULS8" s="6">
        <f t="shared" si="228"/>
        <v>0</v>
      </c>
      <c r="ULT8" s="6">
        <f t="shared" si="228"/>
        <v>0</v>
      </c>
      <c r="ULU8" s="6">
        <f t="shared" si="228"/>
        <v>0</v>
      </c>
      <c r="ULV8" s="6">
        <f t="shared" si="228"/>
        <v>0</v>
      </c>
      <c r="ULW8" s="6">
        <f t="shared" si="228"/>
        <v>0</v>
      </c>
      <c r="ULX8" s="6">
        <f t="shared" si="228"/>
        <v>0</v>
      </c>
      <c r="ULY8" s="6">
        <f t="shared" si="228"/>
        <v>0</v>
      </c>
      <c r="ULZ8" s="6">
        <f t="shared" si="228"/>
        <v>0</v>
      </c>
      <c r="UMA8" s="6">
        <f t="shared" si="228"/>
        <v>0</v>
      </c>
      <c r="UMB8" s="6">
        <f t="shared" si="228"/>
        <v>0</v>
      </c>
      <c r="UMC8" s="6">
        <f t="shared" si="228"/>
        <v>0</v>
      </c>
      <c r="UMD8" s="6">
        <f t="shared" si="228"/>
        <v>0</v>
      </c>
      <c r="UME8" s="6">
        <f t="shared" si="228"/>
        <v>0</v>
      </c>
      <c r="UMF8" s="6">
        <f t="shared" si="228"/>
        <v>0</v>
      </c>
      <c r="UMG8" s="6">
        <f t="shared" si="228"/>
        <v>0</v>
      </c>
      <c r="UMH8" s="6">
        <f t="shared" si="228"/>
        <v>0</v>
      </c>
      <c r="UMI8" s="6">
        <f t="shared" si="228"/>
        <v>0</v>
      </c>
      <c r="UMJ8" s="6">
        <f t="shared" si="228"/>
        <v>0</v>
      </c>
      <c r="UMK8" s="6">
        <f t="shared" si="228"/>
        <v>0</v>
      </c>
      <c r="UML8" s="6">
        <f t="shared" si="228"/>
        <v>0</v>
      </c>
      <c r="UMM8" s="6">
        <f t="shared" si="228"/>
        <v>0</v>
      </c>
      <c r="UMN8" s="6">
        <f t="shared" si="228"/>
        <v>0</v>
      </c>
      <c r="UMO8" s="6">
        <f t="shared" si="228"/>
        <v>0</v>
      </c>
      <c r="UMP8" s="6">
        <f t="shared" ref="UMP8:UPA8" si="229">+UMP5+UMP6+UMP7</f>
        <v>0</v>
      </c>
      <c r="UMQ8" s="6">
        <f t="shared" si="229"/>
        <v>0</v>
      </c>
      <c r="UMR8" s="6">
        <f t="shared" si="229"/>
        <v>0</v>
      </c>
      <c r="UMS8" s="6">
        <f t="shared" si="229"/>
        <v>0</v>
      </c>
      <c r="UMT8" s="6">
        <f t="shared" si="229"/>
        <v>0</v>
      </c>
      <c r="UMU8" s="6">
        <f t="shared" si="229"/>
        <v>0</v>
      </c>
      <c r="UMV8" s="6">
        <f t="shared" si="229"/>
        <v>0</v>
      </c>
      <c r="UMW8" s="6">
        <f t="shared" si="229"/>
        <v>0</v>
      </c>
      <c r="UMX8" s="6">
        <f t="shared" si="229"/>
        <v>0</v>
      </c>
      <c r="UMY8" s="6">
        <f t="shared" si="229"/>
        <v>0</v>
      </c>
      <c r="UMZ8" s="6">
        <f t="shared" si="229"/>
        <v>0</v>
      </c>
      <c r="UNA8" s="6">
        <f t="shared" si="229"/>
        <v>0</v>
      </c>
      <c r="UNB8" s="6">
        <f t="shared" si="229"/>
        <v>0</v>
      </c>
      <c r="UNC8" s="6">
        <f t="shared" si="229"/>
        <v>0</v>
      </c>
      <c r="UND8" s="6">
        <f t="shared" si="229"/>
        <v>0</v>
      </c>
      <c r="UNE8" s="6">
        <f t="shared" si="229"/>
        <v>0</v>
      </c>
      <c r="UNF8" s="6">
        <f t="shared" si="229"/>
        <v>0</v>
      </c>
      <c r="UNG8" s="6">
        <f t="shared" si="229"/>
        <v>0</v>
      </c>
      <c r="UNH8" s="6">
        <f t="shared" si="229"/>
        <v>0</v>
      </c>
      <c r="UNI8" s="6">
        <f t="shared" si="229"/>
        <v>0</v>
      </c>
      <c r="UNJ8" s="6">
        <f t="shared" si="229"/>
        <v>0</v>
      </c>
      <c r="UNK8" s="6">
        <f t="shared" si="229"/>
        <v>0</v>
      </c>
      <c r="UNL8" s="6">
        <f t="shared" si="229"/>
        <v>0</v>
      </c>
      <c r="UNM8" s="6">
        <f t="shared" si="229"/>
        <v>0</v>
      </c>
      <c r="UNN8" s="6">
        <f t="shared" si="229"/>
        <v>0</v>
      </c>
      <c r="UNO8" s="6">
        <f t="shared" si="229"/>
        <v>0</v>
      </c>
      <c r="UNP8" s="6">
        <f t="shared" si="229"/>
        <v>0</v>
      </c>
      <c r="UNQ8" s="6">
        <f t="shared" si="229"/>
        <v>0</v>
      </c>
      <c r="UNR8" s="6">
        <f t="shared" si="229"/>
        <v>0</v>
      </c>
      <c r="UNS8" s="6">
        <f t="shared" si="229"/>
        <v>0</v>
      </c>
      <c r="UNT8" s="6">
        <f t="shared" si="229"/>
        <v>0</v>
      </c>
      <c r="UNU8" s="6">
        <f t="shared" si="229"/>
        <v>0</v>
      </c>
      <c r="UNV8" s="6">
        <f t="shared" si="229"/>
        <v>0</v>
      </c>
      <c r="UNW8" s="6">
        <f t="shared" si="229"/>
        <v>0</v>
      </c>
      <c r="UNX8" s="6">
        <f t="shared" si="229"/>
        <v>0</v>
      </c>
      <c r="UNY8" s="6">
        <f t="shared" si="229"/>
        <v>0</v>
      </c>
      <c r="UNZ8" s="6">
        <f t="shared" si="229"/>
        <v>0</v>
      </c>
      <c r="UOA8" s="6">
        <f t="shared" si="229"/>
        <v>0</v>
      </c>
      <c r="UOB8" s="6">
        <f t="shared" si="229"/>
        <v>0</v>
      </c>
      <c r="UOC8" s="6">
        <f t="shared" si="229"/>
        <v>0</v>
      </c>
      <c r="UOD8" s="6">
        <f t="shared" si="229"/>
        <v>0</v>
      </c>
      <c r="UOE8" s="6">
        <f t="shared" si="229"/>
        <v>0</v>
      </c>
      <c r="UOF8" s="6">
        <f t="shared" si="229"/>
        <v>0</v>
      </c>
      <c r="UOG8" s="6">
        <f t="shared" si="229"/>
        <v>0</v>
      </c>
      <c r="UOH8" s="6">
        <f t="shared" si="229"/>
        <v>0</v>
      </c>
      <c r="UOI8" s="6">
        <f t="shared" si="229"/>
        <v>0</v>
      </c>
      <c r="UOJ8" s="6">
        <f t="shared" si="229"/>
        <v>0</v>
      </c>
      <c r="UOK8" s="6">
        <f t="shared" si="229"/>
        <v>0</v>
      </c>
      <c r="UOL8" s="6">
        <f t="shared" si="229"/>
        <v>0</v>
      </c>
      <c r="UOM8" s="6">
        <f t="shared" si="229"/>
        <v>0</v>
      </c>
      <c r="UON8" s="6">
        <f t="shared" si="229"/>
        <v>0</v>
      </c>
      <c r="UOO8" s="6">
        <f t="shared" si="229"/>
        <v>0</v>
      </c>
      <c r="UOP8" s="6">
        <f t="shared" si="229"/>
        <v>0</v>
      </c>
      <c r="UOQ8" s="6">
        <f t="shared" si="229"/>
        <v>0</v>
      </c>
      <c r="UOR8" s="6">
        <f t="shared" si="229"/>
        <v>0</v>
      </c>
      <c r="UOS8" s="6">
        <f t="shared" si="229"/>
        <v>0</v>
      </c>
      <c r="UOT8" s="6">
        <f t="shared" si="229"/>
        <v>0</v>
      </c>
      <c r="UOU8" s="6">
        <f t="shared" si="229"/>
        <v>0</v>
      </c>
      <c r="UOV8" s="6">
        <f t="shared" si="229"/>
        <v>0</v>
      </c>
      <c r="UOW8" s="6">
        <f t="shared" si="229"/>
        <v>0</v>
      </c>
      <c r="UOX8" s="6">
        <f t="shared" si="229"/>
        <v>0</v>
      </c>
      <c r="UOY8" s="6">
        <f t="shared" si="229"/>
        <v>0</v>
      </c>
      <c r="UOZ8" s="6">
        <f t="shared" si="229"/>
        <v>0</v>
      </c>
      <c r="UPA8" s="6">
        <f t="shared" si="229"/>
        <v>0</v>
      </c>
      <c r="UPB8" s="6">
        <f t="shared" ref="UPB8:URM8" si="230">+UPB5+UPB6+UPB7</f>
        <v>0</v>
      </c>
      <c r="UPC8" s="6">
        <f t="shared" si="230"/>
        <v>0</v>
      </c>
      <c r="UPD8" s="6">
        <f t="shared" si="230"/>
        <v>0</v>
      </c>
      <c r="UPE8" s="6">
        <f t="shared" si="230"/>
        <v>0</v>
      </c>
      <c r="UPF8" s="6">
        <f t="shared" si="230"/>
        <v>0</v>
      </c>
      <c r="UPG8" s="6">
        <f t="shared" si="230"/>
        <v>0</v>
      </c>
      <c r="UPH8" s="6">
        <f t="shared" si="230"/>
        <v>0</v>
      </c>
      <c r="UPI8" s="6">
        <f t="shared" si="230"/>
        <v>0</v>
      </c>
      <c r="UPJ8" s="6">
        <f t="shared" si="230"/>
        <v>0</v>
      </c>
      <c r="UPK8" s="6">
        <f t="shared" si="230"/>
        <v>0</v>
      </c>
      <c r="UPL8" s="6">
        <f t="shared" si="230"/>
        <v>0</v>
      </c>
      <c r="UPM8" s="6">
        <f t="shared" si="230"/>
        <v>0</v>
      </c>
      <c r="UPN8" s="6">
        <f t="shared" si="230"/>
        <v>0</v>
      </c>
      <c r="UPO8" s="6">
        <f t="shared" si="230"/>
        <v>0</v>
      </c>
      <c r="UPP8" s="6">
        <f t="shared" si="230"/>
        <v>0</v>
      </c>
      <c r="UPQ8" s="6">
        <f t="shared" si="230"/>
        <v>0</v>
      </c>
      <c r="UPR8" s="6">
        <f t="shared" si="230"/>
        <v>0</v>
      </c>
      <c r="UPS8" s="6">
        <f t="shared" si="230"/>
        <v>0</v>
      </c>
      <c r="UPT8" s="6">
        <f t="shared" si="230"/>
        <v>0</v>
      </c>
      <c r="UPU8" s="6">
        <f t="shared" si="230"/>
        <v>0</v>
      </c>
      <c r="UPV8" s="6">
        <f t="shared" si="230"/>
        <v>0</v>
      </c>
      <c r="UPW8" s="6">
        <f t="shared" si="230"/>
        <v>0</v>
      </c>
      <c r="UPX8" s="6">
        <f t="shared" si="230"/>
        <v>0</v>
      </c>
      <c r="UPY8" s="6">
        <f t="shared" si="230"/>
        <v>0</v>
      </c>
      <c r="UPZ8" s="6">
        <f t="shared" si="230"/>
        <v>0</v>
      </c>
      <c r="UQA8" s="6">
        <f t="shared" si="230"/>
        <v>0</v>
      </c>
      <c r="UQB8" s="6">
        <f t="shared" si="230"/>
        <v>0</v>
      </c>
      <c r="UQC8" s="6">
        <f t="shared" si="230"/>
        <v>0</v>
      </c>
      <c r="UQD8" s="6">
        <f t="shared" si="230"/>
        <v>0</v>
      </c>
      <c r="UQE8" s="6">
        <f t="shared" si="230"/>
        <v>0</v>
      </c>
      <c r="UQF8" s="6">
        <f t="shared" si="230"/>
        <v>0</v>
      </c>
      <c r="UQG8" s="6">
        <f t="shared" si="230"/>
        <v>0</v>
      </c>
      <c r="UQH8" s="6">
        <f t="shared" si="230"/>
        <v>0</v>
      </c>
      <c r="UQI8" s="6">
        <f t="shared" si="230"/>
        <v>0</v>
      </c>
      <c r="UQJ8" s="6">
        <f t="shared" si="230"/>
        <v>0</v>
      </c>
      <c r="UQK8" s="6">
        <f t="shared" si="230"/>
        <v>0</v>
      </c>
      <c r="UQL8" s="6">
        <f t="shared" si="230"/>
        <v>0</v>
      </c>
      <c r="UQM8" s="6">
        <f t="shared" si="230"/>
        <v>0</v>
      </c>
      <c r="UQN8" s="6">
        <f t="shared" si="230"/>
        <v>0</v>
      </c>
      <c r="UQO8" s="6">
        <f t="shared" si="230"/>
        <v>0</v>
      </c>
      <c r="UQP8" s="6">
        <f t="shared" si="230"/>
        <v>0</v>
      </c>
      <c r="UQQ8" s="6">
        <f t="shared" si="230"/>
        <v>0</v>
      </c>
      <c r="UQR8" s="6">
        <f t="shared" si="230"/>
        <v>0</v>
      </c>
      <c r="UQS8" s="6">
        <f t="shared" si="230"/>
        <v>0</v>
      </c>
      <c r="UQT8" s="6">
        <f t="shared" si="230"/>
        <v>0</v>
      </c>
      <c r="UQU8" s="6">
        <f t="shared" si="230"/>
        <v>0</v>
      </c>
      <c r="UQV8" s="6">
        <f t="shared" si="230"/>
        <v>0</v>
      </c>
      <c r="UQW8" s="6">
        <f t="shared" si="230"/>
        <v>0</v>
      </c>
      <c r="UQX8" s="6">
        <f t="shared" si="230"/>
        <v>0</v>
      </c>
      <c r="UQY8" s="6">
        <f t="shared" si="230"/>
        <v>0</v>
      </c>
      <c r="UQZ8" s="6">
        <f t="shared" si="230"/>
        <v>0</v>
      </c>
      <c r="URA8" s="6">
        <f t="shared" si="230"/>
        <v>0</v>
      </c>
      <c r="URB8" s="6">
        <f t="shared" si="230"/>
        <v>0</v>
      </c>
      <c r="URC8" s="6">
        <f t="shared" si="230"/>
        <v>0</v>
      </c>
      <c r="URD8" s="6">
        <f t="shared" si="230"/>
        <v>0</v>
      </c>
      <c r="URE8" s="6">
        <f t="shared" si="230"/>
        <v>0</v>
      </c>
      <c r="URF8" s="6">
        <f t="shared" si="230"/>
        <v>0</v>
      </c>
      <c r="URG8" s="6">
        <f t="shared" si="230"/>
        <v>0</v>
      </c>
      <c r="URH8" s="6">
        <f t="shared" si="230"/>
        <v>0</v>
      </c>
      <c r="URI8" s="6">
        <f t="shared" si="230"/>
        <v>0</v>
      </c>
      <c r="URJ8" s="6">
        <f t="shared" si="230"/>
        <v>0</v>
      </c>
      <c r="URK8" s="6">
        <f t="shared" si="230"/>
        <v>0</v>
      </c>
      <c r="URL8" s="6">
        <f t="shared" si="230"/>
        <v>0</v>
      </c>
      <c r="URM8" s="6">
        <f t="shared" si="230"/>
        <v>0</v>
      </c>
      <c r="URN8" s="6">
        <f t="shared" ref="URN8:UTY8" si="231">+URN5+URN6+URN7</f>
        <v>0</v>
      </c>
      <c r="URO8" s="6">
        <f t="shared" si="231"/>
        <v>0</v>
      </c>
      <c r="URP8" s="6">
        <f t="shared" si="231"/>
        <v>0</v>
      </c>
      <c r="URQ8" s="6">
        <f t="shared" si="231"/>
        <v>0</v>
      </c>
      <c r="URR8" s="6">
        <f t="shared" si="231"/>
        <v>0</v>
      </c>
      <c r="URS8" s="6">
        <f t="shared" si="231"/>
        <v>0</v>
      </c>
      <c r="URT8" s="6">
        <f t="shared" si="231"/>
        <v>0</v>
      </c>
      <c r="URU8" s="6">
        <f t="shared" si="231"/>
        <v>0</v>
      </c>
      <c r="URV8" s="6">
        <f t="shared" si="231"/>
        <v>0</v>
      </c>
      <c r="URW8" s="6">
        <f t="shared" si="231"/>
        <v>0</v>
      </c>
      <c r="URX8" s="6">
        <f t="shared" si="231"/>
        <v>0</v>
      </c>
      <c r="URY8" s="6">
        <f t="shared" si="231"/>
        <v>0</v>
      </c>
      <c r="URZ8" s="6">
        <f t="shared" si="231"/>
        <v>0</v>
      </c>
      <c r="USA8" s="6">
        <f t="shared" si="231"/>
        <v>0</v>
      </c>
      <c r="USB8" s="6">
        <f t="shared" si="231"/>
        <v>0</v>
      </c>
      <c r="USC8" s="6">
        <f t="shared" si="231"/>
        <v>0</v>
      </c>
      <c r="USD8" s="6">
        <f t="shared" si="231"/>
        <v>0</v>
      </c>
      <c r="USE8" s="6">
        <f t="shared" si="231"/>
        <v>0</v>
      </c>
      <c r="USF8" s="6">
        <f t="shared" si="231"/>
        <v>0</v>
      </c>
      <c r="USG8" s="6">
        <f t="shared" si="231"/>
        <v>0</v>
      </c>
      <c r="USH8" s="6">
        <f t="shared" si="231"/>
        <v>0</v>
      </c>
      <c r="USI8" s="6">
        <f t="shared" si="231"/>
        <v>0</v>
      </c>
      <c r="USJ8" s="6">
        <f t="shared" si="231"/>
        <v>0</v>
      </c>
      <c r="USK8" s="6">
        <f t="shared" si="231"/>
        <v>0</v>
      </c>
      <c r="USL8" s="6">
        <f t="shared" si="231"/>
        <v>0</v>
      </c>
      <c r="USM8" s="6">
        <f t="shared" si="231"/>
        <v>0</v>
      </c>
      <c r="USN8" s="6">
        <f t="shared" si="231"/>
        <v>0</v>
      </c>
      <c r="USO8" s="6">
        <f t="shared" si="231"/>
        <v>0</v>
      </c>
      <c r="USP8" s="6">
        <f t="shared" si="231"/>
        <v>0</v>
      </c>
      <c r="USQ8" s="6">
        <f t="shared" si="231"/>
        <v>0</v>
      </c>
      <c r="USR8" s="6">
        <f t="shared" si="231"/>
        <v>0</v>
      </c>
      <c r="USS8" s="6">
        <f t="shared" si="231"/>
        <v>0</v>
      </c>
      <c r="UST8" s="6">
        <f t="shared" si="231"/>
        <v>0</v>
      </c>
      <c r="USU8" s="6">
        <f t="shared" si="231"/>
        <v>0</v>
      </c>
      <c r="USV8" s="6">
        <f t="shared" si="231"/>
        <v>0</v>
      </c>
      <c r="USW8" s="6">
        <f t="shared" si="231"/>
        <v>0</v>
      </c>
      <c r="USX8" s="6">
        <f t="shared" si="231"/>
        <v>0</v>
      </c>
      <c r="USY8" s="6">
        <f t="shared" si="231"/>
        <v>0</v>
      </c>
      <c r="USZ8" s="6">
        <f t="shared" si="231"/>
        <v>0</v>
      </c>
      <c r="UTA8" s="6">
        <f t="shared" si="231"/>
        <v>0</v>
      </c>
      <c r="UTB8" s="6">
        <f t="shared" si="231"/>
        <v>0</v>
      </c>
      <c r="UTC8" s="6">
        <f t="shared" si="231"/>
        <v>0</v>
      </c>
      <c r="UTD8" s="6">
        <f t="shared" si="231"/>
        <v>0</v>
      </c>
      <c r="UTE8" s="6">
        <f t="shared" si="231"/>
        <v>0</v>
      </c>
      <c r="UTF8" s="6">
        <f t="shared" si="231"/>
        <v>0</v>
      </c>
      <c r="UTG8" s="6">
        <f t="shared" si="231"/>
        <v>0</v>
      </c>
      <c r="UTH8" s="6">
        <f t="shared" si="231"/>
        <v>0</v>
      </c>
      <c r="UTI8" s="6">
        <f t="shared" si="231"/>
        <v>0</v>
      </c>
      <c r="UTJ8" s="6">
        <f t="shared" si="231"/>
        <v>0</v>
      </c>
      <c r="UTK8" s="6">
        <f t="shared" si="231"/>
        <v>0</v>
      </c>
      <c r="UTL8" s="6">
        <f t="shared" si="231"/>
        <v>0</v>
      </c>
      <c r="UTM8" s="6">
        <f t="shared" si="231"/>
        <v>0</v>
      </c>
      <c r="UTN8" s="6">
        <f t="shared" si="231"/>
        <v>0</v>
      </c>
      <c r="UTO8" s="6">
        <f t="shared" si="231"/>
        <v>0</v>
      </c>
      <c r="UTP8" s="6">
        <f t="shared" si="231"/>
        <v>0</v>
      </c>
      <c r="UTQ8" s="6">
        <f t="shared" si="231"/>
        <v>0</v>
      </c>
      <c r="UTR8" s="6">
        <f t="shared" si="231"/>
        <v>0</v>
      </c>
      <c r="UTS8" s="6">
        <f t="shared" si="231"/>
        <v>0</v>
      </c>
      <c r="UTT8" s="6">
        <f t="shared" si="231"/>
        <v>0</v>
      </c>
      <c r="UTU8" s="6">
        <f t="shared" si="231"/>
        <v>0</v>
      </c>
      <c r="UTV8" s="6">
        <f t="shared" si="231"/>
        <v>0</v>
      </c>
      <c r="UTW8" s="6">
        <f t="shared" si="231"/>
        <v>0</v>
      </c>
      <c r="UTX8" s="6">
        <f t="shared" si="231"/>
        <v>0</v>
      </c>
      <c r="UTY8" s="6">
        <f t="shared" si="231"/>
        <v>0</v>
      </c>
      <c r="UTZ8" s="6">
        <f t="shared" ref="UTZ8:UWK8" si="232">+UTZ5+UTZ6+UTZ7</f>
        <v>0</v>
      </c>
      <c r="UUA8" s="6">
        <f t="shared" si="232"/>
        <v>0</v>
      </c>
      <c r="UUB8" s="6">
        <f t="shared" si="232"/>
        <v>0</v>
      </c>
      <c r="UUC8" s="6">
        <f t="shared" si="232"/>
        <v>0</v>
      </c>
      <c r="UUD8" s="6">
        <f t="shared" si="232"/>
        <v>0</v>
      </c>
      <c r="UUE8" s="6">
        <f t="shared" si="232"/>
        <v>0</v>
      </c>
      <c r="UUF8" s="6">
        <f t="shared" si="232"/>
        <v>0</v>
      </c>
      <c r="UUG8" s="6">
        <f t="shared" si="232"/>
        <v>0</v>
      </c>
      <c r="UUH8" s="6">
        <f t="shared" si="232"/>
        <v>0</v>
      </c>
      <c r="UUI8" s="6">
        <f t="shared" si="232"/>
        <v>0</v>
      </c>
      <c r="UUJ8" s="6">
        <f t="shared" si="232"/>
        <v>0</v>
      </c>
      <c r="UUK8" s="6">
        <f t="shared" si="232"/>
        <v>0</v>
      </c>
      <c r="UUL8" s="6">
        <f t="shared" si="232"/>
        <v>0</v>
      </c>
      <c r="UUM8" s="6">
        <f t="shared" si="232"/>
        <v>0</v>
      </c>
      <c r="UUN8" s="6">
        <f t="shared" si="232"/>
        <v>0</v>
      </c>
      <c r="UUO8" s="6">
        <f t="shared" si="232"/>
        <v>0</v>
      </c>
      <c r="UUP8" s="6">
        <f t="shared" si="232"/>
        <v>0</v>
      </c>
      <c r="UUQ8" s="6">
        <f t="shared" si="232"/>
        <v>0</v>
      </c>
      <c r="UUR8" s="6">
        <f t="shared" si="232"/>
        <v>0</v>
      </c>
      <c r="UUS8" s="6">
        <f t="shared" si="232"/>
        <v>0</v>
      </c>
      <c r="UUT8" s="6">
        <f t="shared" si="232"/>
        <v>0</v>
      </c>
      <c r="UUU8" s="6">
        <f t="shared" si="232"/>
        <v>0</v>
      </c>
      <c r="UUV8" s="6">
        <f t="shared" si="232"/>
        <v>0</v>
      </c>
      <c r="UUW8" s="6">
        <f t="shared" si="232"/>
        <v>0</v>
      </c>
      <c r="UUX8" s="6">
        <f t="shared" si="232"/>
        <v>0</v>
      </c>
      <c r="UUY8" s="6">
        <f t="shared" si="232"/>
        <v>0</v>
      </c>
      <c r="UUZ8" s="6">
        <f t="shared" si="232"/>
        <v>0</v>
      </c>
      <c r="UVA8" s="6">
        <f t="shared" si="232"/>
        <v>0</v>
      </c>
      <c r="UVB8" s="6">
        <f t="shared" si="232"/>
        <v>0</v>
      </c>
      <c r="UVC8" s="6">
        <f t="shared" si="232"/>
        <v>0</v>
      </c>
      <c r="UVD8" s="6">
        <f t="shared" si="232"/>
        <v>0</v>
      </c>
      <c r="UVE8" s="6">
        <f t="shared" si="232"/>
        <v>0</v>
      </c>
      <c r="UVF8" s="6">
        <f t="shared" si="232"/>
        <v>0</v>
      </c>
      <c r="UVG8" s="6">
        <f t="shared" si="232"/>
        <v>0</v>
      </c>
      <c r="UVH8" s="6">
        <f t="shared" si="232"/>
        <v>0</v>
      </c>
      <c r="UVI8" s="6">
        <f t="shared" si="232"/>
        <v>0</v>
      </c>
      <c r="UVJ8" s="6">
        <f t="shared" si="232"/>
        <v>0</v>
      </c>
      <c r="UVK8" s="6">
        <f t="shared" si="232"/>
        <v>0</v>
      </c>
      <c r="UVL8" s="6">
        <f t="shared" si="232"/>
        <v>0</v>
      </c>
      <c r="UVM8" s="6">
        <f t="shared" si="232"/>
        <v>0</v>
      </c>
      <c r="UVN8" s="6">
        <f t="shared" si="232"/>
        <v>0</v>
      </c>
      <c r="UVO8" s="6">
        <f t="shared" si="232"/>
        <v>0</v>
      </c>
      <c r="UVP8" s="6">
        <f t="shared" si="232"/>
        <v>0</v>
      </c>
      <c r="UVQ8" s="6">
        <f t="shared" si="232"/>
        <v>0</v>
      </c>
      <c r="UVR8" s="6">
        <f t="shared" si="232"/>
        <v>0</v>
      </c>
      <c r="UVS8" s="6">
        <f t="shared" si="232"/>
        <v>0</v>
      </c>
      <c r="UVT8" s="6">
        <f t="shared" si="232"/>
        <v>0</v>
      </c>
      <c r="UVU8" s="6">
        <f t="shared" si="232"/>
        <v>0</v>
      </c>
      <c r="UVV8" s="6">
        <f t="shared" si="232"/>
        <v>0</v>
      </c>
      <c r="UVW8" s="6">
        <f t="shared" si="232"/>
        <v>0</v>
      </c>
      <c r="UVX8" s="6">
        <f t="shared" si="232"/>
        <v>0</v>
      </c>
      <c r="UVY8" s="6">
        <f t="shared" si="232"/>
        <v>0</v>
      </c>
      <c r="UVZ8" s="6">
        <f t="shared" si="232"/>
        <v>0</v>
      </c>
      <c r="UWA8" s="6">
        <f t="shared" si="232"/>
        <v>0</v>
      </c>
      <c r="UWB8" s="6">
        <f t="shared" si="232"/>
        <v>0</v>
      </c>
      <c r="UWC8" s="6">
        <f t="shared" si="232"/>
        <v>0</v>
      </c>
      <c r="UWD8" s="6">
        <f t="shared" si="232"/>
        <v>0</v>
      </c>
      <c r="UWE8" s="6">
        <f t="shared" si="232"/>
        <v>0</v>
      </c>
      <c r="UWF8" s="6">
        <f t="shared" si="232"/>
        <v>0</v>
      </c>
      <c r="UWG8" s="6">
        <f t="shared" si="232"/>
        <v>0</v>
      </c>
      <c r="UWH8" s="6">
        <f t="shared" si="232"/>
        <v>0</v>
      </c>
      <c r="UWI8" s="6">
        <f t="shared" si="232"/>
        <v>0</v>
      </c>
      <c r="UWJ8" s="6">
        <f t="shared" si="232"/>
        <v>0</v>
      </c>
      <c r="UWK8" s="6">
        <f t="shared" si="232"/>
        <v>0</v>
      </c>
      <c r="UWL8" s="6">
        <f t="shared" ref="UWL8:UYW8" si="233">+UWL5+UWL6+UWL7</f>
        <v>0</v>
      </c>
      <c r="UWM8" s="6">
        <f t="shared" si="233"/>
        <v>0</v>
      </c>
      <c r="UWN8" s="6">
        <f t="shared" si="233"/>
        <v>0</v>
      </c>
      <c r="UWO8" s="6">
        <f t="shared" si="233"/>
        <v>0</v>
      </c>
      <c r="UWP8" s="6">
        <f t="shared" si="233"/>
        <v>0</v>
      </c>
      <c r="UWQ8" s="6">
        <f t="shared" si="233"/>
        <v>0</v>
      </c>
      <c r="UWR8" s="6">
        <f t="shared" si="233"/>
        <v>0</v>
      </c>
      <c r="UWS8" s="6">
        <f t="shared" si="233"/>
        <v>0</v>
      </c>
      <c r="UWT8" s="6">
        <f t="shared" si="233"/>
        <v>0</v>
      </c>
      <c r="UWU8" s="6">
        <f t="shared" si="233"/>
        <v>0</v>
      </c>
      <c r="UWV8" s="6">
        <f t="shared" si="233"/>
        <v>0</v>
      </c>
      <c r="UWW8" s="6">
        <f t="shared" si="233"/>
        <v>0</v>
      </c>
      <c r="UWX8" s="6">
        <f t="shared" si="233"/>
        <v>0</v>
      </c>
      <c r="UWY8" s="6">
        <f t="shared" si="233"/>
        <v>0</v>
      </c>
      <c r="UWZ8" s="6">
        <f t="shared" si="233"/>
        <v>0</v>
      </c>
      <c r="UXA8" s="6">
        <f t="shared" si="233"/>
        <v>0</v>
      </c>
      <c r="UXB8" s="6">
        <f t="shared" si="233"/>
        <v>0</v>
      </c>
      <c r="UXC8" s="6">
        <f t="shared" si="233"/>
        <v>0</v>
      </c>
      <c r="UXD8" s="6">
        <f t="shared" si="233"/>
        <v>0</v>
      </c>
      <c r="UXE8" s="6">
        <f t="shared" si="233"/>
        <v>0</v>
      </c>
      <c r="UXF8" s="6">
        <f t="shared" si="233"/>
        <v>0</v>
      </c>
      <c r="UXG8" s="6">
        <f t="shared" si="233"/>
        <v>0</v>
      </c>
      <c r="UXH8" s="6">
        <f t="shared" si="233"/>
        <v>0</v>
      </c>
      <c r="UXI8" s="6">
        <f t="shared" si="233"/>
        <v>0</v>
      </c>
      <c r="UXJ8" s="6">
        <f t="shared" si="233"/>
        <v>0</v>
      </c>
      <c r="UXK8" s="6">
        <f t="shared" si="233"/>
        <v>0</v>
      </c>
      <c r="UXL8" s="6">
        <f t="shared" si="233"/>
        <v>0</v>
      </c>
      <c r="UXM8" s="6">
        <f t="shared" si="233"/>
        <v>0</v>
      </c>
      <c r="UXN8" s="6">
        <f t="shared" si="233"/>
        <v>0</v>
      </c>
      <c r="UXO8" s="6">
        <f t="shared" si="233"/>
        <v>0</v>
      </c>
      <c r="UXP8" s="6">
        <f t="shared" si="233"/>
        <v>0</v>
      </c>
      <c r="UXQ8" s="6">
        <f t="shared" si="233"/>
        <v>0</v>
      </c>
      <c r="UXR8" s="6">
        <f t="shared" si="233"/>
        <v>0</v>
      </c>
      <c r="UXS8" s="6">
        <f t="shared" si="233"/>
        <v>0</v>
      </c>
      <c r="UXT8" s="6">
        <f t="shared" si="233"/>
        <v>0</v>
      </c>
      <c r="UXU8" s="6">
        <f t="shared" si="233"/>
        <v>0</v>
      </c>
      <c r="UXV8" s="6">
        <f t="shared" si="233"/>
        <v>0</v>
      </c>
      <c r="UXW8" s="6">
        <f t="shared" si="233"/>
        <v>0</v>
      </c>
      <c r="UXX8" s="6">
        <f t="shared" si="233"/>
        <v>0</v>
      </c>
      <c r="UXY8" s="6">
        <f t="shared" si="233"/>
        <v>0</v>
      </c>
      <c r="UXZ8" s="6">
        <f t="shared" si="233"/>
        <v>0</v>
      </c>
      <c r="UYA8" s="6">
        <f t="shared" si="233"/>
        <v>0</v>
      </c>
      <c r="UYB8" s="6">
        <f t="shared" si="233"/>
        <v>0</v>
      </c>
      <c r="UYC8" s="6">
        <f t="shared" si="233"/>
        <v>0</v>
      </c>
      <c r="UYD8" s="6">
        <f t="shared" si="233"/>
        <v>0</v>
      </c>
      <c r="UYE8" s="6">
        <f t="shared" si="233"/>
        <v>0</v>
      </c>
      <c r="UYF8" s="6">
        <f t="shared" si="233"/>
        <v>0</v>
      </c>
      <c r="UYG8" s="6">
        <f t="shared" si="233"/>
        <v>0</v>
      </c>
      <c r="UYH8" s="6">
        <f t="shared" si="233"/>
        <v>0</v>
      </c>
      <c r="UYI8" s="6">
        <f t="shared" si="233"/>
        <v>0</v>
      </c>
      <c r="UYJ8" s="6">
        <f t="shared" si="233"/>
        <v>0</v>
      </c>
      <c r="UYK8" s="6">
        <f t="shared" si="233"/>
        <v>0</v>
      </c>
      <c r="UYL8" s="6">
        <f t="shared" si="233"/>
        <v>0</v>
      </c>
      <c r="UYM8" s="6">
        <f t="shared" si="233"/>
        <v>0</v>
      </c>
      <c r="UYN8" s="6">
        <f t="shared" si="233"/>
        <v>0</v>
      </c>
      <c r="UYO8" s="6">
        <f t="shared" si="233"/>
        <v>0</v>
      </c>
      <c r="UYP8" s="6">
        <f t="shared" si="233"/>
        <v>0</v>
      </c>
      <c r="UYQ8" s="6">
        <f t="shared" si="233"/>
        <v>0</v>
      </c>
      <c r="UYR8" s="6">
        <f t="shared" si="233"/>
        <v>0</v>
      </c>
      <c r="UYS8" s="6">
        <f t="shared" si="233"/>
        <v>0</v>
      </c>
      <c r="UYT8" s="6">
        <f t="shared" si="233"/>
        <v>0</v>
      </c>
      <c r="UYU8" s="6">
        <f t="shared" si="233"/>
        <v>0</v>
      </c>
      <c r="UYV8" s="6">
        <f t="shared" si="233"/>
        <v>0</v>
      </c>
      <c r="UYW8" s="6">
        <f t="shared" si="233"/>
        <v>0</v>
      </c>
      <c r="UYX8" s="6">
        <f t="shared" ref="UYX8:VBI8" si="234">+UYX5+UYX6+UYX7</f>
        <v>0</v>
      </c>
      <c r="UYY8" s="6">
        <f t="shared" si="234"/>
        <v>0</v>
      </c>
      <c r="UYZ8" s="6">
        <f t="shared" si="234"/>
        <v>0</v>
      </c>
      <c r="UZA8" s="6">
        <f t="shared" si="234"/>
        <v>0</v>
      </c>
      <c r="UZB8" s="6">
        <f t="shared" si="234"/>
        <v>0</v>
      </c>
      <c r="UZC8" s="6">
        <f t="shared" si="234"/>
        <v>0</v>
      </c>
      <c r="UZD8" s="6">
        <f t="shared" si="234"/>
        <v>0</v>
      </c>
      <c r="UZE8" s="6">
        <f t="shared" si="234"/>
        <v>0</v>
      </c>
      <c r="UZF8" s="6">
        <f t="shared" si="234"/>
        <v>0</v>
      </c>
      <c r="UZG8" s="6">
        <f t="shared" si="234"/>
        <v>0</v>
      </c>
      <c r="UZH8" s="6">
        <f t="shared" si="234"/>
        <v>0</v>
      </c>
      <c r="UZI8" s="6">
        <f t="shared" si="234"/>
        <v>0</v>
      </c>
      <c r="UZJ8" s="6">
        <f t="shared" si="234"/>
        <v>0</v>
      </c>
      <c r="UZK8" s="6">
        <f t="shared" si="234"/>
        <v>0</v>
      </c>
      <c r="UZL8" s="6">
        <f t="shared" si="234"/>
        <v>0</v>
      </c>
      <c r="UZM8" s="6">
        <f t="shared" si="234"/>
        <v>0</v>
      </c>
      <c r="UZN8" s="6">
        <f t="shared" si="234"/>
        <v>0</v>
      </c>
      <c r="UZO8" s="6">
        <f t="shared" si="234"/>
        <v>0</v>
      </c>
      <c r="UZP8" s="6">
        <f t="shared" si="234"/>
        <v>0</v>
      </c>
      <c r="UZQ8" s="6">
        <f t="shared" si="234"/>
        <v>0</v>
      </c>
      <c r="UZR8" s="6">
        <f t="shared" si="234"/>
        <v>0</v>
      </c>
      <c r="UZS8" s="6">
        <f t="shared" si="234"/>
        <v>0</v>
      </c>
      <c r="UZT8" s="6">
        <f t="shared" si="234"/>
        <v>0</v>
      </c>
      <c r="UZU8" s="6">
        <f t="shared" si="234"/>
        <v>0</v>
      </c>
      <c r="UZV8" s="6">
        <f t="shared" si="234"/>
        <v>0</v>
      </c>
      <c r="UZW8" s="6">
        <f t="shared" si="234"/>
        <v>0</v>
      </c>
      <c r="UZX8" s="6">
        <f t="shared" si="234"/>
        <v>0</v>
      </c>
      <c r="UZY8" s="6">
        <f t="shared" si="234"/>
        <v>0</v>
      </c>
      <c r="UZZ8" s="6">
        <f t="shared" si="234"/>
        <v>0</v>
      </c>
      <c r="VAA8" s="6">
        <f t="shared" si="234"/>
        <v>0</v>
      </c>
      <c r="VAB8" s="6">
        <f t="shared" si="234"/>
        <v>0</v>
      </c>
      <c r="VAC8" s="6">
        <f t="shared" si="234"/>
        <v>0</v>
      </c>
      <c r="VAD8" s="6">
        <f t="shared" si="234"/>
        <v>0</v>
      </c>
      <c r="VAE8" s="6">
        <f t="shared" si="234"/>
        <v>0</v>
      </c>
      <c r="VAF8" s="6">
        <f t="shared" si="234"/>
        <v>0</v>
      </c>
      <c r="VAG8" s="6">
        <f t="shared" si="234"/>
        <v>0</v>
      </c>
      <c r="VAH8" s="6">
        <f t="shared" si="234"/>
        <v>0</v>
      </c>
      <c r="VAI8" s="6">
        <f t="shared" si="234"/>
        <v>0</v>
      </c>
      <c r="VAJ8" s="6">
        <f t="shared" si="234"/>
        <v>0</v>
      </c>
      <c r="VAK8" s="6">
        <f t="shared" si="234"/>
        <v>0</v>
      </c>
      <c r="VAL8" s="6">
        <f t="shared" si="234"/>
        <v>0</v>
      </c>
      <c r="VAM8" s="6">
        <f t="shared" si="234"/>
        <v>0</v>
      </c>
      <c r="VAN8" s="6">
        <f t="shared" si="234"/>
        <v>0</v>
      </c>
      <c r="VAO8" s="6">
        <f t="shared" si="234"/>
        <v>0</v>
      </c>
      <c r="VAP8" s="6">
        <f t="shared" si="234"/>
        <v>0</v>
      </c>
      <c r="VAQ8" s="6">
        <f t="shared" si="234"/>
        <v>0</v>
      </c>
      <c r="VAR8" s="6">
        <f t="shared" si="234"/>
        <v>0</v>
      </c>
      <c r="VAS8" s="6">
        <f t="shared" si="234"/>
        <v>0</v>
      </c>
      <c r="VAT8" s="6">
        <f t="shared" si="234"/>
        <v>0</v>
      </c>
      <c r="VAU8" s="6">
        <f t="shared" si="234"/>
        <v>0</v>
      </c>
      <c r="VAV8" s="6">
        <f t="shared" si="234"/>
        <v>0</v>
      </c>
      <c r="VAW8" s="6">
        <f t="shared" si="234"/>
        <v>0</v>
      </c>
      <c r="VAX8" s="6">
        <f t="shared" si="234"/>
        <v>0</v>
      </c>
      <c r="VAY8" s="6">
        <f t="shared" si="234"/>
        <v>0</v>
      </c>
      <c r="VAZ8" s="6">
        <f t="shared" si="234"/>
        <v>0</v>
      </c>
      <c r="VBA8" s="6">
        <f t="shared" si="234"/>
        <v>0</v>
      </c>
      <c r="VBB8" s="6">
        <f t="shared" si="234"/>
        <v>0</v>
      </c>
      <c r="VBC8" s="6">
        <f t="shared" si="234"/>
        <v>0</v>
      </c>
      <c r="VBD8" s="6">
        <f t="shared" si="234"/>
        <v>0</v>
      </c>
      <c r="VBE8" s="6">
        <f t="shared" si="234"/>
        <v>0</v>
      </c>
      <c r="VBF8" s="6">
        <f t="shared" si="234"/>
        <v>0</v>
      </c>
      <c r="VBG8" s="6">
        <f t="shared" si="234"/>
        <v>0</v>
      </c>
      <c r="VBH8" s="6">
        <f t="shared" si="234"/>
        <v>0</v>
      </c>
      <c r="VBI8" s="6">
        <f t="shared" si="234"/>
        <v>0</v>
      </c>
      <c r="VBJ8" s="6">
        <f t="shared" ref="VBJ8:VDU8" si="235">+VBJ5+VBJ6+VBJ7</f>
        <v>0</v>
      </c>
      <c r="VBK8" s="6">
        <f t="shared" si="235"/>
        <v>0</v>
      </c>
      <c r="VBL8" s="6">
        <f t="shared" si="235"/>
        <v>0</v>
      </c>
      <c r="VBM8" s="6">
        <f t="shared" si="235"/>
        <v>0</v>
      </c>
      <c r="VBN8" s="6">
        <f t="shared" si="235"/>
        <v>0</v>
      </c>
      <c r="VBO8" s="6">
        <f t="shared" si="235"/>
        <v>0</v>
      </c>
      <c r="VBP8" s="6">
        <f t="shared" si="235"/>
        <v>0</v>
      </c>
      <c r="VBQ8" s="6">
        <f t="shared" si="235"/>
        <v>0</v>
      </c>
      <c r="VBR8" s="6">
        <f t="shared" si="235"/>
        <v>0</v>
      </c>
      <c r="VBS8" s="6">
        <f t="shared" si="235"/>
        <v>0</v>
      </c>
      <c r="VBT8" s="6">
        <f t="shared" si="235"/>
        <v>0</v>
      </c>
      <c r="VBU8" s="6">
        <f t="shared" si="235"/>
        <v>0</v>
      </c>
      <c r="VBV8" s="6">
        <f t="shared" si="235"/>
        <v>0</v>
      </c>
      <c r="VBW8" s="6">
        <f t="shared" si="235"/>
        <v>0</v>
      </c>
      <c r="VBX8" s="6">
        <f t="shared" si="235"/>
        <v>0</v>
      </c>
      <c r="VBY8" s="6">
        <f t="shared" si="235"/>
        <v>0</v>
      </c>
      <c r="VBZ8" s="6">
        <f t="shared" si="235"/>
        <v>0</v>
      </c>
      <c r="VCA8" s="6">
        <f t="shared" si="235"/>
        <v>0</v>
      </c>
      <c r="VCB8" s="6">
        <f t="shared" si="235"/>
        <v>0</v>
      </c>
      <c r="VCC8" s="6">
        <f t="shared" si="235"/>
        <v>0</v>
      </c>
      <c r="VCD8" s="6">
        <f t="shared" si="235"/>
        <v>0</v>
      </c>
      <c r="VCE8" s="6">
        <f t="shared" si="235"/>
        <v>0</v>
      </c>
      <c r="VCF8" s="6">
        <f t="shared" si="235"/>
        <v>0</v>
      </c>
      <c r="VCG8" s="6">
        <f t="shared" si="235"/>
        <v>0</v>
      </c>
      <c r="VCH8" s="6">
        <f t="shared" si="235"/>
        <v>0</v>
      </c>
      <c r="VCI8" s="6">
        <f t="shared" si="235"/>
        <v>0</v>
      </c>
      <c r="VCJ8" s="6">
        <f t="shared" si="235"/>
        <v>0</v>
      </c>
      <c r="VCK8" s="6">
        <f t="shared" si="235"/>
        <v>0</v>
      </c>
      <c r="VCL8" s="6">
        <f t="shared" si="235"/>
        <v>0</v>
      </c>
      <c r="VCM8" s="6">
        <f t="shared" si="235"/>
        <v>0</v>
      </c>
      <c r="VCN8" s="6">
        <f t="shared" si="235"/>
        <v>0</v>
      </c>
      <c r="VCO8" s="6">
        <f t="shared" si="235"/>
        <v>0</v>
      </c>
      <c r="VCP8" s="6">
        <f t="shared" si="235"/>
        <v>0</v>
      </c>
      <c r="VCQ8" s="6">
        <f t="shared" si="235"/>
        <v>0</v>
      </c>
      <c r="VCR8" s="6">
        <f t="shared" si="235"/>
        <v>0</v>
      </c>
      <c r="VCS8" s="6">
        <f t="shared" si="235"/>
        <v>0</v>
      </c>
      <c r="VCT8" s="6">
        <f t="shared" si="235"/>
        <v>0</v>
      </c>
      <c r="VCU8" s="6">
        <f t="shared" si="235"/>
        <v>0</v>
      </c>
      <c r="VCV8" s="6">
        <f t="shared" si="235"/>
        <v>0</v>
      </c>
      <c r="VCW8" s="6">
        <f t="shared" si="235"/>
        <v>0</v>
      </c>
      <c r="VCX8" s="6">
        <f t="shared" si="235"/>
        <v>0</v>
      </c>
      <c r="VCY8" s="6">
        <f t="shared" si="235"/>
        <v>0</v>
      </c>
      <c r="VCZ8" s="6">
        <f t="shared" si="235"/>
        <v>0</v>
      </c>
      <c r="VDA8" s="6">
        <f t="shared" si="235"/>
        <v>0</v>
      </c>
      <c r="VDB8" s="6">
        <f t="shared" si="235"/>
        <v>0</v>
      </c>
      <c r="VDC8" s="6">
        <f t="shared" si="235"/>
        <v>0</v>
      </c>
      <c r="VDD8" s="6">
        <f t="shared" si="235"/>
        <v>0</v>
      </c>
      <c r="VDE8" s="6">
        <f t="shared" si="235"/>
        <v>0</v>
      </c>
      <c r="VDF8" s="6">
        <f t="shared" si="235"/>
        <v>0</v>
      </c>
      <c r="VDG8" s="6">
        <f t="shared" si="235"/>
        <v>0</v>
      </c>
      <c r="VDH8" s="6">
        <f t="shared" si="235"/>
        <v>0</v>
      </c>
      <c r="VDI8" s="6">
        <f t="shared" si="235"/>
        <v>0</v>
      </c>
      <c r="VDJ8" s="6">
        <f t="shared" si="235"/>
        <v>0</v>
      </c>
      <c r="VDK8" s="6">
        <f t="shared" si="235"/>
        <v>0</v>
      </c>
      <c r="VDL8" s="6">
        <f t="shared" si="235"/>
        <v>0</v>
      </c>
      <c r="VDM8" s="6">
        <f t="shared" si="235"/>
        <v>0</v>
      </c>
      <c r="VDN8" s="6">
        <f t="shared" si="235"/>
        <v>0</v>
      </c>
      <c r="VDO8" s="6">
        <f t="shared" si="235"/>
        <v>0</v>
      </c>
      <c r="VDP8" s="6">
        <f t="shared" si="235"/>
        <v>0</v>
      </c>
      <c r="VDQ8" s="6">
        <f t="shared" si="235"/>
        <v>0</v>
      </c>
      <c r="VDR8" s="6">
        <f t="shared" si="235"/>
        <v>0</v>
      </c>
      <c r="VDS8" s="6">
        <f t="shared" si="235"/>
        <v>0</v>
      </c>
      <c r="VDT8" s="6">
        <f t="shared" si="235"/>
        <v>0</v>
      </c>
      <c r="VDU8" s="6">
        <f t="shared" si="235"/>
        <v>0</v>
      </c>
      <c r="VDV8" s="6">
        <f t="shared" ref="VDV8:VGG8" si="236">+VDV5+VDV6+VDV7</f>
        <v>0</v>
      </c>
      <c r="VDW8" s="6">
        <f t="shared" si="236"/>
        <v>0</v>
      </c>
      <c r="VDX8" s="6">
        <f t="shared" si="236"/>
        <v>0</v>
      </c>
      <c r="VDY8" s="6">
        <f t="shared" si="236"/>
        <v>0</v>
      </c>
      <c r="VDZ8" s="6">
        <f t="shared" si="236"/>
        <v>0</v>
      </c>
      <c r="VEA8" s="6">
        <f t="shared" si="236"/>
        <v>0</v>
      </c>
      <c r="VEB8" s="6">
        <f t="shared" si="236"/>
        <v>0</v>
      </c>
      <c r="VEC8" s="6">
        <f t="shared" si="236"/>
        <v>0</v>
      </c>
      <c r="VED8" s="6">
        <f t="shared" si="236"/>
        <v>0</v>
      </c>
      <c r="VEE8" s="6">
        <f t="shared" si="236"/>
        <v>0</v>
      </c>
      <c r="VEF8" s="6">
        <f t="shared" si="236"/>
        <v>0</v>
      </c>
      <c r="VEG8" s="6">
        <f t="shared" si="236"/>
        <v>0</v>
      </c>
      <c r="VEH8" s="6">
        <f t="shared" si="236"/>
        <v>0</v>
      </c>
      <c r="VEI8" s="6">
        <f t="shared" si="236"/>
        <v>0</v>
      </c>
      <c r="VEJ8" s="6">
        <f t="shared" si="236"/>
        <v>0</v>
      </c>
      <c r="VEK8" s="6">
        <f t="shared" si="236"/>
        <v>0</v>
      </c>
      <c r="VEL8" s="6">
        <f t="shared" si="236"/>
        <v>0</v>
      </c>
      <c r="VEM8" s="6">
        <f t="shared" si="236"/>
        <v>0</v>
      </c>
      <c r="VEN8" s="6">
        <f t="shared" si="236"/>
        <v>0</v>
      </c>
      <c r="VEO8" s="6">
        <f t="shared" si="236"/>
        <v>0</v>
      </c>
      <c r="VEP8" s="6">
        <f t="shared" si="236"/>
        <v>0</v>
      </c>
      <c r="VEQ8" s="6">
        <f t="shared" si="236"/>
        <v>0</v>
      </c>
      <c r="VER8" s="6">
        <f t="shared" si="236"/>
        <v>0</v>
      </c>
      <c r="VES8" s="6">
        <f t="shared" si="236"/>
        <v>0</v>
      </c>
      <c r="VET8" s="6">
        <f t="shared" si="236"/>
        <v>0</v>
      </c>
      <c r="VEU8" s="6">
        <f t="shared" si="236"/>
        <v>0</v>
      </c>
      <c r="VEV8" s="6">
        <f t="shared" si="236"/>
        <v>0</v>
      </c>
      <c r="VEW8" s="6">
        <f t="shared" si="236"/>
        <v>0</v>
      </c>
      <c r="VEX8" s="6">
        <f t="shared" si="236"/>
        <v>0</v>
      </c>
      <c r="VEY8" s="6">
        <f t="shared" si="236"/>
        <v>0</v>
      </c>
      <c r="VEZ8" s="6">
        <f t="shared" si="236"/>
        <v>0</v>
      </c>
      <c r="VFA8" s="6">
        <f t="shared" si="236"/>
        <v>0</v>
      </c>
      <c r="VFB8" s="6">
        <f t="shared" si="236"/>
        <v>0</v>
      </c>
      <c r="VFC8" s="6">
        <f t="shared" si="236"/>
        <v>0</v>
      </c>
      <c r="VFD8" s="6">
        <f t="shared" si="236"/>
        <v>0</v>
      </c>
      <c r="VFE8" s="6">
        <f t="shared" si="236"/>
        <v>0</v>
      </c>
      <c r="VFF8" s="6">
        <f t="shared" si="236"/>
        <v>0</v>
      </c>
      <c r="VFG8" s="6">
        <f t="shared" si="236"/>
        <v>0</v>
      </c>
      <c r="VFH8" s="6">
        <f t="shared" si="236"/>
        <v>0</v>
      </c>
      <c r="VFI8" s="6">
        <f t="shared" si="236"/>
        <v>0</v>
      </c>
      <c r="VFJ8" s="6">
        <f t="shared" si="236"/>
        <v>0</v>
      </c>
      <c r="VFK8" s="6">
        <f t="shared" si="236"/>
        <v>0</v>
      </c>
      <c r="VFL8" s="6">
        <f t="shared" si="236"/>
        <v>0</v>
      </c>
      <c r="VFM8" s="6">
        <f t="shared" si="236"/>
        <v>0</v>
      </c>
      <c r="VFN8" s="6">
        <f t="shared" si="236"/>
        <v>0</v>
      </c>
      <c r="VFO8" s="6">
        <f t="shared" si="236"/>
        <v>0</v>
      </c>
      <c r="VFP8" s="6">
        <f t="shared" si="236"/>
        <v>0</v>
      </c>
      <c r="VFQ8" s="6">
        <f t="shared" si="236"/>
        <v>0</v>
      </c>
      <c r="VFR8" s="6">
        <f t="shared" si="236"/>
        <v>0</v>
      </c>
      <c r="VFS8" s="6">
        <f t="shared" si="236"/>
        <v>0</v>
      </c>
      <c r="VFT8" s="6">
        <f t="shared" si="236"/>
        <v>0</v>
      </c>
      <c r="VFU8" s="6">
        <f t="shared" si="236"/>
        <v>0</v>
      </c>
      <c r="VFV8" s="6">
        <f t="shared" si="236"/>
        <v>0</v>
      </c>
      <c r="VFW8" s="6">
        <f t="shared" si="236"/>
        <v>0</v>
      </c>
      <c r="VFX8" s="6">
        <f t="shared" si="236"/>
        <v>0</v>
      </c>
      <c r="VFY8" s="6">
        <f t="shared" si="236"/>
        <v>0</v>
      </c>
      <c r="VFZ8" s="6">
        <f t="shared" si="236"/>
        <v>0</v>
      </c>
      <c r="VGA8" s="6">
        <f t="shared" si="236"/>
        <v>0</v>
      </c>
      <c r="VGB8" s="6">
        <f t="shared" si="236"/>
        <v>0</v>
      </c>
      <c r="VGC8" s="6">
        <f t="shared" si="236"/>
        <v>0</v>
      </c>
      <c r="VGD8" s="6">
        <f t="shared" si="236"/>
        <v>0</v>
      </c>
      <c r="VGE8" s="6">
        <f t="shared" si="236"/>
        <v>0</v>
      </c>
      <c r="VGF8" s="6">
        <f t="shared" si="236"/>
        <v>0</v>
      </c>
      <c r="VGG8" s="6">
        <f t="shared" si="236"/>
        <v>0</v>
      </c>
      <c r="VGH8" s="6">
        <f t="shared" ref="VGH8:VIS8" si="237">+VGH5+VGH6+VGH7</f>
        <v>0</v>
      </c>
      <c r="VGI8" s="6">
        <f t="shared" si="237"/>
        <v>0</v>
      </c>
      <c r="VGJ8" s="6">
        <f t="shared" si="237"/>
        <v>0</v>
      </c>
      <c r="VGK8" s="6">
        <f t="shared" si="237"/>
        <v>0</v>
      </c>
      <c r="VGL8" s="6">
        <f t="shared" si="237"/>
        <v>0</v>
      </c>
      <c r="VGM8" s="6">
        <f t="shared" si="237"/>
        <v>0</v>
      </c>
      <c r="VGN8" s="6">
        <f t="shared" si="237"/>
        <v>0</v>
      </c>
      <c r="VGO8" s="6">
        <f t="shared" si="237"/>
        <v>0</v>
      </c>
      <c r="VGP8" s="6">
        <f t="shared" si="237"/>
        <v>0</v>
      </c>
      <c r="VGQ8" s="6">
        <f t="shared" si="237"/>
        <v>0</v>
      </c>
      <c r="VGR8" s="6">
        <f t="shared" si="237"/>
        <v>0</v>
      </c>
      <c r="VGS8" s="6">
        <f t="shared" si="237"/>
        <v>0</v>
      </c>
      <c r="VGT8" s="6">
        <f t="shared" si="237"/>
        <v>0</v>
      </c>
      <c r="VGU8" s="6">
        <f t="shared" si="237"/>
        <v>0</v>
      </c>
      <c r="VGV8" s="6">
        <f t="shared" si="237"/>
        <v>0</v>
      </c>
      <c r="VGW8" s="6">
        <f t="shared" si="237"/>
        <v>0</v>
      </c>
      <c r="VGX8" s="6">
        <f t="shared" si="237"/>
        <v>0</v>
      </c>
      <c r="VGY8" s="6">
        <f t="shared" si="237"/>
        <v>0</v>
      </c>
      <c r="VGZ8" s="6">
        <f t="shared" si="237"/>
        <v>0</v>
      </c>
      <c r="VHA8" s="6">
        <f t="shared" si="237"/>
        <v>0</v>
      </c>
      <c r="VHB8" s="6">
        <f t="shared" si="237"/>
        <v>0</v>
      </c>
      <c r="VHC8" s="6">
        <f t="shared" si="237"/>
        <v>0</v>
      </c>
      <c r="VHD8" s="6">
        <f t="shared" si="237"/>
        <v>0</v>
      </c>
      <c r="VHE8" s="6">
        <f t="shared" si="237"/>
        <v>0</v>
      </c>
      <c r="VHF8" s="6">
        <f t="shared" si="237"/>
        <v>0</v>
      </c>
      <c r="VHG8" s="6">
        <f t="shared" si="237"/>
        <v>0</v>
      </c>
      <c r="VHH8" s="6">
        <f t="shared" si="237"/>
        <v>0</v>
      </c>
      <c r="VHI8" s="6">
        <f t="shared" si="237"/>
        <v>0</v>
      </c>
      <c r="VHJ8" s="6">
        <f t="shared" si="237"/>
        <v>0</v>
      </c>
      <c r="VHK8" s="6">
        <f t="shared" si="237"/>
        <v>0</v>
      </c>
      <c r="VHL8" s="6">
        <f t="shared" si="237"/>
        <v>0</v>
      </c>
      <c r="VHM8" s="6">
        <f t="shared" si="237"/>
        <v>0</v>
      </c>
      <c r="VHN8" s="6">
        <f t="shared" si="237"/>
        <v>0</v>
      </c>
      <c r="VHO8" s="6">
        <f t="shared" si="237"/>
        <v>0</v>
      </c>
      <c r="VHP8" s="6">
        <f t="shared" si="237"/>
        <v>0</v>
      </c>
      <c r="VHQ8" s="6">
        <f t="shared" si="237"/>
        <v>0</v>
      </c>
      <c r="VHR8" s="6">
        <f t="shared" si="237"/>
        <v>0</v>
      </c>
      <c r="VHS8" s="6">
        <f t="shared" si="237"/>
        <v>0</v>
      </c>
      <c r="VHT8" s="6">
        <f t="shared" si="237"/>
        <v>0</v>
      </c>
      <c r="VHU8" s="6">
        <f t="shared" si="237"/>
        <v>0</v>
      </c>
      <c r="VHV8" s="6">
        <f t="shared" si="237"/>
        <v>0</v>
      </c>
      <c r="VHW8" s="6">
        <f t="shared" si="237"/>
        <v>0</v>
      </c>
      <c r="VHX8" s="6">
        <f t="shared" si="237"/>
        <v>0</v>
      </c>
      <c r="VHY8" s="6">
        <f t="shared" si="237"/>
        <v>0</v>
      </c>
      <c r="VHZ8" s="6">
        <f t="shared" si="237"/>
        <v>0</v>
      </c>
      <c r="VIA8" s="6">
        <f t="shared" si="237"/>
        <v>0</v>
      </c>
      <c r="VIB8" s="6">
        <f t="shared" si="237"/>
        <v>0</v>
      </c>
      <c r="VIC8" s="6">
        <f t="shared" si="237"/>
        <v>0</v>
      </c>
      <c r="VID8" s="6">
        <f t="shared" si="237"/>
        <v>0</v>
      </c>
      <c r="VIE8" s="6">
        <f t="shared" si="237"/>
        <v>0</v>
      </c>
      <c r="VIF8" s="6">
        <f t="shared" si="237"/>
        <v>0</v>
      </c>
      <c r="VIG8" s="6">
        <f t="shared" si="237"/>
        <v>0</v>
      </c>
      <c r="VIH8" s="6">
        <f t="shared" si="237"/>
        <v>0</v>
      </c>
      <c r="VII8" s="6">
        <f t="shared" si="237"/>
        <v>0</v>
      </c>
      <c r="VIJ8" s="6">
        <f t="shared" si="237"/>
        <v>0</v>
      </c>
      <c r="VIK8" s="6">
        <f t="shared" si="237"/>
        <v>0</v>
      </c>
      <c r="VIL8" s="6">
        <f t="shared" si="237"/>
        <v>0</v>
      </c>
      <c r="VIM8" s="6">
        <f t="shared" si="237"/>
        <v>0</v>
      </c>
      <c r="VIN8" s="6">
        <f t="shared" si="237"/>
        <v>0</v>
      </c>
      <c r="VIO8" s="6">
        <f t="shared" si="237"/>
        <v>0</v>
      </c>
      <c r="VIP8" s="6">
        <f t="shared" si="237"/>
        <v>0</v>
      </c>
      <c r="VIQ8" s="6">
        <f t="shared" si="237"/>
        <v>0</v>
      </c>
      <c r="VIR8" s="6">
        <f t="shared" si="237"/>
        <v>0</v>
      </c>
      <c r="VIS8" s="6">
        <f t="shared" si="237"/>
        <v>0</v>
      </c>
      <c r="VIT8" s="6">
        <f t="shared" ref="VIT8:VLE8" si="238">+VIT5+VIT6+VIT7</f>
        <v>0</v>
      </c>
      <c r="VIU8" s="6">
        <f t="shared" si="238"/>
        <v>0</v>
      </c>
      <c r="VIV8" s="6">
        <f t="shared" si="238"/>
        <v>0</v>
      </c>
      <c r="VIW8" s="6">
        <f t="shared" si="238"/>
        <v>0</v>
      </c>
      <c r="VIX8" s="6">
        <f t="shared" si="238"/>
        <v>0</v>
      </c>
      <c r="VIY8" s="6">
        <f t="shared" si="238"/>
        <v>0</v>
      </c>
      <c r="VIZ8" s="6">
        <f t="shared" si="238"/>
        <v>0</v>
      </c>
      <c r="VJA8" s="6">
        <f t="shared" si="238"/>
        <v>0</v>
      </c>
      <c r="VJB8" s="6">
        <f t="shared" si="238"/>
        <v>0</v>
      </c>
      <c r="VJC8" s="6">
        <f t="shared" si="238"/>
        <v>0</v>
      </c>
      <c r="VJD8" s="6">
        <f t="shared" si="238"/>
        <v>0</v>
      </c>
      <c r="VJE8" s="6">
        <f t="shared" si="238"/>
        <v>0</v>
      </c>
      <c r="VJF8" s="6">
        <f t="shared" si="238"/>
        <v>0</v>
      </c>
      <c r="VJG8" s="6">
        <f t="shared" si="238"/>
        <v>0</v>
      </c>
      <c r="VJH8" s="6">
        <f t="shared" si="238"/>
        <v>0</v>
      </c>
      <c r="VJI8" s="6">
        <f t="shared" si="238"/>
        <v>0</v>
      </c>
      <c r="VJJ8" s="6">
        <f t="shared" si="238"/>
        <v>0</v>
      </c>
      <c r="VJK8" s="6">
        <f t="shared" si="238"/>
        <v>0</v>
      </c>
      <c r="VJL8" s="6">
        <f t="shared" si="238"/>
        <v>0</v>
      </c>
      <c r="VJM8" s="6">
        <f t="shared" si="238"/>
        <v>0</v>
      </c>
      <c r="VJN8" s="6">
        <f t="shared" si="238"/>
        <v>0</v>
      </c>
      <c r="VJO8" s="6">
        <f t="shared" si="238"/>
        <v>0</v>
      </c>
      <c r="VJP8" s="6">
        <f t="shared" si="238"/>
        <v>0</v>
      </c>
      <c r="VJQ8" s="6">
        <f t="shared" si="238"/>
        <v>0</v>
      </c>
      <c r="VJR8" s="6">
        <f t="shared" si="238"/>
        <v>0</v>
      </c>
      <c r="VJS8" s="6">
        <f t="shared" si="238"/>
        <v>0</v>
      </c>
      <c r="VJT8" s="6">
        <f t="shared" si="238"/>
        <v>0</v>
      </c>
      <c r="VJU8" s="6">
        <f t="shared" si="238"/>
        <v>0</v>
      </c>
      <c r="VJV8" s="6">
        <f t="shared" si="238"/>
        <v>0</v>
      </c>
      <c r="VJW8" s="6">
        <f t="shared" si="238"/>
        <v>0</v>
      </c>
      <c r="VJX8" s="6">
        <f t="shared" si="238"/>
        <v>0</v>
      </c>
      <c r="VJY8" s="6">
        <f t="shared" si="238"/>
        <v>0</v>
      </c>
      <c r="VJZ8" s="6">
        <f t="shared" si="238"/>
        <v>0</v>
      </c>
      <c r="VKA8" s="6">
        <f t="shared" si="238"/>
        <v>0</v>
      </c>
      <c r="VKB8" s="6">
        <f t="shared" si="238"/>
        <v>0</v>
      </c>
      <c r="VKC8" s="6">
        <f t="shared" si="238"/>
        <v>0</v>
      </c>
      <c r="VKD8" s="6">
        <f t="shared" si="238"/>
        <v>0</v>
      </c>
      <c r="VKE8" s="6">
        <f t="shared" si="238"/>
        <v>0</v>
      </c>
      <c r="VKF8" s="6">
        <f t="shared" si="238"/>
        <v>0</v>
      </c>
      <c r="VKG8" s="6">
        <f t="shared" si="238"/>
        <v>0</v>
      </c>
      <c r="VKH8" s="6">
        <f t="shared" si="238"/>
        <v>0</v>
      </c>
      <c r="VKI8" s="6">
        <f t="shared" si="238"/>
        <v>0</v>
      </c>
      <c r="VKJ8" s="6">
        <f t="shared" si="238"/>
        <v>0</v>
      </c>
      <c r="VKK8" s="6">
        <f t="shared" si="238"/>
        <v>0</v>
      </c>
      <c r="VKL8" s="6">
        <f t="shared" si="238"/>
        <v>0</v>
      </c>
      <c r="VKM8" s="6">
        <f t="shared" si="238"/>
        <v>0</v>
      </c>
      <c r="VKN8" s="6">
        <f t="shared" si="238"/>
        <v>0</v>
      </c>
      <c r="VKO8" s="6">
        <f t="shared" si="238"/>
        <v>0</v>
      </c>
      <c r="VKP8" s="6">
        <f t="shared" si="238"/>
        <v>0</v>
      </c>
      <c r="VKQ8" s="6">
        <f t="shared" si="238"/>
        <v>0</v>
      </c>
      <c r="VKR8" s="6">
        <f t="shared" si="238"/>
        <v>0</v>
      </c>
      <c r="VKS8" s="6">
        <f t="shared" si="238"/>
        <v>0</v>
      </c>
      <c r="VKT8" s="6">
        <f t="shared" si="238"/>
        <v>0</v>
      </c>
      <c r="VKU8" s="6">
        <f t="shared" si="238"/>
        <v>0</v>
      </c>
      <c r="VKV8" s="6">
        <f t="shared" si="238"/>
        <v>0</v>
      </c>
      <c r="VKW8" s="6">
        <f t="shared" si="238"/>
        <v>0</v>
      </c>
      <c r="VKX8" s="6">
        <f t="shared" si="238"/>
        <v>0</v>
      </c>
      <c r="VKY8" s="6">
        <f t="shared" si="238"/>
        <v>0</v>
      </c>
      <c r="VKZ8" s="6">
        <f t="shared" si="238"/>
        <v>0</v>
      </c>
      <c r="VLA8" s="6">
        <f t="shared" si="238"/>
        <v>0</v>
      </c>
      <c r="VLB8" s="6">
        <f t="shared" si="238"/>
        <v>0</v>
      </c>
      <c r="VLC8" s="6">
        <f t="shared" si="238"/>
        <v>0</v>
      </c>
      <c r="VLD8" s="6">
        <f t="shared" si="238"/>
        <v>0</v>
      </c>
      <c r="VLE8" s="6">
        <f t="shared" si="238"/>
        <v>0</v>
      </c>
      <c r="VLF8" s="6">
        <f t="shared" ref="VLF8:VNQ8" si="239">+VLF5+VLF6+VLF7</f>
        <v>0</v>
      </c>
      <c r="VLG8" s="6">
        <f t="shared" si="239"/>
        <v>0</v>
      </c>
      <c r="VLH8" s="6">
        <f t="shared" si="239"/>
        <v>0</v>
      </c>
      <c r="VLI8" s="6">
        <f t="shared" si="239"/>
        <v>0</v>
      </c>
      <c r="VLJ8" s="6">
        <f t="shared" si="239"/>
        <v>0</v>
      </c>
      <c r="VLK8" s="6">
        <f t="shared" si="239"/>
        <v>0</v>
      </c>
      <c r="VLL8" s="6">
        <f t="shared" si="239"/>
        <v>0</v>
      </c>
      <c r="VLM8" s="6">
        <f t="shared" si="239"/>
        <v>0</v>
      </c>
      <c r="VLN8" s="6">
        <f t="shared" si="239"/>
        <v>0</v>
      </c>
      <c r="VLO8" s="6">
        <f t="shared" si="239"/>
        <v>0</v>
      </c>
      <c r="VLP8" s="6">
        <f t="shared" si="239"/>
        <v>0</v>
      </c>
      <c r="VLQ8" s="6">
        <f t="shared" si="239"/>
        <v>0</v>
      </c>
      <c r="VLR8" s="6">
        <f t="shared" si="239"/>
        <v>0</v>
      </c>
      <c r="VLS8" s="6">
        <f t="shared" si="239"/>
        <v>0</v>
      </c>
      <c r="VLT8" s="6">
        <f t="shared" si="239"/>
        <v>0</v>
      </c>
      <c r="VLU8" s="6">
        <f t="shared" si="239"/>
        <v>0</v>
      </c>
      <c r="VLV8" s="6">
        <f t="shared" si="239"/>
        <v>0</v>
      </c>
      <c r="VLW8" s="6">
        <f t="shared" si="239"/>
        <v>0</v>
      </c>
      <c r="VLX8" s="6">
        <f t="shared" si="239"/>
        <v>0</v>
      </c>
      <c r="VLY8" s="6">
        <f t="shared" si="239"/>
        <v>0</v>
      </c>
      <c r="VLZ8" s="6">
        <f t="shared" si="239"/>
        <v>0</v>
      </c>
      <c r="VMA8" s="6">
        <f t="shared" si="239"/>
        <v>0</v>
      </c>
      <c r="VMB8" s="6">
        <f t="shared" si="239"/>
        <v>0</v>
      </c>
      <c r="VMC8" s="6">
        <f t="shared" si="239"/>
        <v>0</v>
      </c>
      <c r="VMD8" s="6">
        <f t="shared" si="239"/>
        <v>0</v>
      </c>
      <c r="VME8" s="6">
        <f t="shared" si="239"/>
        <v>0</v>
      </c>
      <c r="VMF8" s="6">
        <f t="shared" si="239"/>
        <v>0</v>
      </c>
      <c r="VMG8" s="6">
        <f t="shared" si="239"/>
        <v>0</v>
      </c>
      <c r="VMH8" s="6">
        <f t="shared" si="239"/>
        <v>0</v>
      </c>
      <c r="VMI8" s="6">
        <f t="shared" si="239"/>
        <v>0</v>
      </c>
      <c r="VMJ8" s="6">
        <f t="shared" si="239"/>
        <v>0</v>
      </c>
      <c r="VMK8" s="6">
        <f t="shared" si="239"/>
        <v>0</v>
      </c>
      <c r="VML8" s="6">
        <f t="shared" si="239"/>
        <v>0</v>
      </c>
      <c r="VMM8" s="6">
        <f t="shared" si="239"/>
        <v>0</v>
      </c>
      <c r="VMN8" s="6">
        <f t="shared" si="239"/>
        <v>0</v>
      </c>
      <c r="VMO8" s="6">
        <f t="shared" si="239"/>
        <v>0</v>
      </c>
      <c r="VMP8" s="6">
        <f t="shared" si="239"/>
        <v>0</v>
      </c>
      <c r="VMQ8" s="6">
        <f t="shared" si="239"/>
        <v>0</v>
      </c>
      <c r="VMR8" s="6">
        <f t="shared" si="239"/>
        <v>0</v>
      </c>
      <c r="VMS8" s="6">
        <f t="shared" si="239"/>
        <v>0</v>
      </c>
      <c r="VMT8" s="6">
        <f t="shared" si="239"/>
        <v>0</v>
      </c>
      <c r="VMU8" s="6">
        <f t="shared" si="239"/>
        <v>0</v>
      </c>
      <c r="VMV8" s="6">
        <f t="shared" si="239"/>
        <v>0</v>
      </c>
      <c r="VMW8" s="6">
        <f t="shared" si="239"/>
        <v>0</v>
      </c>
      <c r="VMX8" s="6">
        <f t="shared" si="239"/>
        <v>0</v>
      </c>
      <c r="VMY8" s="6">
        <f t="shared" si="239"/>
        <v>0</v>
      </c>
      <c r="VMZ8" s="6">
        <f t="shared" si="239"/>
        <v>0</v>
      </c>
      <c r="VNA8" s="6">
        <f t="shared" si="239"/>
        <v>0</v>
      </c>
      <c r="VNB8" s="6">
        <f t="shared" si="239"/>
        <v>0</v>
      </c>
      <c r="VNC8" s="6">
        <f t="shared" si="239"/>
        <v>0</v>
      </c>
      <c r="VND8" s="6">
        <f t="shared" si="239"/>
        <v>0</v>
      </c>
      <c r="VNE8" s="6">
        <f t="shared" si="239"/>
        <v>0</v>
      </c>
      <c r="VNF8" s="6">
        <f t="shared" si="239"/>
        <v>0</v>
      </c>
      <c r="VNG8" s="6">
        <f t="shared" si="239"/>
        <v>0</v>
      </c>
      <c r="VNH8" s="6">
        <f t="shared" si="239"/>
        <v>0</v>
      </c>
      <c r="VNI8" s="6">
        <f t="shared" si="239"/>
        <v>0</v>
      </c>
      <c r="VNJ8" s="6">
        <f t="shared" si="239"/>
        <v>0</v>
      </c>
      <c r="VNK8" s="6">
        <f t="shared" si="239"/>
        <v>0</v>
      </c>
      <c r="VNL8" s="6">
        <f t="shared" si="239"/>
        <v>0</v>
      </c>
      <c r="VNM8" s="6">
        <f t="shared" si="239"/>
        <v>0</v>
      </c>
      <c r="VNN8" s="6">
        <f t="shared" si="239"/>
        <v>0</v>
      </c>
      <c r="VNO8" s="6">
        <f t="shared" si="239"/>
        <v>0</v>
      </c>
      <c r="VNP8" s="6">
        <f t="shared" si="239"/>
        <v>0</v>
      </c>
      <c r="VNQ8" s="6">
        <f t="shared" si="239"/>
        <v>0</v>
      </c>
      <c r="VNR8" s="6">
        <f t="shared" ref="VNR8:VQC8" si="240">+VNR5+VNR6+VNR7</f>
        <v>0</v>
      </c>
      <c r="VNS8" s="6">
        <f t="shared" si="240"/>
        <v>0</v>
      </c>
      <c r="VNT8" s="6">
        <f t="shared" si="240"/>
        <v>0</v>
      </c>
      <c r="VNU8" s="6">
        <f t="shared" si="240"/>
        <v>0</v>
      </c>
      <c r="VNV8" s="6">
        <f t="shared" si="240"/>
        <v>0</v>
      </c>
      <c r="VNW8" s="6">
        <f t="shared" si="240"/>
        <v>0</v>
      </c>
      <c r="VNX8" s="6">
        <f t="shared" si="240"/>
        <v>0</v>
      </c>
      <c r="VNY8" s="6">
        <f t="shared" si="240"/>
        <v>0</v>
      </c>
      <c r="VNZ8" s="6">
        <f t="shared" si="240"/>
        <v>0</v>
      </c>
      <c r="VOA8" s="6">
        <f t="shared" si="240"/>
        <v>0</v>
      </c>
      <c r="VOB8" s="6">
        <f t="shared" si="240"/>
        <v>0</v>
      </c>
      <c r="VOC8" s="6">
        <f t="shared" si="240"/>
        <v>0</v>
      </c>
      <c r="VOD8" s="6">
        <f t="shared" si="240"/>
        <v>0</v>
      </c>
      <c r="VOE8" s="6">
        <f t="shared" si="240"/>
        <v>0</v>
      </c>
      <c r="VOF8" s="6">
        <f t="shared" si="240"/>
        <v>0</v>
      </c>
      <c r="VOG8" s="6">
        <f t="shared" si="240"/>
        <v>0</v>
      </c>
      <c r="VOH8" s="6">
        <f t="shared" si="240"/>
        <v>0</v>
      </c>
      <c r="VOI8" s="6">
        <f t="shared" si="240"/>
        <v>0</v>
      </c>
      <c r="VOJ8" s="6">
        <f t="shared" si="240"/>
        <v>0</v>
      </c>
      <c r="VOK8" s="6">
        <f t="shared" si="240"/>
        <v>0</v>
      </c>
      <c r="VOL8" s="6">
        <f t="shared" si="240"/>
        <v>0</v>
      </c>
      <c r="VOM8" s="6">
        <f t="shared" si="240"/>
        <v>0</v>
      </c>
      <c r="VON8" s="6">
        <f t="shared" si="240"/>
        <v>0</v>
      </c>
      <c r="VOO8" s="6">
        <f t="shared" si="240"/>
        <v>0</v>
      </c>
      <c r="VOP8" s="6">
        <f t="shared" si="240"/>
        <v>0</v>
      </c>
      <c r="VOQ8" s="6">
        <f t="shared" si="240"/>
        <v>0</v>
      </c>
      <c r="VOR8" s="6">
        <f t="shared" si="240"/>
        <v>0</v>
      </c>
      <c r="VOS8" s="6">
        <f t="shared" si="240"/>
        <v>0</v>
      </c>
      <c r="VOT8" s="6">
        <f t="shared" si="240"/>
        <v>0</v>
      </c>
      <c r="VOU8" s="6">
        <f t="shared" si="240"/>
        <v>0</v>
      </c>
      <c r="VOV8" s="6">
        <f t="shared" si="240"/>
        <v>0</v>
      </c>
      <c r="VOW8" s="6">
        <f t="shared" si="240"/>
        <v>0</v>
      </c>
      <c r="VOX8" s="6">
        <f t="shared" si="240"/>
        <v>0</v>
      </c>
      <c r="VOY8" s="6">
        <f t="shared" si="240"/>
        <v>0</v>
      </c>
      <c r="VOZ8" s="6">
        <f t="shared" si="240"/>
        <v>0</v>
      </c>
      <c r="VPA8" s="6">
        <f t="shared" si="240"/>
        <v>0</v>
      </c>
      <c r="VPB8" s="6">
        <f t="shared" si="240"/>
        <v>0</v>
      </c>
      <c r="VPC8" s="6">
        <f t="shared" si="240"/>
        <v>0</v>
      </c>
      <c r="VPD8" s="6">
        <f t="shared" si="240"/>
        <v>0</v>
      </c>
      <c r="VPE8" s="6">
        <f t="shared" si="240"/>
        <v>0</v>
      </c>
      <c r="VPF8" s="6">
        <f t="shared" si="240"/>
        <v>0</v>
      </c>
      <c r="VPG8" s="6">
        <f t="shared" si="240"/>
        <v>0</v>
      </c>
      <c r="VPH8" s="6">
        <f t="shared" si="240"/>
        <v>0</v>
      </c>
      <c r="VPI8" s="6">
        <f t="shared" si="240"/>
        <v>0</v>
      </c>
      <c r="VPJ8" s="6">
        <f t="shared" si="240"/>
        <v>0</v>
      </c>
      <c r="VPK8" s="6">
        <f t="shared" si="240"/>
        <v>0</v>
      </c>
      <c r="VPL8" s="6">
        <f t="shared" si="240"/>
        <v>0</v>
      </c>
      <c r="VPM8" s="6">
        <f t="shared" si="240"/>
        <v>0</v>
      </c>
      <c r="VPN8" s="6">
        <f t="shared" si="240"/>
        <v>0</v>
      </c>
      <c r="VPO8" s="6">
        <f t="shared" si="240"/>
        <v>0</v>
      </c>
      <c r="VPP8" s="6">
        <f t="shared" si="240"/>
        <v>0</v>
      </c>
      <c r="VPQ8" s="6">
        <f t="shared" si="240"/>
        <v>0</v>
      </c>
      <c r="VPR8" s="6">
        <f t="shared" si="240"/>
        <v>0</v>
      </c>
      <c r="VPS8" s="6">
        <f t="shared" si="240"/>
        <v>0</v>
      </c>
      <c r="VPT8" s="6">
        <f t="shared" si="240"/>
        <v>0</v>
      </c>
      <c r="VPU8" s="6">
        <f t="shared" si="240"/>
        <v>0</v>
      </c>
      <c r="VPV8" s="6">
        <f t="shared" si="240"/>
        <v>0</v>
      </c>
      <c r="VPW8" s="6">
        <f t="shared" si="240"/>
        <v>0</v>
      </c>
      <c r="VPX8" s="6">
        <f t="shared" si="240"/>
        <v>0</v>
      </c>
      <c r="VPY8" s="6">
        <f t="shared" si="240"/>
        <v>0</v>
      </c>
      <c r="VPZ8" s="6">
        <f t="shared" si="240"/>
        <v>0</v>
      </c>
      <c r="VQA8" s="6">
        <f t="shared" si="240"/>
        <v>0</v>
      </c>
      <c r="VQB8" s="6">
        <f t="shared" si="240"/>
        <v>0</v>
      </c>
      <c r="VQC8" s="6">
        <f t="shared" si="240"/>
        <v>0</v>
      </c>
      <c r="VQD8" s="6">
        <f t="shared" ref="VQD8:VSO8" si="241">+VQD5+VQD6+VQD7</f>
        <v>0</v>
      </c>
      <c r="VQE8" s="6">
        <f t="shared" si="241"/>
        <v>0</v>
      </c>
      <c r="VQF8" s="6">
        <f t="shared" si="241"/>
        <v>0</v>
      </c>
      <c r="VQG8" s="6">
        <f t="shared" si="241"/>
        <v>0</v>
      </c>
      <c r="VQH8" s="6">
        <f t="shared" si="241"/>
        <v>0</v>
      </c>
      <c r="VQI8" s="6">
        <f t="shared" si="241"/>
        <v>0</v>
      </c>
      <c r="VQJ8" s="6">
        <f t="shared" si="241"/>
        <v>0</v>
      </c>
      <c r="VQK8" s="6">
        <f t="shared" si="241"/>
        <v>0</v>
      </c>
      <c r="VQL8" s="6">
        <f t="shared" si="241"/>
        <v>0</v>
      </c>
      <c r="VQM8" s="6">
        <f t="shared" si="241"/>
        <v>0</v>
      </c>
      <c r="VQN8" s="6">
        <f t="shared" si="241"/>
        <v>0</v>
      </c>
      <c r="VQO8" s="6">
        <f t="shared" si="241"/>
        <v>0</v>
      </c>
      <c r="VQP8" s="6">
        <f t="shared" si="241"/>
        <v>0</v>
      </c>
      <c r="VQQ8" s="6">
        <f t="shared" si="241"/>
        <v>0</v>
      </c>
      <c r="VQR8" s="6">
        <f t="shared" si="241"/>
        <v>0</v>
      </c>
      <c r="VQS8" s="6">
        <f t="shared" si="241"/>
        <v>0</v>
      </c>
      <c r="VQT8" s="6">
        <f t="shared" si="241"/>
        <v>0</v>
      </c>
      <c r="VQU8" s="6">
        <f t="shared" si="241"/>
        <v>0</v>
      </c>
      <c r="VQV8" s="6">
        <f t="shared" si="241"/>
        <v>0</v>
      </c>
      <c r="VQW8" s="6">
        <f t="shared" si="241"/>
        <v>0</v>
      </c>
      <c r="VQX8" s="6">
        <f t="shared" si="241"/>
        <v>0</v>
      </c>
      <c r="VQY8" s="6">
        <f t="shared" si="241"/>
        <v>0</v>
      </c>
      <c r="VQZ8" s="6">
        <f t="shared" si="241"/>
        <v>0</v>
      </c>
      <c r="VRA8" s="6">
        <f t="shared" si="241"/>
        <v>0</v>
      </c>
      <c r="VRB8" s="6">
        <f t="shared" si="241"/>
        <v>0</v>
      </c>
      <c r="VRC8" s="6">
        <f t="shared" si="241"/>
        <v>0</v>
      </c>
      <c r="VRD8" s="6">
        <f t="shared" si="241"/>
        <v>0</v>
      </c>
      <c r="VRE8" s="6">
        <f t="shared" si="241"/>
        <v>0</v>
      </c>
      <c r="VRF8" s="6">
        <f t="shared" si="241"/>
        <v>0</v>
      </c>
      <c r="VRG8" s="6">
        <f t="shared" si="241"/>
        <v>0</v>
      </c>
      <c r="VRH8" s="6">
        <f t="shared" si="241"/>
        <v>0</v>
      </c>
      <c r="VRI8" s="6">
        <f t="shared" si="241"/>
        <v>0</v>
      </c>
      <c r="VRJ8" s="6">
        <f t="shared" si="241"/>
        <v>0</v>
      </c>
      <c r="VRK8" s="6">
        <f t="shared" si="241"/>
        <v>0</v>
      </c>
      <c r="VRL8" s="6">
        <f t="shared" si="241"/>
        <v>0</v>
      </c>
      <c r="VRM8" s="6">
        <f t="shared" si="241"/>
        <v>0</v>
      </c>
      <c r="VRN8" s="6">
        <f t="shared" si="241"/>
        <v>0</v>
      </c>
      <c r="VRO8" s="6">
        <f t="shared" si="241"/>
        <v>0</v>
      </c>
      <c r="VRP8" s="6">
        <f t="shared" si="241"/>
        <v>0</v>
      </c>
      <c r="VRQ8" s="6">
        <f t="shared" si="241"/>
        <v>0</v>
      </c>
      <c r="VRR8" s="6">
        <f t="shared" si="241"/>
        <v>0</v>
      </c>
      <c r="VRS8" s="6">
        <f t="shared" si="241"/>
        <v>0</v>
      </c>
      <c r="VRT8" s="6">
        <f t="shared" si="241"/>
        <v>0</v>
      </c>
      <c r="VRU8" s="6">
        <f t="shared" si="241"/>
        <v>0</v>
      </c>
      <c r="VRV8" s="6">
        <f t="shared" si="241"/>
        <v>0</v>
      </c>
      <c r="VRW8" s="6">
        <f t="shared" si="241"/>
        <v>0</v>
      </c>
      <c r="VRX8" s="6">
        <f t="shared" si="241"/>
        <v>0</v>
      </c>
      <c r="VRY8" s="6">
        <f t="shared" si="241"/>
        <v>0</v>
      </c>
      <c r="VRZ8" s="6">
        <f t="shared" si="241"/>
        <v>0</v>
      </c>
      <c r="VSA8" s="6">
        <f t="shared" si="241"/>
        <v>0</v>
      </c>
      <c r="VSB8" s="6">
        <f t="shared" si="241"/>
        <v>0</v>
      </c>
      <c r="VSC8" s="6">
        <f t="shared" si="241"/>
        <v>0</v>
      </c>
      <c r="VSD8" s="6">
        <f t="shared" si="241"/>
        <v>0</v>
      </c>
      <c r="VSE8" s="6">
        <f t="shared" si="241"/>
        <v>0</v>
      </c>
      <c r="VSF8" s="6">
        <f t="shared" si="241"/>
        <v>0</v>
      </c>
      <c r="VSG8" s="6">
        <f t="shared" si="241"/>
        <v>0</v>
      </c>
      <c r="VSH8" s="6">
        <f t="shared" si="241"/>
        <v>0</v>
      </c>
      <c r="VSI8" s="6">
        <f t="shared" si="241"/>
        <v>0</v>
      </c>
      <c r="VSJ8" s="6">
        <f t="shared" si="241"/>
        <v>0</v>
      </c>
      <c r="VSK8" s="6">
        <f t="shared" si="241"/>
        <v>0</v>
      </c>
      <c r="VSL8" s="6">
        <f t="shared" si="241"/>
        <v>0</v>
      </c>
      <c r="VSM8" s="6">
        <f t="shared" si="241"/>
        <v>0</v>
      </c>
      <c r="VSN8" s="6">
        <f t="shared" si="241"/>
        <v>0</v>
      </c>
      <c r="VSO8" s="6">
        <f t="shared" si="241"/>
        <v>0</v>
      </c>
      <c r="VSP8" s="6">
        <f t="shared" ref="VSP8:VVA8" si="242">+VSP5+VSP6+VSP7</f>
        <v>0</v>
      </c>
      <c r="VSQ8" s="6">
        <f t="shared" si="242"/>
        <v>0</v>
      </c>
      <c r="VSR8" s="6">
        <f t="shared" si="242"/>
        <v>0</v>
      </c>
      <c r="VSS8" s="6">
        <f t="shared" si="242"/>
        <v>0</v>
      </c>
      <c r="VST8" s="6">
        <f t="shared" si="242"/>
        <v>0</v>
      </c>
      <c r="VSU8" s="6">
        <f t="shared" si="242"/>
        <v>0</v>
      </c>
      <c r="VSV8" s="6">
        <f t="shared" si="242"/>
        <v>0</v>
      </c>
      <c r="VSW8" s="6">
        <f t="shared" si="242"/>
        <v>0</v>
      </c>
      <c r="VSX8" s="6">
        <f t="shared" si="242"/>
        <v>0</v>
      </c>
      <c r="VSY8" s="6">
        <f t="shared" si="242"/>
        <v>0</v>
      </c>
      <c r="VSZ8" s="6">
        <f t="shared" si="242"/>
        <v>0</v>
      </c>
      <c r="VTA8" s="6">
        <f t="shared" si="242"/>
        <v>0</v>
      </c>
      <c r="VTB8" s="6">
        <f t="shared" si="242"/>
        <v>0</v>
      </c>
      <c r="VTC8" s="6">
        <f t="shared" si="242"/>
        <v>0</v>
      </c>
      <c r="VTD8" s="6">
        <f t="shared" si="242"/>
        <v>0</v>
      </c>
      <c r="VTE8" s="6">
        <f t="shared" si="242"/>
        <v>0</v>
      </c>
      <c r="VTF8" s="6">
        <f t="shared" si="242"/>
        <v>0</v>
      </c>
      <c r="VTG8" s="6">
        <f t="shared" si="242"/>
        <v>0</v>
      </c>
      <c r="VTH8" s="6">
        <f t="shared" si="242"/>
        <v>0</v>
      </c>
      <c r="VTI8" s="6">
        <f t="shared" si="242"/>
        <v>0</v>
      </c>
      <c r="VTJ8" s="6">
        <f t="shared" si="242"/>
        <v>0</v>
      </c>
      <c r="VTK8" s="6">
        <f t="shared" si="242"/>
        <v>0</v>
      </c>
      <c r="VTL8" s="6">
        <f t="shared" si="242"/>
        <v>0</v>
      </c>
      <c r="VTM8" s="6">
        <f t="shared" si="242"/>
        <v>0</v>
      </c>
      <c r="VTN8" s="6">
        <f t="shared" si="242"/>
        <v>0</v>
      </c>
      <c r="VTO8" s="6">
        <f t="shared" si="242"/>
        <v>0</v>
      </c>
      <c r="VTP8" s="6">
        <f t="shared" si="242"/>
        <v>0</v>
      </c>
      <c r="VTQ8" s="6">
        <f t="shared" si="242"/>
        <v>0</v>
      </c>
      <c r="VTR8" s="6">
        <f t="shared" si="242"/>
        <v>0</v>
      </c>
      <c r="VTS8" s="6">
        <f t="shared" si="242"/>
        <v>0</v>
      </c>
      <c r="VTT8" s="6">
        <f t="shared" si="242"/>
        <v>0</v>
      </c>
      <c r="VTU8" s="6">
        <f t="shared" si="242"/>
        <v>0</v>
      </c>
      <c r="VTV8" s="6">
        <f t="shared" si="242"/>
        <v>0</v>
      </c>
      <c r="VTW8" s="6">
        <f t="shared" si="242"/>
        <v>0</v>
      </c>
      <c r="VTX8" s="6">
        <f t="shared" si="242"/>
        <v>0</v>
      </c>
      <c r="VTY8" s="6">
        <f t="shared" si="242"/>
        <v>0</v>
      </c>
      <c r="VTZ8" s="6">
        <f t="shared" si="242"/>
        <v>0</v>
      </c>
      <c r="VUA8" s="6">
        <f t="shared" si="242"/>
        <v>0</v>
      </c>
      <c r="VUB8" s="6">
        <f t="shared" si="242"/>
        <v>0</v>
      </c>
      <c r="VUC8" s="6">
        <f t="shared" si="242"/>
        <v>0</v>
      </c>
      <c r="VUD8" s="6">
        <f t="shared" si="242"/>
        <v>0</v>
      </c>
      <c r="VUE8" s="6">
        <f t="shared" si="242"/>
        <v>0</v>
      </c>
      <c r="VUF8" s="6">
        <f t="shared" si="242"/>
        <v>0</v>
      </c>
      <c r="VUG8" s="6">
        <f t="shared" si="242"/>
        <v>0</v>
      </c>
      <c r="VUH8" s="6">
        <f t="shared" si="242"/>
        <v>0</v>
      </c>
      <c r="VUI8" s="6">
        <f t="shared" si="242"/>
        <v>0</v>
      </c>
      <c r="VUJ8" s="6">
        <f t="shared" si="242"/>
        <v>0</v>
      </c>
      <c r="VUK8" s="6">
        <f t="shared" si="242"/>
        <v>0</v>
      </c>
      <c r="VUL8" s="6">
        <f t="shared" si="242"/>
        <v>0</v>
      </c>
      <c r="VUM8" s="6">
        <f t="shared" si="242"/>
        <v>0</v>
      </c>
      <c r="VUN8" s="6">
        <f t="shared" si="242"/>
        <v>0</v>
      </c>
      <c r="VUO8" s="6">
        <f t="shared" si="242"/>
        <v>0</v>
      </c>
      <c r="VUP8" s="6">
        <f t="shared" si="242"/>
        <v>0</v>
      </c>
      <c r="VUQ8" s="6">
        <f t="shared" si="242"/>
        <v>0</v>
      </c>
      <c r="VUR8" s="6">
        <f t="shared" si="242"/>
        <v>0</v>
      </c>
      <c r="VUS8" s="6">
        <f t="shared" si="242"/>
        <v>0</v>
      </c>
      <c r="VUT8" s="6">
        <f t="shared" si="242"/>
        <v>0</v>
      </c>
      <c r="VUU8" s="6">
        <f t="shared" si="242"/>
        <v>0</v>
      </c>
      <c r="VUV8" s="6">
        <f t="shared" si="242"/>
        <v>0</v>
      </c>
      <c r="VUW8" s="6">
        <f t="shared" si="242"/>
        <v>0</v>
      </c>
      <c r="VUX8" s="6">
        <f t="shared" si="242"/>
        <v>0</v>
      </c>
      <c r="VUY8" s="6">
        <f t="shared" si="242"/>
        <v>0</v>
      </c>
      <c r="VUZ8" s="6">
        <f t="shared" si="242"/>
        <v>0</v>
      </c>
      <c r="VVA8" s="6">
        <f t="shared" si="242"/>
        <v>0</v>
      </c>
      <c r="VVB8" s="6">
        <f t="shared" ref="VVB8:VXM8" si="243">+VVB5+VVB6+VVB7</f>
        <v>0</v>
      </c>
      <c r="VVC8" s="6">
        <f t="shared" si="243"/>
        <v>0</v>
      </c>
      <c r="VVD8" s="6">
        <f t="shared" si="243"/>
        <v>0</v>
      </c>
      <c r="VVE8" s="6">
        <f t="shared" si="243"/>
        <v>0</v>
      </c>
      <c r="VVF8" s="6">
        <f t="shared" si="243"/>
        <v>0</v>
      </c>
      <c r="VVG8" s="6">
        <f t="shared" si="243"/>
        <v>0</v>
      </c>
      <c r="VVH8" s="6">
        <f t="shared" si="243"/>
        <v>0</v>
      </c>
      <c r="VVI8" s="6">
        <f t="shared" si="243"/>
        <v>0</v>
      </c>
      <c r="VVJ8" s="6">
        <f t="shared" si="243"/>
        <v>0</v>
      </c>
      <c r="VVK8" s="6">
        <f t="shared" si="243"/>
        <v>0</v>
      </c>
      <c r="VVL8" s="6">
        <f t="shared" si="243"/>
        <v>0</v>
      </c>
      <c r="VVM8" s="6">
        <f t="shared" si="243"/>
        <v>0</v>
      </c>
      <c r="VVN8" s="6">
        <f t="shared" si="243"/>
        <v>0</v>
      </c>
      <c r="VVO8" s="6">
        <f t="shared" si="243"/>
        <v>0</v>
      </c>
      <c r="VVP8" s="6">
        <f t="shared" si="243"/>
        <v>0</v>
      </c>
      <c r="VVQ8" s="6">
        <f t="shared" si="243"/>
        <v>0</v>
      </c>
      <c r="VVR8" s="6">
        <f t="shared" si="243"/>
        <v>0</v>
      </c>
      <c r="VVS8" s="6">
        <f t="shared" si="243"/>
        <v>0</v>
      </c>
      <c r="VVT8" s="6">
        <f t="shared" si="243"/>
        <v>0</v>
      </c>
      <c r="VVU8" s="6">
        <f t="shared" si="243"/>
        <v>0</v>
      </c>
      <c r="VVV8" s="6">
        <f t="shared" si="243"/>
        <v>0</v>
      </c>
      <c r="VVW8" s="6">
        <f t="shared" si="243"/>
        <v>0</v>
      </c>
      <c r="VVX8" s="6">
        <f t="shared" si="243"/>
        <v>0</v>
      </c>
      <c r="VVY8" s="6">
        <f t="shared" si="243"/>
        <v>0</v>
      </c>
      <c r="VVZ8" s="6">
        <f t="shared" si="243"/>
        <v>0</v>
      </c>
      <c r="VWA8" s="6">
        <f t="shared" si="243"/>
        <v>0</v>
      </c>
      <c r="VWB8" s="6">
        <f t="shared" si="243"/>
        <v>0</v>
      </c>
      <c r="VWC8" s="6">
        <f t="shared" si="243"/>
        <v>0</v>
      </c>
      <c r="VWD8" s="6">
        <f t="shared" si="243"/>
        <v>0</v>
      </c>
      <c r="VWE8" s="6">
        <f t="shared" si="243"/>
        <v>0</v>
      </c>
      <c r="VWF8" s="6">
        <f t="shared" si="243"/>
        <v>0</v>
      </c>
      <c r="VWG8" s="6">
        <f t="shared" si="243"/>
        <v>0</v>
      </c>
      <c r="VWH8" s="6">
        <f t="shared" si="243"/>
        <v>0</v>
      </c>
      <c r="VWI8" s="6">
        <f t="shared" si="243"/>
        <v>0</v>
      </c>
      <c r="VWJ8" s="6">
        <f t="shared" si="243"/>
        <v>0</v>
      </c>
      <c r="VWK8" s="6">
        <f t="shared" si="243"/>
        <v>0</v>
      </c>
      <c r="VWL8" s="6">
        <f t="shared" si="243"/>
        <v>0</v>
      </c>
      <c r="VWM8" s="6">
        <f t="shared" si="243"/>
        <v>0</v>
      </c>
      <c r="VWN8" s="6">
        <f t="shared" si="243"/>
        <v>0</v>
      </c>
      <c r="VWO8" s="6">
        <f t="shared" si="243"/>
        <v>0</v>
      </c>
      <c r="VWP8" s="6">
        <f t="shared" si="243"/>
        <v>0</v>
      </c>
      <c r="VWQ8" s="6">
        <f t="shared" si="243"/>
        <v>0</v>
      </c>
      <c r="VWR8" s="6">
        <f t="shared" si="243"/>
        <v>0</v>
      </c>
      <c r="VWS8" s="6">
        <f t="shared" si="243"/>
        <v>0</v>
      </c>
      <c r="VWT8" s="6">
        <f t="shared" si="243"/>
        <v>0</v>
      </c>
      <c r="VWU8" s="6">
        <f t="shared" si="243"/>
        <v>0</v>
      </c>
      <c r="VWV8" s="6">
        <f t="shared" si="243"/>
        <v>0</v>
      </c>
      <c r="VWW8" s="6">
        <f t="shared" si="243"/>
        <v>0</v>
      </c>
      <c r="VWX8" s="6">
        <f t="shared" si="243"/>
        <v>0</v>
      </c>
      <c r="VWY8" s="6">
        <f t="shared" si="243"/>
        <v>0</v>
      </c>
      <c r="VWZ8" s="6">
        <f t="shared" si="243"/>
        <v>0</v>
      </c>
      <c r="VXA8" s="6">
        <f t="shared" si="243"/>
        <v>0</v>
      </c>
      <c r="VXB8" s="6">
        <f t="shared" si="243"/>
        <v>0</v>
      </c>
      <c r="VXC8" s="6">
        <f t="shared" si="243"/>
        <v>0</v>
      </c>
      <c r="VXD8" s="6">
        <f t="shared" si="243"/>
        <v>0</v>
      </c>
      <c r="VXE8" s="6">
        <f t="shared" si="243"/>
        <v>0</v>
      </c>
      <c r="VXF8" s="6">
        <f t="shared" si="243"/>
        <v>0</v>
      </c>
      <c r="VXG8" s="6">
        <f t="shared" si="243"/>
        <v>0</v>
      </c>
      <c r="VXH8" s="6">
        <f t="shared" si="243"/>
        <v>0</v>
      </c>
      <c r="VXI8" s="6">
        <f t="shared" si="243"/>
        <v>0</v>
      </c>
      <c r="VXJ8" s="6">
        <f t="shared" si="243"/>
        <v>0</v>
      </c>
      <c r="VXK8" s="6">
        <f t="shared" si="243"/>
        <v>0</v>
      </c>
      <c r="VXL8" s="6">
        <f t="shared" si="243"/>
        <v>0</v>
      </c>
      <c r="VXM8" s="6">
        <f t="shared" si="243"/>
        <v>0</v>
      </c>
      <c r="VXN8" s="6">
        <f t="shared" ref="VXN8:VZY8" si="244">+VXN5+VXN6+VXN7</f>
        <v>0</v>
      </c>
      <c r="VXO8" s="6">
        <f t="shared" si="244"/>
        <v>0</v>
      </c>
      <c r="VXP8" s="6">
        <f t="shared" si="244"/>
        <v>0</v>
      </c>
      <c r="VXQ8" s="6">
        <f t="shared" si="244"/>
        <v>0</v>
      </c>
      <c r="VXR8" s="6">
        <f t="shared" si="244"/>
        <v>0</v>
      </c>
      <c r="VXS8" s="6">
        <f t="shared" si="244"/>
        <v>0</v>
      </c>
      <c r="VXT8" s="6">
        <f t="shared" si="244"/>
        <v>0</v>
      </c>
      <c r="VXU8" s="6">
        <f t="shared" si="244"/>
        <v>0</v>
      </c>
      <c r="VXV8" s="6">
        <f t="shared" si="244"/>
        <v>0</v>
      </c>
      <c r="VXW8" s="6">
        <f t="shared" si="244"/>
        <v>0</v>
      </c>
      <c r="VXX8" s="6">
        <f t="shared" si="244"/>
        <v>0</v>
      </c>
      <c r="VXY8" s="6">
        <f t="shared" si="244"/>
        <v>0</v>
      </c>
      <c r="VXZ8" s="6">
        <f t="shared" si="244"/>
        <v>0</v>
      </c>
      <c r="VYA8" s="6">
        <f t="shared" si="244"/>
        <v>0</v>
      </c>
      <c r="VYB8" s="6">
        <f t="shared" si="244"/>
        <v>0</v>
      </c>
      <c r="VYC8" s="6">
        <f t="shared" si="244"/>
        <v>0</v>
      </c>
      <c r="VYD8" s="6">
        <f t="shared" si="244"/>
        <v>0</v>
      </c>
      <c r="VYE8" s="6">
        <f t="shared" si="244"/>
        <v>0</v>
      </c>
      <c r="VYF8" s="6">
        <f t="shared" si="244"/>
        <v>0</v>
      </c>
      <c r="VYG8" s="6">
        <f t="shared" si="244"/>
        <v>0</v>
      </c>
      <c r="VYH8" s="6">
        <f t="shared" si="244"/>
        <v>0</v>
      </c>
      <c r="VYI8" s="6">
        <f t="shared" si="244"/>
        <v>0</v>
      </c>
      <c r="VYJ8" s="6">
        <f t="shared" si="244"/>
        <v>0</v>
      </c>
      <c r="VYK8" s="6">
        <f t="shared" si="244"/>
        <v>0</v>
      </c>
      <c r="VYL8" s="6">
        <f t="shared" si="244"/>
        <v>0</v>
      </c>
      <c r="VYM8" s="6">
        <f t="shared" si="244"/>
        <v>0</v>
      </c>
      <c r="VYN8" s="6">
        <f t="shared" si="244"/>
        <v>0</v>
      </c>
      <c r="VYO8" s="6">
        <f t="shared" si="244"/>
        <v>0</v>
      </c>
      <c r="VYP8" s="6">
        <f t="shared" si="244"/>
        <v>0</v>
      </c>
      <c r="VYQ8" s="6">
        <f t="shared" si="244"/>
        <v>0</v>
      </c>
      <c r="VYR8" s="6">
        <f t="shared" si="244"/>
        <v>0</v>
      </c>
      <c r="VYS8" s="6">
        <f t="shared" si="244"/>
        <v>0</v>
      </c>
      <c r="VYT8" s="6">
        <f t="shared" si="244"/>
        <v>0</v>
      </c>
      <c r="VYU8" s="6">
        <f t="shared" si="244"/>
        <v>0</v>
      </c>
      <c r="VYV8" s="6">
        <f t="shared" si="244"/>
        <v>0</v>
      </c>
      <c r="VYW8" s="6">
        <f t="shared" si="244"/>
        <v>0</v>
      </c>
      <c r="VYX8" s="6">
        <f t="shared" si="244"/>
        <v>0</v>
      </c>
      <c r="VYY8" s="6">
        <f t="shared" si="244"/>
        <v>0</v>
      </c>
      <c r="VYZ8" s="6">
        <f t="shared" si="244"/>
        <v>0</v>
      </c>
      <c r="VZA8" s="6">
        <f t="shared" si="244"/>
        <v>0</v>
      </c>
      <c r="VZB8" s="6">
        <f t="shared" si="244"/>
        <v>0</v>
      </c>
      <c r="VZC8" s="6">
        <f t="shared" si="244"/>
        <v>0</v>
      </c>
      <c r="VZD8" s="6">
        <f t="shared" si="244"/>
        <v>0</v>
      </c>
      <c r="VZE8" s="6">
        <f t="shared" si="244"/>
        <v>0</v>
      </c>
      <c r="VZF8" s="6">
        <f t="shared" si="244"/>
        <v>0</v>
      </c>
      <c r="VZG8" s="6">
        <f t="shared" si="244"/>
        <v>0</v>
      </c>
      <c r="VZH8" s="6">
        <f t="shared" si="244"/>
        <v>0</v>
      </c>
      <c r="VZI8" s="6">
        <f t="shared" si="244"/>
        <v>0</v>
      </c>
      <c r="VZJ8" s="6">
        <f t="shared" si="244"/>
        <v>0</v>
      </c>
      <c r="VZK8" s="6">
        <f t="shared" si="244"/>
        <v>0</v>
      </c>
      <c r="VZL8" s="6">
        <f t="shared" si="244"/>
        <v>0</v>
      </c>
      <c r="VZM8" s="6">
        <f t="shared" si="244"/>
        <v>0</v>
      </c>
      <c r="VZN8" s="6">
        <f t="shared" si="244"/>
        <v>0</v>
      </c>
      <c r="VZO8" s="6">
        <f t="shared" si="244"/>
        <v>0</v>
      </c>
      <c r="VZP8" s="6">
        <f t="shared" si="244"/>
        <v>0</v>
      </c>
      <c r="VZQ8" s="6">
        <f t="shared" si="244"/>
        <v>0</v>
      </c>
      <c r="VZR8" s="6">
        <f t="shared" si="244"/>
        <v>0</v>
      </c>
      <c r="VZS8" s="6">
        <f t="shared" si="244"/>
        <v>0</v>
      </c>
      <c r="VZT8" s="6">
        <f t="shared" si="244"/>
        <v>0</v>
      </c>
      <c r="VZU8" s="6">
        <f t="shared" si="244"/>
        <v>0</v>
      </c>
      <c r="VZV8" s="6">
        <f t="shared" si="244"/>
        <v>0</v>
      </c>
      <c r="VZW8" s="6">
        <f t="shared" si="244"/>
        <v>0</v>
      </c>
      <c r="VZX8" s="6">
        <f t="shared" si="244"/>
        <v>0</v>
      </c>
      <c r="VZY8" s="6">
        <f t="shared" si="244"/>
        <v>0</v>
      </c>
      <c r="VZZ8" s="6">
        <f t="shared" ref="VZZ8:WCK8" si="245">+VZZ5+VZZ6+VZZ7</f>
        <v>0</v>
      </c>
      <c r="WAA8" s="6">
        <f t="shared" si="245"/>
        <v>0</v>
      </c>
      <c r="WAB8" s="6">
        <f t="shared" si="245"/>
        <v>0</v>
      </c>
      <c r="WAC8" s="6">
        <f t="shared" si="245"/>
        <v>0</v>
      </c>
      <c r="WAD8" s="6">
        <f t="shared" si="245"/>
        <v>0</v>
      </c>
      <c r="WAE8" s="6">
        <f t="shared" si="245"/>
        <v>0</v>
      </c>
      <c r="WAF8" s="6">
        <f t="shared" si="245"/>
        <v>0</v>
      </c>
      <c r="WAG8" s="6">
        <f t="shared" si="245"/>
        <v>0</v>
      </c>
      <c r="WAH8" s="6">
        <f t="shared" si="245"/>
        <v>0</v>
      </c>
      <c r="WAI8" s="6">
        <f t="shared" si="245"/>
        <v>0</v>
      </c>
      <c r="WAJ8" s="6">
        <f t="shared" si="245"/>
        <v>0</v>
      </c>
      <c r="WAK8" s="6">
        <f t="shared" si="245"/>
        <v>0</v>
      </c>
      <c r="WAL8" s="6">
        <f t="shared" si="245"/>
        <v>0</v>
      </c>
      <c r="WAM8" s="6">
        <f t="shared" si="245"/>
        <v>0</v>
      </c>
      <c r="WAN8" s="6">
        <f t="shared" si="245"/>
        <v>0</v>
      </c>
      <c r="WAO8" s="6">
        <f t="shared" si="245"/>
        <v>0</v>
      </c>
      <c r="WAP8" s="6">
        <f t="shared" si="245"/>
        <v>0</v>
      </c>
      <c r="WAQ8" s="6">
        <f t="shared" si="245"/>
        <v>0</v>
      </c>
      <c r="WAR8" s="6">
        <f t="shared" si="245"/>
        <v>0</v>
      </c>
      <c r="WAS8" s="6">
        <f t="shared" si="245"/>
        <v>0</v>
      </c>
      <c r="WAT8" s="6">
        <f t="shared" si="245"/>
        <v>0</v>
      </c>
      <c r="WAU8" s="6">
        <f t="shared" si="245"/>
        <v>0</v>
      </c>
      <c r="WAV8" s="6">
        <f t="shared" si="245"/>
        <v>0</v>
      </c>
      <c r="WAW8" s="6">
        <f t="shared" si="245"/>
        <v>0</v>
      </c>
      <c r="WAX8" s="6">
        <f t="shared" si="245"/>
        <v>0</v>
      </c>
      <c r="WAY8" s="6">
        <f t="shared" si="245"/>
        <v>0</v>
      </c>
      <c r="WAZ8" s="6">
        <f t="shared" si="245"/>
        <v>0</v>
      </c>
      <c r="WBA8" s="6">
        <f t="shared" si="245"/>
        <v>0</v>
      </c>
      <c r="WBB8" s="6">
        <f t="shared" si="245"/>
        <v>0</v>
      </c>
      <c r="WBC8" s="6">
        <f t="shared" si="245"/>
        <v>0</v>
      </c>
      <c r="WBD8" s="6">
        <f t="shared" si="245"/>
        <v>0</v>
      </c>
      <c r="WBE8" s="6">
        <f t="shared" si="245"/>
        <v>0</v>
      </c>
      <c r="WBF8" s="6">
        <f t="shared" si="245"/>
        <v>0</v>
      </c>
      <c r="WBG8" s="6">
        <f t="shared" si="245"/>
        <v>0</v>
      </c>
      <c r="WBH8" s="6">
        <f t="shared" si="245"/>
        <v>0</v>
      </c>
      <c r="WBI8" s="6">
        <f t="shared" si="245"/>
        <v>0</v>
      </c>
      <c r="WBJ8" s="6">
        <f t="shared" si="245"/>
        <v>0</v>
      </c>
      <c r="WBK8" s="6">
        <f t="shared" si="245"/>
        <v>0</v>
      </c>
      <c r="WBL8" s="6">
        <f t="shared" si="245"/>
        <v>0</v>
      </c>
      <c r="WBM8" s="6">
        <f t="shared" si="245"/>
        <v>0</v>
      </c>
      <c r="WBN8" s="6">
        <f t="shared" si="245"/>
        <v>0</v>
      </c>
      <c r="WBO8" s="6">
        <f t="shared" si="245"/>
        <v>0</v>
      </c>
      <c r="WBP8" s="6">
        <f t="shared" si="245"/>
        <v>0</v>
      </c>
      <c r="WBQ8" s="6">
        <f t="shared" si="245"/>
        <v>0</v>
      </c>
      <c r="WBR8" s="6">
        <f t="shared" si="245"/>
        <v>0</v>
      </c>
      <c r="WBS8" s="6">
        <f t="shared" si="245"/>
        <v>0</v>
      </c>
      <c r="WBT8" s="6">
        <f t="shared" si="245"/>
        <v>0</v>
      </c>
      <c r="WBU8" s="6">
        <f t="shared" si="245"/>
        <v>0</v>
      </c>
      <c r="WBV8" s="6">
        <f t="shared" si="245"/>
        <v>0</v>
      </c>
      <c r="WBW8" s="6">
        <f t="shared" si="245"/>
        <v>0</v>
      </c>
      <c r="WBX8" s="6">
        <f t="shared" si="245"/>
        <v>0</v>
      </c>
      <c r="WBY8" s="6">
        <f t="shared" si="245"/>
        <v>0</v>
      </c>
      <c r="WBZ8" s="6">
        <f t="shared" si="245"/>
        <v>0</v>
      </c>
      <c r="WCA8" s="6">
        <f t="shared" si="245"/>
        <v>0</v>
      </c>
      <c r="WCB8" s="6">
        <f t="shared" si="245"/>
        <v>0</v>
      </c>
      <c r="WCC8" s="6">
        <f t="shared" si="245"/>
        <v>0</v>
      </c>
      <c r="WCD8" s="6">
        <f t="shared" si="245"/>
        <v>0</v>
      </c>
      <c r="WCE8" s="6">
        <f t="shared" si="245"/>
        <v>0</v>
      </c>
      <c r="WCF8" s="6">
        <f t="shared" si="245"/>
        <v>0</v>
      </c>
      <c r="WCG8" s="6">
        <f t="shared" si="245"/>
        <v>0</v>
      </c>
      <c r="WCH8" s="6">
        <f t="shared" si="245"/>
        <v>0</v>
      </c>
      <c r="WCI8" s="6">
        <f t="shared" si="245"/>
        <v>0</v>
      </c>
      <c r="WCJ8" s="6">
        <f t="shared" si="245"/>
        <v>0</v>
      </c>
      <c r="WCK8" s="6">
        <f t="shared" si="245"/>
        <v>0</v>
      </c>
      <c r="WCL8" s="6">
        <f t="shared" ref="WCL8:WEW8" si="246">+WCL5+WCL6+WCL7</f>
        <v>0</v>
      </c>
      <c r="WCM8" s="6">
        <f t="shared" si="246"/>
        <v>0</v>
      </c>
      <c r="WCN8" s="6">
        <f t="shared" si="246"/>
        <v>0</v>
      </c>
      <c r="WCO8" s="6">
        <f t="shared" si="246"/>
        <v>0</v>
      </c>
      <c r="WCP8" s="6">
        <f t="shared" si="246"/>
        <v>0</v>
      </c>
      <c r="WCQ8" s="6">
        <f t="shared" si="246"/>
        <v>0</v>
      </c>
      <c r="WCR8" s="6">
        <f t="shared" si="246"/>
        <v>0</v>
      </c>
      <c r="WCS8" s="6">
        <f t="shared" si="246"/>
        <v>0</v>
      </c>
      <c r="WCT8" s="6">
        <f t="shared" si="246"/>
        <v>0</v>
      </c>
      <c r="WCU8" s="6">
        <f t="shared" si="246"/>
        <v>0</v>
      </c>
      <c r="WCV8" s="6">
        <f t="shared" si="246"/>
        <v>0</v>
      </c>
      <c r="WCW8" s="6">
        <f t="shared" si="246"/>
        <v>0</v>
      </c>
      <c r="WCX8" s="6">
        <f t="shared" si="246"/>
        <v>0</v>
      </c>
      <c r="WCY8" s="6">
        <f t="shared" si="246"/>
        <v>0</v>
      </c>
      <c r="WCZ8" s="6">
        <f t="shared" si="246"/>
        <v>0</v>
      </c>
      <c r="WDA8" s="6">
        <f t="shared" si="246"/>
        <v>0</v>
      </c>
      <c r="WDB8" s="6">
        <f t="shared" si="246"/>
        <v>0</v>
      </c>
      <c r="WDC8" s="6">
        <f t="shared" si="246"/>
        <v>0</v>
      </c>
      <c r="WDD8" s="6">
        <f t="shared" si="246"/>
        <v>0</v>
      </c>
      <c r="WDE8" s="6">
        <f t="shared" si="246"/>
        <v>0</v>
      </c>
      <c r="WDF8" s="6">
        <f t="shared" si="246"/>
        <v>0</v>
      </c>
      <c r="WDG8" s="6">
        <f t="shared" si="246"/>
        <v>0</v>
      </c>
      <c r="WDH8" s="6">
        <f t="shared" si="246"/>
        <v>0</v>
      </c>
      <c r="WDI8" s="6">
        <f t="shared" si="246"/>
        <v>0</v>
      </c>
      <c r="WDJ8" s="6">
        <f t="shared" si="246"/>
        <v>0</v>
      </c>
      <c r="WDK8" s="6">
        <f t="shared" si="246"/>
        <v>0</v>
      </c>
      <c r="WDL8" s="6">
        <f t="shared" si="246"/>
        <v>0</v>
      </c>
      <c r="WDM8" s="6">
        <f t="shared" si="246"/>
        <v>0</v>
      </c>
      <c r="WDN8" s="6">
        <f t="shared" si="246"/>
        <v>0</v>
      </c>
      <c r="WDO8" s="6">
        <f t="shared" si="246"/>
        <v>0</v>
      </c>
      <c r="WDP8" s="6">
        <f t="shared" si="246"/>
        <v>0</v>
      </c>
      <c r="WDQ8" s="6">
        <f t="shared" si="246"/>
        <v>0</v>
      </c>
      <c r="WDR8" s="6">
        <f t="shared" si="246"/>
        <v>0</v>
      </c>
      <c r="WDS8" s="6">
        <f t="shared" si="246"/>
        <v>0</v>
      </c>
      <c r="WDT8" s="6">
        <f t="shared" si="246"/>
        <v>0</v>
      </c>
      <c r="WDU8" s="6">
        <f t="shared" si="246"/>
        <v>0</v>
      </c>
      <c r="WDV8" s="6">
        <f t="shared" si="246"/>
        <v>0</v>
      </c>
      <c r="WDW8" s="6">
        <f t="shared" si="246"/>
        <v>0</v>
      </c>
      <c r="WDX8" s="6">
        <f t="shared" si="246"/>
        <v>0</v>
      </c>
      <c r="WDY8" s="6">
        <f t="shared" si="246"/>
        <v>0</v>
      </c>
      <c r="WDZ8" s="6">
        <f t="shared" si="246"/>
        <v>0</v>
      </c>
      <c r="WEA8" s="6">
        <f t="shared" si="246"/>
        <v>0</v>
      </c>
      <c r="WEB8" s="6">
        <f t="shared" si="246"/>
        <v>0</v>
      </c>
      <c r="WEC8" s="6">
        <f t="shared" si="246"/>
        <v>0</v>
      </c>
      <c r="WED8" s="6">
        <f t="shared" si="246"/>
        <v>0</v>
      </c>
      <c r="WEE8" s="6">
        <f t="shared" si="246"/>
        <v>0</v>
      </c>
      <c r="WEF8" s="6">
        <f t="shared" si="246"/>
        <v>0</v>
      </c>
      <c r="WEG8" s="6">
        <f t="shared" si="246"/>
        <v>0</v>
      </c>
      <c r="WEH8" s="6">
        <f t="shared" si="246"/>
        <v>0</v>
      </c>
      <c r="WEI8" s="6">
        <f t="shared" si="246"/>
        <v>0</v>
      </c>
      <c r="WEJ8" s="6">
        <f t="shared" si="246"/>
        <v>0</v>
      </c>
      <c r="WEK8" s="6">
        <f t="shared" si="246"/>
        <v>0</v>
      </c>
      <c r="WEL8" s="6">
        <f t="shared" si="246"/>
        <v>0</v>
      </c>
      <c r="WEM8" s="6">
        <f t="shared" si="246"/>
        <v>0</v>
      </c>
      <c r="WEN8" s="6">
        <f t="shared" si="246"/>
        <v>0</v>
      </c>
      <c r="WEO8" s="6">
        <f t="shared" si="246"/>
        <v>0</v>
      </c>
      <c r="WEP8" s="6">
        <f t="shared" si="246"/>
        <v>0</v>
      </c>
      <c r="WEQ8" s="6">
        <f t="shared" si="246"/>
        <v>0</v>
      </c>
      <c r="WER8" s="6">
        <f t="shared" si="246"/>
        <v>0</v>
      </c>
      <c r="WES8" s="6">
        <f t="shared" si="246"/>
        <v>0</v>
      </c>
      <c r="WET8" s="6">
        <f t="shared" si="246"/>
        <v>0</v>
      </c>
      <c r="WEU8" s="6">
        <f t="shared" si="246"/>
        <v>0</v>
      </c>
      <c r="WEV8" s="6">
        <f t="shared" si="246"/>
        <v>0</v>
      </c>
      <c r="WEW8" s="6">
        <f t="shared" si="246"/>
        <v>0</v>
      </c>
      <c r="WEX8" s="6">
        <f t="shared" ref="WEX8:WHI8" si="247">+WEX5+WEX6+WEX7</f>
        <v>0</v>
      </c>
      <c r="WEY8" s="6">
        <f t="shared" si="247"/>
        <v>0</v>
      </c>
      <c r="WEZ8" s="6">
        <f t="shared" si="247"/>
        <v>0</v>
      </c>
      <c r="WFA8" s="6">
        <f t="shared" si="247"/>
        <v>0</v>
      </c>
      <c r="WFB8" s="6">
        <f t="shared" si="247"/>
        <v>0</v>
      </c>
      <c r="WFC8" s="6">
        <f t="shared" si="247"/>
        <v>0</v>
      </c>
      <c r="WFD8" s="6">
        <f t="shared" si="247"/>
        <v>0</v>
      </c>
      <c r="WFE8" s="6">
        <f t="shared" si="247"/>
        <v>0</v>
      </c>
      <c r="WFF8" s="6">
        <f t="shared" si="247"/>
        <v>0</v>
      </c>
      <c r="WFG8" s="6">
        <f t="shared" si="247"/>
        <v>0</v>
      </c>
      <c r="WFH8" s="6">
        <f t="shared" si="247"/>
        <v>0</v>
      </c>
      <c r="WFI8" s="6">
        <f t="shared" si="247"/>
        <v>0</v>
      </c>
      <c r="WFJ8" s="6">
        <f t="shared" si="247"/>
        <v>0</v>
      </c>
      <c r="WFK8" s="6">
        <f t="shared" si="247"/>
        <v>0</v>
      </c>
      <c r="WFL8" s="6">
        <f t="shared" si="247"/>
        <v>0</v>
      </c>
      <c r="WFM8" s="6">
        <f t="shared" si="247"/>
        <v>0</v>
      </c>
      <c r="WFN8" s="6">
        <f t="shared" si="247"/>
        <v>0</v>
      </c>
      <c r="WFO8" s="6">
        <f t="shared" si="247"/>
        <v>0</v>
      </c>
      <c r="WFP8" s="6">
        <f t="shared" si="247"/>
        <v>0</v>
      </c>
      <c r="WFQ8" s="6">
        <f t="shared" si="247"/>
        <v>0</v>
      </c>
      <c r="WFR8" s="6">
        <f t="shared" si="247"/>
        <v>0</v>
      </c>
      <c r="WFS8" s="6">
        <f t="shared" si="247"/>
        <v>0</v>
      </c>
      <c r="WFT8" s="6">
        <f t="shared" si="247"/>
        <v>0</v>
      </c>
      <c r="WFU8" s="6">
        <f t="shared" si="247"/>
        <v>0</v>
      </c>
      <c r="WFV8" s="6">
        <f t="shared" si="247"/>
        <v>0</v>
      </c>
      <c r="WFW8" s="6">
        <f t="shared" si="247"/>
        <v>0</v>
      </c>
      <c r="WFX8" s="6">
        <f t="shared" si="247"/>
        <v>0</v>
      </c>
      <c r="WFY8" s="6">
        <f t="shared" si="247"/>
        <v>0</v>
      </c>
      <c r="WFZ8" s="6">
        <f t="shared" si="247"/>
        <v>0</v>
      </c>
      <c r="WGA8" s="6">
        <f t="shared" si="247"/>
        <v>0</v>
      </c>
      <c r="WGB8" s="6">
        <f t="shared" si="247"/>
        <v>0</v>
      </c>
      <c r="WGC8" s="6">
        <f t="shared" si="247"/>
        <v>0</v>
      </c>
      <c r="WGD8" s="6">
        <f t="shared" si="247"/>
        <v>0</v>
      </c>
      <c r="WGE8" s="6">
        <f t="shared" si="247"/>
        <v>0</v>
      </c>
      <c r="WGF8" s="6">
        <f t="shared" si="247"/>
        <v>0</v>
      </c>
      <c r="WGG8" s="6">
        <f t="shared" si="247"/>
        <v>0</v>
      </c>
      <c r="WGH8" s="6">
        <f t="shared" si="247"/>
        <v>0</v>
      </c>
      <c r="WGI8" s="6">
        <f t="shared" si="247"/>
        <v>0</v>
      </c>
      <c r="WGJ8" s="6">
        <f t="shared" si="247"/>
        <v>0</v>
      </c>
      <c r="WGK8" s="6">
        <f t="shared" si="247"/>
        <v>0</v>
      </c>
      <c r="WGL8" s="6">
        <f t="shared" si="247"/>
        <v>0</v>
      </c>
      <c r="WGM8" s="6">
        <f t="shared" si="247"/>
        <v>0</v>
      </c>
      <c r="WGN8" s="6">
        <f t="shared" si="247"/>
        <v>0</v>
      </c>
      <c r="WGO8" s="6">
        <f t="shared" si="247"/>
        <v>0</v>
      </c>
      <c r="WGP8" s="6">
        <f t="shared" si="247"/>
        <v>0</v>
      </c>
      <c r="WGQ8" s="6">
        <f t="shared" si="247"/>
        <v>0</v>
      </c>
      <c r="WGR8" s="6">
        <f t="shared" si="247"/>
        <v>0</v>
      </c>
      <c r="WGS8" s="6">
        <f t="shared" si="247"/>
        <v>0</v>
      </c>
      <c r="WGT8" s="6">
        <f t="shared" si="247"/>
        <v>0</v>
      </c>
      <c r="WGU8" s="6">
        <f t="shared" si="247"/>
        <v>0</v>
      </c>
      <c r="WGV8" s="6">
        <f t="shared" si="247"/>
        <v>0</v>
      </c>
      <c r="WGW8" s="6">
        <f t="shared" si="247"/>
        <v>0</v>
      </c>
      <c r="WGX8" s="6">
        <f t="shared" si="247"/>
        <v>0</v>
      </c>
      <c r="WGY8" s="6">
        <f t="shared" si="247"/>
        <v>0</v>
      </c>
      <c r="WGZ8" s="6">
        <f t="shared" si="247"/>
        <v>0</v>
      </c>
      <c r="WHA8" s="6">
        <f t="shared" si="247"/>
        <v>0</v>
      </c>
      <c r="WHB8" s="6">
        <f t="shared" si="247"/>
        <v>0</v>
      </c>
      <c r="WHC8" s="6">
        <f t="shared" si="247"/>
        <v>0</v>
      </c>
      <c r="WHD8" s="6">
        <f t="shared" si="247"/>
        <v>0</v>
      </c>
      <c r="WHE8" s="6">
        <f t="shared" si="247"/>
        <v>0</v>
      </c>
      <c r="WHF8" s="6">
        <f t="shared" si="247"/>
        <v>0</v>
      </c>
      <c r="WHG8" s="6">
        <f t="shared" si="247"/>
        <v>0</v>
      </c>
      <c r="WHH8" s="6">
        <f t="shared" si="247"/>
        <v>0</v>
      </c>
      <c r="WHI8" s="6">
        <f t="shared" si="247"/>
        <v>0</v>
      </c>
      <c r="WHJ8" s="6">
        <f t="shared" ref="WHJ8:WJU8" si="248">+WHJ5+WHJ6+WHJ7</f>
        <v>0</v>
      </c>
      <c r="WHK8" s="6">
        <f t="shared" si="248"/>
        <v>0</v>
      </c>
      <c r="WHL8" s="6">
        <f t="shared" si="248"/>
        <v>0</v>
      </c>
      <c r="WHM8" s="6">
        <f t="shared" si="248"/>
        <v>0</v>
      </c>
      <c r="WHN8" s="6">
        <f t="shared" si="248"/>
        <v>0</v>
      </c>
      <c r="WHO8" s="6">
        <f t="shared" si="248"/>
        <v>0</v>
      </c>
      <c r="WHP8" s="6">
        <f t="shared" si="248"/>
        <v>0</v>
      </c>
      <c r="WHQ8" s="6">
        <f t="shared" si="248"/>
        <v>0</v>
      </c>
      <c r="WHR8" s="6">
        <f t="shared" si="248"/>
        <v>0</v>
      </c>
      <c r="WHS8" s="6">
        <f t="shared" si="248"/>
        <v>0</v>
      </c>
      <c r="WHT8" s="6">
        <f t="shared" si="248"/>
        <v>0</v>
      </c>
      <c r="WHU8" s="6">
        <f t="shared" si="248"/>
        <v>0</v>
      </c>
      <c r="WHV8" s="6">
        <f t="shared" si="248"/>
        <v>0</v>
      </c>
      <c r="WHW8" s="6">
        <f t="shared" si="248"/>
        <v>0</v>
      </c>
      <c r="WHX8" s="6">
        <f t="shared" si="248"/>
        <v>0</v>
      </c>
      <c r="WHY8" s="6">
        <f t="shared" si="248"/>
        <v>0</v>
      </c>
      <c r="WHZ8" s="6">
        <f t="shared" si="248"/>
        <v>0</v>
      </c>
      <c r="WIA8" s="6">
        <f t="shared" si="248"/>
        <v>0</v>
      </c>
      <c r="WIB8" s="6">
        <f t="shared" si="248"/>
        <v>0</v>
      </c>
      <c r="WIC8" s="6">
        <f t="shared" si="248"/>
        <v>0</v>
      </c>
      <c r="WID8" s="6">
        <f t="shared" si="248"/>
        <v>0</v>
      </c>
      <c r="WIE8" s="6">
        <f t="shared" si="248"/>
        <v>0</v>
      </c>
      <c r="WIF8" s="6">
        <f t="shared" si="248"/>
        <v>0</v>
      </c>
      <c r="WIG8" s="6">
        <f t="shared" si="248"/>
        <v>0</v>
      </c>
      <c r="WIH8" s="6">
        <f t="shared" si="248"/>
        <v>0</v>
      </c>
      <c r="WII8" s="6">
        <f t="shared" si="248"/>
        <v>0</v>
      </c>
      <c r="WIJ8" s="6">
        <f t="shared" si="248"/>
        <v>0</v>
      </c>
      <c r="WIK8" s="6">
        <f t="shared" si="248"/>
        <v>0</v>
      </c>
      <c r="WIL8" s="6">
        <f t="shared" si="248"/>
        <v>0</v>
      </c>
      <c r="WIM8" s="6">
        <f t="shared" si="248"/>
        <v>0</v>
      </c>
      <c r="WIN8" s="6">
        <f t="shared" si="248"/>
        <v>0</v>
      </c>
      <c r="WIO8" s="6">
        <f t="shared" si="248"/>
        <v>0</v>
      </c>
      <c r="WIP8" s="6">
        <f t="shared" si="248"/>
        <v>0</v>
      </c>
      <c r="WIQ8" s="6">
        <f t="shared" si="248"/>
        <v>0</v>
      </c>
      <c r="WIR8" s="6">
        <f t="shared" si="248"/>
        <v>0</v>
      </c>
      <c r="WIS8" s="6">
        <f t="shared" si="248"/>
        <v>0</v>
      </c>
      <c r="WIT8" s="6">
        <f t="shared" si="248"/>
        <v>0</v>
      </c>
      <c r="WIU8" s="6">
        <f t="shared" si="248"/>
        <v>0</v>
      </c>
      <c r="WIV8" s="6">
        <f t="shared" si="248"/>
        <v>0</v>
      </c>
      <c r="WIW8" s="6">
        <f t="shared" si="248"/>
        <v>0</v>
      </c>
      <c r="WIX8" s="6">
        <f t="shared" si="248"/>
        <v>0</v>
      </c>
      <c r="WIY8" s="6">
        <f t="shared" si="248"/>
        <v>0</v>
      </c>
      <c r="WIZ8" s="6">
        <f t="shared" si="248"/>
        <v>0</v>
      </c>
      <c r="WJA8" s="6">
        <f t="shared" si="248"/>
        <v>0</v>
      </c>
      <c r="WJB8" s="6">
        <f t="shared" si="248"/>
        <v>0</v>
      </c>
      <c r="WJC8" s="6">
        <f t="shared" si="248"/>
        <v>0</v>
      </c>
      <c r="WJD8" s="6">
        <f t="shared" si="248"/>
        <v>0</v>
      </c>
      <c r="WJE8" s="6">
        <f t="shared" si="248"/>
        <v>0</v>
      </c>
      <c r="WJF8" s="6">
        <f t="shared" si="248"/>
        <v>0</v>
      </c>
      <c r="WJG8" s="6">
        <f t="shared" si="248"/>
        <v>0</v>
      </c>
      <c r="WJH8" s="6">
        <f t="shared" si="248"/>
        <v>0</v>
      </c>
      <c r="WJI8" s="6">
        <f t="shared" si="248"/>
        <v>0</v>
      </c>
      <c r="WJJ8" s="6">
        <f t="shared" si="248"/>
        <v>0</v>
      </c>
      <c r="WJK8" s="6">
        <f t="shared" si="248"/>
        <v>0</v>
      </c>
      <c r="WJL8" s="6">
        <f t="shared" si="248"/>
        <v>0</v>
      </c>
      <c r="WJM8" s="6">
        <f t="shared" si="248"/>
        <v>0</v>
      </c>
      <c r="WJN8" s="6">
        <f t="shared" si="248"/>
        <v>0</v>
      </c>
      <c r="WJO8" s="6">
        <f t="shared" si="248"/>
        <v>0</v>
      </c>
      <c r="WJP8" s="6">
        <f t="shared" si="248"/>
        <v>0</v>
      </c>
      <c r="WJQ8" s="6">
        <f t="shared" si="248"/>
        <v>0</v>
      </c>
      <c r="WJR8" s="6">
        <f t="shared" si="248"/>
        <v>0</v>
      </c>
      <c r="WJS8" s="6">
        <f t="shared" si="248"/>
        <v>0</v>
      </c>
      <c r="WJT8" s="6">
        <f t="shared" si="248"/>
        <v>0</v>
      </c>
      <c r="WJU8" s="6">
        <f t="shared" si="248"/>
        <v>0</v>
      </c>
      <c r="WJV8" s="6">
        <f t="shared" ref="WJV8:WMG8" si="249">+WJV5+WJV6+WJV7</f>
        <v>0</v>
      </c>
      <c r="WJW8" s="6">
        <f t="shared" si="249"/>
        <v>0</v>
      </c>
      <c r="WJX8" s="6">
        <f t="shared" si="249"/>
        <v>0</v>
      </c>
      <c r="WJY8" s="6">
        <f t="shared" si="249"/>
        <v>0</v>
      </c>
      <c r="WJZ8" s="6">
        <f t="shared" si="249"/>
        <v>0</v>
      </c>
      <c r="WKA8" s="6">
        <f t="shared" si="249"/>
        <v>0</v>
      </c>
      <c r="WKB8" s="6">
        <f t="shared" si="249"/>
        <v>0</v>
      </c>
      <c r="WKC8" s="6">
        <f t="shared" si="249"/>
        <v>0</v>
      </c>
      <c r="WKD8" s="6">
        <f t="shared" si="249"/>
        <v>0</v>
      </c>
      <c r="WKE8" s="6">
        <f t="shared" si="249"/>
        <v>0</v>
      </c>
      <c r="WKF8" s="6">
        <f t="shared" si="249"/>
        <v>0</v>
      </c>
      <c r="WKG8" s="6">
        <f t="shared" si="249"/>
        <v>0</v>
      </c>
      <c r="WKH8" s="6">
        <f t="shared" si="249"/>
        <v>0</v>
      </c>
      <c r="WKI8" s="6">
        <f t="shared" si="249"/>
        <v>0</v>
      </c>
      <c r="WKJ8" s="6">
        <f t="shared" si="249"/>
        <v>0</v>
      </c>
      <c r="WKK8" s="6">
        <f t="shared" si="249"/>
        <v>0</v>
      </c>
      <c r="WKL8" s="6">
        <f t="shared" si="249"/>
        <v>0</v>
      </c>
      <c r="WKM8" s="6">
        <f t="shared" si="249"/>
        <v>0</v>
      </c>
      <c r="WKN8" s="6">
        <f t="shared" si="249"/>
        <v>0</v>
      </c>
      <c r="WKO8" s="6">
        <f t="shared" si="249"/>
        <v>0</v>
      </c>
      <c r="WKP8" s="6">
        <f t="shared" si="249"/>
        <v>0</v>
      </c>
      <c r="WKQ8" s="6">
        <f t="shared" si="249"/>
        <v>0</v>
      </c>
      <c r="WKR8" s="6">
        <f t="shared" si="249"/>
        <v>0</v>
      </c>
      <c r="WKS8" s="6">
        <f t="shared" si="249"/>
        <v>0</v>
      </c>
      <c r="WKT8" s="6">
        <f t="shared" si="249"/>
        <v>0</v>
      </c>
      <c r="WKU8" s="6">
        <f t="shared" si="249"/>
        <v>0</v>
      </c>
      <c r="WKV8" s="6">
        <f t="shared" si="249"/>
        <v>0</v>
      </c>
      <c r="WKW8" s="6">
        <f t="shared" si="249"/>
        <v>0</v>
      </c>
      <c r="WKX8" s="6">
        <f t="shared" si="249"/>
        <v>0</v>
      </c>
      <c r="WKY8" s="6">
        <f t="shared" si="249"/>
        <v>0</v>
      </c>
      <c r="WKZ8" s="6">
        <f t="shared" si="249"/>
        <v>0</v>
      </c>
      <c r="WLA8" s="6">
        <f t="shared" si="249"/>
        <v>0</v>
      </c>
      <c r="WLB8" s="6">
        <f t="shared" si="249"/>
        <v>0</v>
      </c>
      <c r="WLC8" s="6">
        <f t="shared" si="249"/>
        <v>0</v>
      </c>
      <c r="WLD8" s="6">
        <f t="shared" si="249"/>
        <v>0</v>
      </c>
      <c r="WLE8" s="6">
        <f t="shared" si="249"/>
        <v>0</v>
      </c>
      <c r="WLF8" s="6">
        <f t="shared" si="249"/>
        <v>0</v>
      </c>
      <c r="WLG8" s="6">
        <f t="shared" si="249"/>
        <v>0</v>
      </c>
      <c r="WLH8" s="6">
        <f t="shared" si="249"/>
        <v>0</v>
      </c>
      <c r="WLI8" s="6">
        <f t="shared" si="249"/>
        <v>0</v>
      </c>
      <c r="WLJ8" s="6">
        <f t="shared" si="249"/>
        <v>0</v>
      </c>
      <c r="WLK8" s="6">
        <f t="shared" si="249"/>
        <v>0</v>
      </c>
      <c r="WLL8" s="6">
        <f t="shared" si="249"/>
        <v>0</v>
      </c>
      <c r="WLM8" s="6">
        <f t="shared" si="249"/>
        <v>0</v>
      </c>
      <c r="WLN8" s="6">
        <f t="shared" si="249"/>
        <v>0</v>
      </c>
      <c r="WLO8" s="6">
        <f t="shared" si="249"/>
        <v>0</v>
      </c>
      <c r="WLP8" s="6">
        <f t="shared" si="249"/>
        <v>0</v>
      </c>
      <c r="WLQ8" s="6">
        <f t="shared" si="249"/>
        <v>0</v>
      </c>
      <c r="WLR8" s="6">
        <f t="shared" si="249"/>
        <v>0</v>
      </c>
      <c r="WLS8" s="6">
        <f t="shared" si="249"/>
        <v>0</v>
      </c>
      <c r="WLT8" s="6">
        <f t="shared" si="249"/>
        <v>0</v>
      </c>
      <c r="WLU8" s="6">
        <f t="shared" si="249"/>
        <v>0</v>
      </c>
      <c r="WLV8" s="6">
        <f t="shared" si="249"/>
        <v>0</v>
      </c>
      <c r="WLW8" s="6">
        <f t="shared" si="249"/>
        <v>0</v>
      </c>
      <c r="WLX8" s="6">
        <f t="shared" si="249"/>
        <v>0</v>
      </c>
      <c r="WLY8" s="6">
        <f t="shared" si="249"/>
        <v>0</v>
      </c>
      <c r="WLZ8" s="6">
        <f t="shared" si="249"/>
        <v>0</v>
      </c>
      <c r="WMA8" s="6">
        <f t="shared" si="249"/>
        <v>0</v>
      </c>
      <c r="WMB8" s="6">
        <f t="shared" si="249"/>
        <v>0</v>
      </c>
      <c r="WMC8" s="6">
        <f t="shared" si="249"/>
        <v>0</v>
      </c>
      <c r="WMD8" s="6">
        <f t="shared" si="249"/>
        <v>0</v>
      </c>
      <c r="WME8" s="6">
        <f t="shared" si="249"/>
        <v>0</v>
      </c>
      <c r="WMF8" s="6">
        <f t="shared" si="249"/>
        <v>0</v>
      </c>
      <c r="WMG8" s="6">
        <f t="shared" si="249"/>
        <v>0</v>
      </c>
      <c r="WMH8" s="6">
        <f t="shared" ref="WMH8:WOS8" si="250">+WMH5+WMH6+WMH7</f>
        <v>0</v>
      </c>
      <c r="WMI8" s="6">
        <f t="shared" si="250"/>
        <v>0</v>
      </c>
      <c r="WMJ8" s="6">
        <f t="shared" si="250"/>
        <v>0</v>
      </c>
      <c r="WMK8" s="6">
        <f t="shared" si="250"/>
        <v>0</v>
      </c>
      <c r="WML8" s="6">
        <f t="shared" si="250"/>
        <v>0</v>
      </c>
      <c r="WMM8" s="6">
        <f t="shared" si="250"/>
        <v>0</v>
      </c>
      <c r="WMN8" s="6">
        <f t="shared" si="250"/>
        <v>0</v>
      </c>
      <c r="WMO8" s="6">
        <f t="shared" si="250"/>
        <v>0</v>
      </c>
      <c r="WMP8" s="6">
        <f t="shared" si="250"/>
        <v>0</v>
      </c>
      <c r="WMQ8" s="6">
        <f t="shared" si="250"/>
        <v>0</v>
      </c>
      <c r="WMR8" s="6">
        <f t="shared" si="250"/>
        <v>0</v>
      </c>
      <c r="WMS8" s="6">
        <f t="shared" si="250"/>
        <v>0</v>
      </c>
      <c r="WMT8" s="6">
        <f t="shared" si="250"/>
        <v>0</v>
      </c>
      <c r="WMU8" s="6">
        <f t="shared" si="250"/>
        <v>0</v>
      </c>
      <c r="WMV8" s="6">
        <f t="shared" si="250"/>
        <v>0</v>
      </c>
      <c r="WMW8" s="6">
        <f t="shared" si="250"/>
        <v>0</v>
      </c>
      <c r="WMX8" s="6">
        <f t="shared" si="250"/>
        <v>0</v>
      </c>
      <c r="WMY8" s="6">
        <f t="shared" si="250"/>
        <v>0</v>
      </c>
      <c r="WMZ8" s="6">
        <f t="shared" si="250"/>
        <v>0</v>
      </c>
      <c r="WNA8" s="6">
        <f t="shared" si="250"/>
        <v>0</v>
      </c>
      <c r="WNB8" s="6">
        <f t="shared" si="250"/>
        <v>0</v>
      </c>
      <c r="WNC8" s="6">
        <f t="shared" si="250"/>
        <v>0</v>
      </c>
      <c r="WND8" s="6">
        <f t="shared" si="250"/>
        <v>0</v>
      </c>
      <c r="WNE8" s="6">
        <f t="shared" si="250"/>
        <v>0</v>
      </c>
      <c r="WNF8" s="6">
        <f t="shared" si="250"/>
        <v>0</v>
      </c>
      <c r="WNG8" s="6">
        <f t="shared" si="250"/>
        <v>0</v>
      </c>
      <c r="WNH8" s="6">
        <f t="shared" si="250"/>
        <v>0</v>
      </c>
      <c r="WNI8" s="6">
        <f t="shared" si="250"/>
        <v>0</v>
      </c>
      <c r="WNJ8" s="6">
        <f t="shared" si="250"/>
        <v>0</v>
      </c>
      <c r="WNK8" s="6">
        <f t="shared" si="250"/>
        <v>0</v>
      </c>
      <c r="WNL8" s="6">
        <f t="shared" si="250"/>
        <v>0</v>
      </c>
      <c r="WNM8" s="6">
        <f t="shared" si="250"/>
        <v>0</v>
      </c>
      <c r="WNN8" s="6">
        <f t="shared" si="250"/>
        <v>0</v>
      </c>
      <c r="WNO8" s="6">
        <f t="shared" si="250"/>
        <v>0</v>
      </c>
      <c r="WNP8" s="6">
        <f t="shared" si="250"/>
        <v>0</v>
      </c>
      <c r="WNQ8" s="6">
        <f t="shared" si="250"/>
        <v>0</v>
      </c>
      <c r="WNR8" s="6">
        <f t="shared" si="250"/>
        <v>0</v>
      </c>
      <c r="WNS8" s="6">
        <f t="shared" si="250"/>
        <v>0</v>
      </c>
      <c r="WNT8" s="6">
        <f t="shared" si="250"/>
        <v>0</v>
      </c>
      <c r="WNU8" s="6">
        <f t="shared" si="250"/>
        <v>0</v>
      </c>
      <c r="WNV8" s="6">
        <f t="shared" si="250"/>
        <v>0</v>
      </c>
      <c r="WNW8" s="6">
        <f t="shared" si="250"/>
        <v>0</v>
      </c>
      <c r="WNX8" s="6">
        <f t="shared" si="250"/>
        <v>0</v>
      </c>
      <c r="WNY8" s="6">
        <f t="shared" si="250"/>
        <v>0</v>
      </c>
      <c r="WNZ8" s="6">
        <f t="shared" si="250"/>
        <v>0</v>
      </c>
      <c r="WOA8" s="6">
        <f t="shared" si="250"/>
        <v>0</v>
      </c>
      <c r="WOB8" s="6">
        <f t="shared" si="250"/>
        <v>0</v>
      </c>
      <c r="WOC8" s="6">
        <f t="shared" si="250"/>
        <v>0</v>
      </c>
      <c r="WOD8" s="6">
        <f t="shared" si="250"/>
        <v>0</v>
      </c>
      <c r="WOE8" s="6">
        <f t="shared" si="250"/>
        <v>0</v>
      </c>
      <c r="WOF8" s="6">
        <f t="shared" si="250"/>
        <v>0</v>
      </c>
      <c r="WOG8" s="6">
        <f t="shared" si="250"/>
        <v>0</v>
      </c>
      <c r="WOH8" s="6">
        <f t="shared" si="250"/>
        <v>0</v>
      </c>
      <c r="WOI8" s="6">
        <f t="shared" si="250"/>
        <v>0</v>
      </c>
      <c r="WOJ8" s="6">
        <f t="shared" si="250"/>
        <v>0</v>
      </c>
      <c r="WOK8" s="6">
        <f t="shared" si="250"/>
        <v>0</v>
      </c>
      <c r="WOL8" s="6">
        <f t="shared" si="250"/>
        <v>0</v>
      </c>
      <c r="WOM8" s="6">
        <f t="shared" si="250"/>
        <v>0</v>
      </c>
      <c r="WON8" s="6">
        <f t="shared" si="250"/>
        <v>0</v>
      </c>
      <c r="WOO8" s="6">
        <f t="shared" si="250"/>
        <v>0</v>
      </c>
      <c r="WOP8" s="6">
        <f t="shared" si="250"/>
        <v>0</v>
      </c>
      <c r="WOQ8" s="6">
        <f t="shared" si="250"/>
        <v>0</v>
      </c>
      <c r="WOR8" s="6">
        <f t="shared" si="250"/>
        <v>0</v>
      </c>
      <c r="WOS8" s="6">
        <f t="shared" si="250"/>
        <v>0</v>
      </c>
      <c r="WOT8" s="6">
        <f t="shared" ref="WOT8:WRE8" si="251">+WOT5+WOT6+WOT7</f>
        <v>0</v>
      </c>
      <c r="WOU8" s="6">
        <f t="shared" si="251"/>
        <v>0</v>
      </c>
      <c r="WOV8" s="6">
        <f t="shared" si="251"/>
        <v>0</v>
      </c>
      <c r="WOW8" s="6">
        <f t="shared" si="251"/>
        <v>0</v>
      </c>
      <c r="WOX8" s="6">
        <f t="shared" si="251"/>
        <v>0</v>
      </c>
      <c r="WOY8" s="6">
        <f t="shared" si="251"/>
        <v>0</v>
      </c>
      <c r="WOZ8" s="6">
        <f t="shared" si="251"/>
        <v>0</v>
      </c>
      <c r="WPA8" s="6">
        <f t="shared" si="251"/>
        <v>0</v>
      </c>
      <c r="WPB8" s="6">
        <f t="shared" si="251"/>
        <v>0</v>
      </c>
      <c r="WPC8" s="6">
        <f t="shared" si="251"/>
        <v>0</v>
      </c>
      <c r="WPD8" s="6">
        <f t="shared" si="251"/>
        <v>0</v>
      </c>
      <c r="WPE8" s="6">
        <f t="shared" si="251"/>
        <v>0</v>
      </c>
      <c r="WPF8" s="6">
        <f t="shared" si="251"/>
        <v>0</v>
      </c>
      <c r="WPG8" s="6">
        <f t="shared" si="251"/>
        <v>0</v>
      </c>
      <c r="WPH8" s="6">
        <f t="shared" si="251"/>
        <v>0</v>
      </c>
      <c r="WPI8" s="6">
        <f t="shared" si="251"/>
        <v>0</v>
      </c>
      <c r="WPJ8" s="6">
        <f t="shared" si="251"/>
        <v>0</v>
      </c>
      <c r="WPK8" s="6">
        <f t="shared" si="251"/>
        <v>0</v>
      </c>
      <c r="WPL8" s="6">
        <f t="shared" si="251"/>
        <v>0</v>
      </c>
      <c r="WPM8" s="6">
        <f t="shared" si="251"/>
        <v>0</v>
      </c>
      <c r="WPN8" s="6">
        <f t="shared" si="251"/>
        <v>0</v>
      </c>
      <c r="WPO8" s="6">
        <f t="shared" si="251"/>
        <v>0</v>
      </c>
      <c r="WPP8" s="6">
        <f t="shared" si="251"/>
        <v>0</v>
      </c>
      <c r="WPQ8" s="6">
        <f t="shared" si="251"/>
        <v>0</v>
      </c>
      <c r="WPR8" s="6">
        <f t="shared" si="251"/>
        <v>0</v>
      </c>
      <c r="WPS8" s="6">
        <f t="shared" si="251"/>
        <v>0</v>
      </c>
      <c r="WPT8" s="6">
        <f t="shared" si="251"/>
        <v>0</v>
      </c>
      <c r="WPU8" s="6">
        <f t="shared" si="251"/>
        <v>0</v>
      </c>
      <c r="WPV8" s="6">
        <f t="shared" si="251"/>
        <v>0</v>
      </c>
      <c r="WPW8" s="6">
        <f t="shared" si="251"/>
        <v>0</v>
      </c>
      <c r="WPX8" s="6">
        <f t="shared" si="251"/>
        <v>0</v>
      </c>
      <c r="WPY8" s="6">
        <f t="shared" si="251"/>
        <v>0</v>
      </c>
      <c r="WPZ8" s="6">
        <f t="shared" si="251"/>
        <v>0</v>
      </c>
      <c r="WQA8" s="6">
        <f t="shared" si="251"/>
        <v>0</v>
      </c>
      <c r="WQB8" s="6">
        <f t="shared" si="251"/>
        <v>0</v>
      </c>
      <c r="WQC8" s="6">
        <f t="shared" si="251"/>
        <v>0</v>
      </c>
      <c r="WQD8" s="6">
        <f t="shared" si="251"/>
        <v>0</v>
      </c>
      <c r="WQE8" s="6">
        <f t="shared" si="251"/>
        <v>0</v>
      </c>
      <c r="WQF8" s="6">
        <f t="shared" si="251"/>
        <v>0</v>
      </c>
      <c r="WQG8" s="6">
        <f t="shared" si="251"/>
        <v>0</v>
      </c>
      <c r="WQH8" s="6">
        <f t="shared" si="251"/>
        <v>0</v>
      </c>
      <c r="WQI8" s="6">
        <f t="shared" si="251"/>
        <v>0</v>
      </c>
      <c r="WQJ8" s="6">
        <f t="shared" si="251"/>
        <v>0</v>
      </c>
      <c r="WQK8" s="6">
        <f t="shared" si="251"/>
        <v>0</v>
      </c>
      <c r="WQL8" s="6">
        <f t="shared" si="251"/>
        <v>0</v>
      </c>
      <c r="WQM8" s="6">
        <f t="shared" si="251"/>
        <v>0</v>
      </c>
      <c r="WQN8" s="6">
        <f t="shared" si="251"/>
        <v>0</v>
      </c>
      <c r="WQO8" s="6">
        <f t="shared" si="251"/>
        <v>0</v>
      </c>
      <c r="WQP8" s="6">
        <f t="shared" si="251"/>
        <v>0</v>
      </c>
      <c r="WQQ8" s="6">
        <f t="shared" si="251"/>
        <v>0</v>
      </c>
      <c r="WQR8" s="6">
        <f t="shared" si="251"/>
        <v>0</v>
      </c>
      <c r="WQS8" s="6">
        <f t="shared" si="251"/>
        <v>0</v>
      </c>
      <c r="WQT8" s="6">
        <f t="shared" si="251"/>
        <v>0</v>
      </c>
      <c r="WQU8" s="6">
        <f t="shared" si="251"/>
        <v>0</v>
      </c>
      <c r="WQV8" s="6">
        <f t="shared" si="251"/>
        <v>0</v>
      </c>
      <c r="WQW8" s="6">
        <f t="shared" si="251"/>
        <v>0</v>
      </c>
      <c r="WQX8" s="6">
        <f t="shared" si="251"/>
        <v>0</v>
      </c>
      <c r="WQY8" s="6">
        <f t="shared" si="251"/>
        <v>0</v>
      </c>
      <c r="WQZ8" s="6">
        <f t="shared" si="251"/>
        <v>0</v>
      </c>
      <c r="WRA8" s="6">
        <f t="shared" si="251"/>
        <v>0</v>
      </c>
      <c r="WRB8" s="6">
        <f t="shared" si="251"/>
        <v>0</v>
      </c>
      <c r="WRC8" s="6">
        <f t="shared" si="251"/>
        <v>0</v>
      </c>
      <c r="WRD8" s="6">
        <f t="shared" si="251"/>
        <v>0</v>
      </c>
      <c r="WRE8" s="6">
        <f t="shared" si="251"/>
        <v>0</v>
      </c>
      <c r="WRF8" s="6">
        <f t="shared" ref="WRF8:WTQ8" si="252">+WRF5+WRF6+WRF7</f>
        <v>0</v>
      </c>
      <c r="WRG8" s="6">
        <f t="shared" si="252"/>
        <v>0</v>
      </c>
      <c r="WRH8" s="6">
        <f t="shared" si="252"/>
        <v>0</v>
      </c>
      <c r="WRI8" s="6">
        <f t="shared" si="252"/>
        <v>0</v>
      </c>
      <c r="WRJ8" s="6">
        <f t="shared" si="252"/>
        <v>0</v>
      </c>
      <c r="WRK8" s="6">
        <f t="shared" si="252"/>
        <v>0</v>
      </c>
      <c r="WRL8" s="6">
        <f t="shared" si="252"/>
        <v>0</v>
      </c>
      <c r="WRM8" s="6">
        <f t="shared" si="252"/>
        <v>0</v>
      </c>
      <c r="WRN8" s="6">
        <f t="shared" si="252"/>
        <v>0</v>
      </c>
      <c r="WRO8" s="6">
        <f t="shared" si="252"/>
        <v>0</v>
      </c>
      <c r="WRP8" s="6">
        <f t="shared" si="252"/>
        <v>0</v>
      </c>
      <c r="WRQ8" s="6">
        <f t="shared" si="252"/>
        <v>0</v>
      </c>
      <c r="WRR8" s="6">
        <f t="shared" si="252"/>
        <v>0</v>
      </c>
      <c r="WRS8" s="6">
        <f t="shared" si="252"/>
        <v>0</v>
      </c>
      <c r="WRT8" s="6">
        <f t="shared" si="252"/>
        <v>0</v>
      </c>
      <c r="WRU8" s="6">
        <f t="shared" si="252"/>
        <v>0</v>
      </c>
      <c r="WRV8" s="6">
        <f t="shared" si="252"/>
        <v>0</v>
      </c>
      <c r="WRW8" s="6">
        <f t="shared" si="252"/>
        <v>0</v>
      </c>
      <c r="WRX8" s="6">
        <f t="shared" si="252"/>
        <v>0</v>
      </c>
      <c r="WRY8" s="6">
        <f t="shared" si="252"/>
        <v>0</v>
      </c>
      <c r="WRZ8" s="6">
        <f t="shared" si="252"/>
        <v>0</v>
      </c>
      <c r="WSA8" s="6">
        <f t="shared" si="252"/>
        <v>0</v>
      </c>
      <c r="WSB8" s="6">
        <f t="shared" si="252"/>
        <v>0</v>
      </c>
      <c r="WSC8" s="6">
        <f t="shared" si="252"/>
        <v>0</v>
      </c>
      <c r="WSD8" s="6">
        <f t="shared" si="252"/>
        <v>0</v>
      </c>
      <c r="WSE8" s="6">
        <f t="shared" si="252"/>
        <v>0</v>
      </c>
      <c r="WSF8" s="6">
        <f t="shared" si="252"/>
        <v>0</v>
      </c>
      <c r="WSG8" s="6">
        <f t="shared" si="252"/>
        <v>0</v>
      </c>
      <c r="WSH8" s="6">
        <f t="shared" si="252"/>
        <v>0</v>
      </c>
      <c r="WSI8" s="6">
        <f t="shared" si="252"/>
        <v>0</v>
      </c>
      <c r="WSJ8" s="6">
        <f t="shared" si="252"/>
        <v>0</v>
      </c>
      <c r="WSK8" s="6">
        <f t="shared" si="252"/>
        <v>0</v>
      </c>
      <c r="WSL8" s="6">
        <f t="shared" si="252"/>
        <v>0</v>
      </c>
      <c r="WSM8" s="6">
        <f t="shared" si="252"/>
        <v>0</v>
      </c>
      <c r="WSN8" s="6">
        <f t="shared" si="252"/>
        <v>0</v>
      </c>
      <c r="WSO8" s="6">
        <f t="shared" si="252"/>
        <v>0</v>
      </c>
      <c r="WSP8" s="6">
        <f t="shared" si="252"/>
        <v>0</v>
      </c>
      <c r="WSQ8" s="6">
        <f t="shared" si="252"/>
        <v>0</v>
      </c>
      <c r="WSR8" s="6">
        <f t="shared" si="252"/>
        <v>0</v>
      </c>
      <c r="WSS8" s="6">
        <f t="shared" si="252"/>
        <v>0</v>
      </c>
      <c r="WST8" s="6">
        <f t="shared" si="252"/>
        <v>0</v>
      </c>
      <c r="WSU8" s="6">
        <f t="shared" si="252"/>
        <v>0</v>
      </c>
      <c r="WSV8" s="6">
        <f t="shared" si="252"/>
        <v>0</v>
      </c>
      <c r="WSW8" s="6">
        <f t="shared" si="252"/>
        <v>0</v>
      </c>
      <c r="WSX8" s="6">
        <f t="shared" si="252"/>
        <v>0</v>
      </c>
      <c r="WSY8" s="6">
        <f t="shared" si="252"/>
        <v>0</v>
      </c>
      <c r="WSZ8" s="6">
        <f t="shared" si="252"/>
        <v>0</v>
      </c>
      <c r="WTA8" s="6">
        <f t="shared" si="252"/>
        <v>0</v>
      </c>
      <c r="WTB8" s="6">
        <f t="shared" si="252"/>
        <v>0</v>
      </c>
      <c r="WTC8" s="6">
        <f t="shared" si="252"/>
        <v>0</v>
      </c>
      <c r="WTD8" s="6">
        <f t="shared" si="252"/>
        <v>0</v>
      </c>
      <c r="WTE8" s="6">
        <f t="shared" si="252"/>
        <v>0</v>
      </c>
      <c r="WTF8" s="6">
        <f t="shared" si="252"/>
        <v>0</v>
      </c>
      <c r="WTG8" s="6">
        <f t="shared" si="252"/>
        <v>0</v>
      </c>
      <c r="WTH8" s="6">
        <f t="shared" si="252"/>
        <v>0</v>
      </c>
      <c r="WTI8" s="6">
        <f t="shared" si="252"/>
        <v>0</v>
      </c>
      <c r="WTJ8" s="6">
        <f t="shared" si="252"/>
        <v>0</v>
      </c>
      <c r="WTK8" s="6">
        <f t="shared" si="252"/>
        <v>0</v>
      </c>
      <c r="WTL8" s="6">
        <f t="shared" si="252"/>
        <v>0</v>
      </c>
      <c r="WTM8" s="6">
        <f t="shared" si="252"/>
        <v>0</v>
      </c>
      <c r="WTN8" s="6">
        <f t="shared" si="252"/>
        <v>0</v>
      </c>
      <c r="WTO8" s="6">
        <f t="shared" si="252"/>
        <v>0</v>
      </c>
      <c r="WTP8" s="6">
        <f t="shared" si="252"/>
        <v>0</v>
      </c>
      <c r="WTQ8" s="6">
        <f t="shared" si="252"/>
        <v>0</v>
      </c>
      <c r="WTR8" s="6">
        <f t="shared" ref="WTR8:WWC8" si="253">+WTR5+WTR6+WTR7</f>
        <v>0</v>
      </c>
      <c r="WTS8" s="6">
        <f t="shared" si="253"/>
        <v>0</v>
      </c>
      <c r="WTT8" s="6">
        <f t="shared" si="253"/>
        <v>0</v>
      </c>
      <c r="WTU8" s="6">
        <f t="shared" si="253"/>
        <v>0</v>
      </c>
      <c r="WTV8" s="6">
        <f t="shared" si="253"/>
        <v>0</v>
      </c>
      <c r="WTW8" s="6">
        <f t="shared" si="253"/>
        <v>0</v>
      </c>
      <c r="WTX8" s="6">
        <f t="shared" si="253"/>
        <v>0</v>
      </c>
      <c r="WTY8" s="6">
        <f t="shared" si="253"/>
        <v>0</v>
      </c>
      <c r="WTZ8" s="6">
        <f t="shared" si="253"/>
        <v>0</v>
      </c>
      <c r="WUA8" s="6">
        <f t="shared" si="253"/>
        <v>0</v>
      </c>
      <c r="WUB8" s="6">
        <f t="shared" si="253"/>
        <v>0</v>
      </c>
      <c r="WUC8" s="6">
        <f t="shared" si="253"/>
        <v>0</v>
      </c>
      <c r="WUD8" s="6">
        <f t="shared" si="253"/>
        <v>0</v>
      </c>
      <c r="WUE8" s="6">
        <f t="shared" si="253"/>
        <v>0</v>
      </c>
      <c r="WUF8" s="6">
        <f t="shared" si="253"/>
        <v>0</v>
      </c>
      <c r="WUG8" s="6">
        <f t="shared" si="253"/>
        <v>0</v>
      </c>
      <c r="WUH8" s="6">
        <f t="shared" si="253"/>
        <v>0</v>
      </c>
      <c r="WUI8" s="6">
        <f t="shared" si="253"/>
        <v>0</v>
      </c>
      <c r="WUJ8" s="6">
        <f t="shared" si="253"/>
        <v>0</v>
      </c>
      <c r="WUK8" s="6">
        <f t="shared" si="253"/>
        <v>0</v>
      </c>
      <c r="WUL8" s="6">
        <f t="shared" si="253"/>
        <v>0</v>
      </c>
      <c r="WUM8" s="6">
        <f t="shared" si="253"/>
        <v>0</v>
      </c>
      <c r="WUN8" s="6">
        <f t="shared" si="253"/>
        <v>0</v>
      </c>
      <c r="WUO8" s="6">
        <f t="shared" si="253"/>
        <v>0</v>
      </c>
      <c r="WUP8" s="6">
        <f t="shared" si="253"/>
        <v>0</v>
      </c>
      <c r="WUQ8" s="6">
        <f t="shared" si="253"/>
        <v>0</v>
      </c>
      <c r="WUR8" s="6">
        <f t="shared" si="253"/>
        <v>0</v>
      </c>
      <c r="WUS8" s="6">
        <f t="shared" si="253"/>
        <v>0</v>
      </c>
      <c r="WUT8" s="6">
        <f t="shared" si="253"/>
        <v>0</v>
      </c>
      <c r="WUU8" s="6">
        <f t="shared" si="253"/>
        <v>0</v>
      </c>
      <c r="WUV8" s="6">
        <f t="shared" si="253"/>
        <v>0</v>
      </c>
      <c r="WUW8" s="6">
        <f t="shared" si="253"/>
        <v>0</v>
      </c>
      <c r="WUX8" s="6">
        <f t="shared" si="253"/>
        <v>0</v>
      </c>
      <c r="WUY8" s="6">
        <f t="shared" si="253"/>
        <v>0</v>
      </c>
      <c r="WUZ8" s="6">
        <f t="shared" si="253"/>
        <v>0</v>
      </c>
      <c r="WVA8" s="6">
        <f t="shared" si="253"/>
        <v>0</v>
      </c>
      <c r="WVB8" s="6">
        <f t="shared" si="253"/>
        <v>0</v>
      </c>
      <c r="WVC8" s="6">
        <f t="shared" si="253"/>
        <v>0</v>
      </c>
      <c r="WVD8" s="6">
        <f t="shared" si="253"/>
        <v>0</v>
      </c>
      <c r="WVE8" s="6">
        <f t="shared" si="253"/>
        <v>0</v>
      </c>
      <c r="WVF8" s="6">
        <f t="shared" si="253"/>
        <v>0</v>
      </c>
      <c r="WVG8" s="6">
        <f t="shared" si="253"/>
        <v>0</v>
      </c>
      <c r="WVH8" s="6">
        <f t="shared" si="253"/>
        <v>0</v>
      </c>
      <c r="WVI8" s="6">
        <f t="shared" si="253"/>
        <v>0</v>
      </c>
      <c r="WVJ8" s="6">
        <f t="shared" si="253"/>
        <v>0</v>
      </c>
      <c r="WVK8" s="6">
        <f t="shared" si="253"/>
        <v>0</v>
      </c>
      <c r="WVL8" s="6">
        <f t="shared" si="253"/>
        <v>0</v>
      </c>
      <c r="WVM8" s="6">
        <f t="shared" si="253"/>
        <v>0</v>
      </c>
      <c r="WVN8" s="6">
        <f t="shared" si="253"/>
        <v>0</v>
      </c>
      <c r="WVO8" s="6">
        <f t="shared" si="253"/>
        <v>0</v>
      </c>
      <c r="WVP8" s="6">
        <f t="shared" si="253"/>
        <v>0</v>
      </c>
      <c r="WVQ8" s="6">
        <f t="shared" si="253"/>
        <v>0</v>
      </c>
      <c r="WVR8" s="6">
        <f t="shared" si="253"/>
        <v>0</v>
      </c>
      <c r="WVS8" s="6">
        <f t="shared" si="253"/>
        <v>0</v>
      </c>
      <c r="WVT8" s="6">
        <f t="shared" si="253"/>
        <v>0</v>
      </c>
      <c r="WVU8" s="6">
        <f t="shared" si="253"/>
        <v>0</v>
      </c>
      <c r="WVV8" s="6">
        <f t="shared" si="253"/>
        <v>0</v>
      </c>
      <c r="WVW8" s="6">
        <f t="shared" si="253"/>
        <v>0</v>
      </c>
      <c r="WVX8" s="6">
        <f t="shared" si="253"/>
        <v>0</v>
      </c>
      <c r="WVY8" s="6">
        <f t="shared" si="253"/>
        <v>0</v>
      </c>
      <c r="WVZ8" s="6">
        <f t="shared" si="253"/>
        <v>0</v>
      </c>
      <c r="WWA8" s="6">
        <f t="shared" si="253"/>
        <v>0</v>
      </c>
      <c r="WWB8" s="6">
        <f t="shared" si="253"/>
        <v>0</v>
      </c>
      <c r="WWC8" s="6">
        <f t="shared" si="253"/>
        <v>0</v>
      </c>
      <c r="WWD8" s="6">
        <f t="shared" ref="WWD8:WYO8" si="254">+WWD5+WWD6+WWD7</f>
        <v>0</v>
      </c>
      <c r="WWE8" s="6">
        <f t="shared" si="254"/>
        <v>0</v>
      </c>
      <c r="WWF8" s="6">
        <f t="shared" si="254"/>
        <v>0</v>
      </c>
      <c r="WWG8" s="6">
        <f t="shared" si="254"/>
        <v>0</v>
      </c>
      <c r="WWH8" s="6">
        <f t="shared" si="254"/>
        <v>0</v>
      </c>
      <c r="WWI8" s="6">
        <f t="shared" si="254"/>
        <v>0</v>
      </c>
      <c r="WWJ8" s="6">
        <f t="shared" si="254"/>
        <v>0</v>
      </c>
      <c r="WWK8" s="6">
        <f t="shared" si="254"/>
        <v>0</v>
      </c>
      <c r="WWL8" s="6">
        <f t="shared" si="254"/>
        <v>0</v>
      </c>
      <c r="WWM8" s="6">
        <f t="shared" si="254"/>
        <v>0</v>
      </c>
      <c r="WWN8" s="6">
        <f t="shared" si="254"/>
        <v>0</v>
      </c>
      <c r="WWO8" s="6">
        <f t="shared" si="254"/>
        <v>0</v>
      </c>
      <c r="WWP8" s="6">
        <f t="shared" si="254"/>
        <v>0</v>
      </c>
      <c r="WWQ8" s="6">
        <f t="shared" si="254"/>
        <v>0</v>
      </c>
      <c r="WWR8" s="6">
        <f t="shared" si="254"/>
        <v>0</v>
      </c>
      <c r="WWS8" s="6">
        <f t="shared" si="254"/>
        <v>0</v>
      </c>
      <c r="WWT8" s="6">
        <f t="shared" si="254"/>
        <v>0</v>
      </c>
      <c r="WWU8" s="6">
        <f t="shared" si="254"/>
        <v>0</v>
      </c>
      <c r="WWV8" s="6">
        <f t="shared" si="254"/>
        <v>0</v>
      </c>
      <c r="WWW8" s="6">
        <f t="shared" si="254"/>
        <v>0</v>
      </c>
      <c r="WWX8" s="6">
        <f t="shared" si="254"/>
        <v>0</v>
      </c>
      <c r="WWY8" s="6">
        <f t="shared" si="254"/>
        <v>0</v>
      </c>
      <c r="WWZ8" s="6">
        <f t="shared" si="254"/>
        <v>0</v>
      </c>
      <c r="WXA8" s="6">
        <f t="shared" si="254"/>
        <v>0</v>
      </c>
      <c r="WXB8" s="6">
        <f t="shared" si="254"/>
        <v>0</v>
      </c>
      <c r="WXC8" s="6">
        <f t="shared" si="254"/>
        <v>0</v>
      </c>
      <c r="WXD8" s="6">
        <f t="shared" si="254"/>
        <v>0</v>
      </c>
      <c r="WXE8" s="6">
        <f t="shared" si="254"/>
        <v>0</v>
      </c>
      <c r="WXF8" s="6">
        <f t="shared" si="254"/>
        <v>0</v>
      </c>
      <c r="WXG8" s="6">
        <f t="shared" si="254"/>
        <v>0</v>
      </c>
      <c r="WXH8" s="6">
        <f t="shared" si="254"/>
        <v>0</v>
      </c>
      <c r="WXI8" s="6">
        <f t="shared" si="254"/>
        <v>0</v>
      </c>
      <c r="WXJ8" s="6">
        <f t="shared" si="254"/>
        <v>0</v>
      </c>
      <c r="WXK8" s="6">
        <f t="shared" si="254"/>
        <v>0</v>
      </c>
      <c r="WXL8" s="6">
        <f t="shared" si="254"/>
        <v>0</v>
      </c>
      <c r="WXM8" s="6">
        <f t="shared" si="254"/>
        <v>0</v>
      </c>
      <c r="WXN8" s="6">
        <f t="shared" si="254"/>
        <v>0</v>
      </c>
      <c r="WXO8" s="6">
        <f t="shared" si="254"/>
        <v>0</v>
      </c>
      <c r="WXP8" s="6">
        <f t="shared" si="254"/>
        <v>0</v>
      </c>
      <c r="WXQ8" s="6">
        <f t="shared" si="254"/>
        <v>0</v>
      </c>
      <c r="WXR8" s="6">
        <f t="shared" si="254"/>
        <v>0</v>
      </c>
      <c r="WXS8" s="6">
        <f t="shared" si="254"/>
        <v>0</v>
      </c>
      <c r="WXT8" s="6">
        <f t="shared" si="254"/>
        <v>0</v>
      </c>
      <c r="WXU8" s="6">
        <f t="shared" si="254"/>
        <v>0</v>
      </c>
      <c r="WXV8" s="6">
        <f t="shared" si="254"/>
        <v>0</v>
      </c>
      <c r="WXW8" s="6">
        <f t="shared" si="254"/>
        <v>0</v>
      </c>
      <c r="WXX8" s="6">
        <f t="shared" si="254"/>
        <v>0</v>
      </c>
      <c r="WXY8" s="6">
        <f t="shared" si="254"/>
        <v>0</v>
      </c>
      <c r="WXZ8" s="6">
        <f t="shared" si="254"/>
        <v>0</v>
      </c>
      <c r="WYA8" s="6">
        <f t="shared" si="254"/>
        <v>0</v>
      </c>
      <c r="WYB8" s="6">
        <f t="shared" si="254"/>
        <v>0</v>
      </c>
      <c r="WYC8" s="6">
        <f t="shared" si="254"/>
        <v>0</v>
      </c>
      <c r="WYD8" s="6">
        <f t="shared" si="254"/>
        <v>0</v>
      </c>
      <c r="WYE8" s="6">
        <f t="shared" si="254"/>
        <v>0</v>
      </c>
      <c r="WYF8" s="6">
        <f t="shared" si="254"/>
        <v>0</v>
      </c>
      <c r="WYG8" s="6">
        <f t="shared" si="254"/>
        <v>0</v>
      </c>
      <c r="WYH8" s="6">
        <f t="shared" si="254"/>
        <v>0</v>
      </c>
      <c r="WYI8" s="6">
        <f t="shared" si="254"/>
        <v>0</v>
      </c>
      <c r="WYJ8" s="6">
        <f t="shared" si="254"/>
        <v>0</v>
      </c>
      <c r="WYK8" s="6">
        <f t="shared" si="254"/>
        <v>0</v>
      </c>
      <c r="WYL8" s="6">
        <f t="shared" si="254"/>
        <v>0</v>
      </c>
      <c r="WYM8" s="6">
        <f t="shared" si="254"/>
        <v>0</v>
      </c>
      <c r="WYN8" s="6">
        <f t="shared" si="254"/>
        <v>0</v>
      </c>
      <c r="WYO8" s="6">
        <f t="shared" si="254"/>
        <v>0</v>
      </c>
      <c r="WYP8" s="6">
        <f t="shared" ref="WYP8:XBA8" si="255">+WYP5+WYP6+WYP7</f>
        <v>0</v>
      </c>
      <c r="WYQ8" s="6">
        <f t="shared" si="255"/>
        <v>0</v>
      </c>
      <c r="WYR8" s="6">
        <f t="shared" si="255"/>
        <v>0</v>
      </c>
      <c r="WYS8" s="6">
        <f t="shared" si="255"/>
        <v>0</v>
      </c>
      <c r="WYT8" s="6">
        <f t="shared" si="255"/>
        <v>0</v>
      </c>
      <c r="WYU8" s="6">
        <f t="shared" si="255"/>
        <v>0</v>
      </c>
      <c r="WYV8" s="6">
        <f t="shared" si="255"/>
        <v>0</v>
      </c>
      <c r="WYW8" s="6">
        <f t="shared" si="255"/>
        <v>0</v>
      </c>
      <c r="WYX8" s="6">
        <f t="shared" si="255"/>
        <v>0</v>
      </c>
      <c r="WYY8" s="6">
        <f t="shared" si="255"/>
        <v>0</v>
      </c>
      <c r="WYZ8" s="6">
        <f t="shared" si="255"/>
        <v>0</v>
      </c>
      <c r="WZA8" s="6">
        <f t="shared" si="255"/>
        <v>0</v>
      </c>
      <c r="WZB8" s="6">
        <f t="shared" si="255"/>
        <v>0</v>
      </c>
      <c r="WZC8" s="6">
        <f t="shared" si="255"/>
        <v>0</v>
      </c>
      <c r="WZD8" s="6">
        <f t="shared" si="255"/>
        <v>0</v>
      </c>
      <c r="WZE8" s="6">
        <f t="shared" si="255"/>
        <v>0</v>
      </c>
      <c r="WZF8" s="6">
        <f t="shared" si="255"/>
        <v>0</v>
      </c>
      <c r="WZG8" s="6">
        <f t="shared" si="255"/>
        <v>0</v>
      </c>
      <c r="WZH8" s="6">
        <f t="shared" si="255"/>
        <v>0</v>
      </c>
      <c r="WZI8" s="6">
        <f t="shared" si="255"/>
        <v>0</v>
      </c>
      <c r="WZJ8" s="6">
        <f t="shared" si="255"/>
        <v>0</v>
      </c>
      <c r="WZK8" s="6">
        <f t="shared" si="255"/>
        <v>0</v>
      </c>
      <c r="WZL8" s="6">
        <f t="shared" si="255"/>
        <v>0</v>
      </c>
      <c r="WZM8" s="6">
        <f t="shared" si="255"/>
        <v>0</v>
      </c>
      <c r="WZN8" s="6">
        <f t="shared" si="255"/>
        <v>0</v>
      </c>
      <c r="WZO8" s="6">
        <f t="shared" si="255"/>
        <v>0</v>
      </c>
      <c r="WZP8" s="6">
        <f t="shared" si="255"/>
        <v>0</v>
      </c>
      <c r="WZQ8" s="6">
        <f t="shared" si="255"/>
        <v>0</v>
      </c>
      <c r="WZR8" s="6">
        <f t="shared" si="255"/>
        <v>0</v>
      </c>
      <c r="WZS8" s="6">
        <f t="shared" si="255"/>
        <v>0</v>
      </c>
      <c r="WZT8" s="6">
        <f t="shared" si="255"/>
        <v>0</v>
      </c>
      <c r="WZU8" s="6">
        <f t="shared" si="255"/>
        <v>0</v>
      </c>
      <c r="WZV8" s="6">
        <f t="shared" si="255"/>
        <v>0</v>
      </c>
      <c r="WZW8" s="6">
        <f t="shared" si="255"/>
        <v>0</v>
      </c>
      <c r="WZX8" s="6">
        <f t="shared" si="255"/>
        <v>0</v>
      </c>
      <c r="WZY8" s="6">
        <f t="shared" si="255"/>
        <v>0</v>
      </c>
      <c r="WZZ8" s="6">
        <f t="shared" si="255"/>
        <v>0</v>
      </c>
      <c r="XAA8" s="6">
        <f t="shared" si="255"/>
        <v>0</v>
      </c>
      <c r="XAB8" s="6">
        <f t="shared" si="255"/>
        <v>0</v>
      </c>
      <c r="XAC8" s="6">
        <f t="shared" si="255"/>
        <v>0</v>
      </c>
      <c r="XAD8" s="6">
        <f t="shared" si="255"/>
        <v>0</v>
      </c>
      <c r="XAE8" s="6">
        <f t="shared" si="255"/>
        <v>0</v>
      </c>
      <c r="XAF8" s="6">
        <f t="shared" si="255"/>
        <v>0</v>
      </c>
      <c r="XAG8" s="6">
        <f t="shared" si="255"/>
        <v>0</v>
      </c>
      <c r="XAH8" s="6">
        <f t="shared" si="255"/>
        <v>0</v>
      </c>
      <c r="XAI8" s="6">
        <f t="shared" si="255"/>
        <v>0</v>
      </c>
      <c r="XAJ8" s="6">
        <f t="shared" si="255"/>
        <v>0</v>
      </c>
      <c r="XAK8" s="6">
        <f t="shared" si="255"/>
        <v>0</v>
      </c>
      <c r="XAL8" s="6">
        <f t="shared" si="255"/>
        <v>0</v>
      </c>
      <c r="XAM8" s="6">
        <f t="shared" si="255"/>
        <v>0</v>
      </c>
      <c r="XAN8" s="6">
        <f t="shared" si="255"/>
        <v>0</v>
      </c>
      <c r="XAO8" s="6">
        <f t="shared" si="255"/>
        <v>0</v>
      </c>
      <c r="XAP8" s="6">
        <f t="shared" si="255"/>
        <v>0</v>
      </c>
      <c r="XAQ8" s="6">
        <f t="shared" si="255"/>
        <v>0</v>
      </c>
      <c r="XAR8" s="6">
        <f t="shared" si="255"/>
        <v>0</v>
      </c>
      <c r="XAS8" s="6">
        <f t="shared" si="255"/>
        <v>0</v>
      </c>
      <c r="XAT8" s="6">
        <f t="shared" si="255"/>
        <v>0</v>
      </c>
      <c r="XAU8" s="6">
        <f t="shared" si="255"/>
        <v>0</v>
      </c>
      <c r="XAV8" s="6">
        <f t="shared" si="255"/>
        <v>0</v>
      </c>
      <c r="XAW8" s="6">
        <f t="shared" si="255"/>
        <v>0</v>
      </c>
      <c r="XAX8" s="6">
        <f t="shared" si="255"/>
        <v>0</v>
      </c>
      <c r="XAY8" s="6">
        <f t="shared" si="255"/>
        <v>0</v>
      </c>
      <c r="XAZ8" s="6">
        <f t="shared" si="255"/>
        <v>0</v>
      </c>
      <c r="XBA8" s="6">
        <f t="shared" si="255"/>
        <v>0</v>
      </c>
      <c r="XBB8" s="6">
        <f t="shared" ref="XBB8:XDM8" si="256">+XBB5+XBB6+XBB7</f>
        <v>0</v>
      </c>
      <c r="XBC8" s="6">
        <f t="shared" si="256"/>
        <v>0</v>
      </c>
      <c r="XBD8" s="6">
        <f t="shared" si="256"/>
        <v>0</v>
      </c>
      <c r="XBE8" s="6">
        <f t="shared" si="256"/>
        <v>0</v>
      </c>
      <c r="XBF8" s="6">
        <f t="shared" si="256"/>
        <v>0</v>
      </c>
      <c r="XBG8" s="6">
        <f t="shared" si="256"/>
        <v>0</v>
      </c>
      <c r="XBH8" s="6">
        <f t="shared" si="256"/>
        <v>0</v>
      </c>
      <c r="XBI8" s="6">
        <f t="shared" si="256"/>
        <v>0</v>
      </c>
      <c r="XBJ8" s="6">
        <f t="shared" si="256"/>
        <v>0</v>
      </c>
      <c r="XBK8" s="6">
        <f t="shared" si="256"/>
        <v>0</v>
      </c>
      <c r="XBL8" s="6">
        <f t="shared" si="256"/>
        <v>0</v>
      </c>
      <c r="XBM8" s="6">
        <f t="shared" si="256"/>
        <v>0</v>
      </c>
      <c r="XBN8" s="6">
        <f t="shared" si="256"/>
        <v>0</v>
      </c>
      <c r="XBO8" s="6">
        <f t="shared" si="256"/>
        <v>0</v>
      </c>
      <c r="XBP8" s="6">
        <f t="shared" si="256"/>
        <v>0</v>
      </c>
      <c r="XBQ8" s="6">
        <f t="shared" si="256"/>
        <v>0</v>
      </c>
      <c r="XBR8" s="6">
        <f t="shared" si="256"/>
        <v>0</v>
      </c>
      <c r="XBS8" s="6">
        <f t="shared" si="256"/>
        <v>0</v>
      </c>
      <c r="XBT8" s="6">
        <f t="shared" si="256"/>
        <v>0</v>
      </c>
      <c r="XBU8" s="6">
        <f t="shared" si="256"/>
        <v>0</v>
      </c>
      <c r="XBV8" s="6">
        <f t="shared" si="256"/>
        <v>0</v>
      </c>
      <c r="XBW8" s="6">
        <f t="shared" si="256"/>
        <v>0</v>
      </c>
      <c r="XBX8" s="6">
        <f t="shared" si="256"/>
        <v>0</v>
      </c>
      <c r="XBY8" s="6">
        <f t="shared" si="256"/>
        <v>0</v>
      </c>
      <c r="XBZ8" s="6">
        <f t="shared" si="256"/>
        <v>0</v>
      </c>
      <c r="XCA8" s="6">
        <f t="shared" si="256"/>
        <v>0</v>
      </c>
      <c r="XCB8" s="6">
        <f t="shared" si="256"/>
        <v>0</v>
      </c>
      <c r="XCC8" s="6">
        <f t="shared" si="256"/>
        <v>0</v>
      </c>
      <c r="XCD8" s="6">
        <f t="shared" si="256"/>
        <v>0</v>
      </c>
      <c r="XCE8" s="6">
        <f t="shared" si="256"/>
        <v>0</v>
      </c>
      <c r="XCF8" s="6">
        <f t="shared" si="256"/>
        <v>0</v>
      </c>
      <c r="XCG8" s="6">
        <f t="shared" si="256"/>
        <v>0</v>
      </c>
      <c r="XCH8" s="6">
        <f t="shared" si="256"/>
        <v>0</v>
      </c>
      <c r="XCI8" s="6">
        <f t="shared" si="256"/>
        <v>0</v>
      </c>
      <c r="XCJ8" s="6">
        <f t="shared" si="256"/>
        <v>0</v>
      </c>
      <c r="XCK8" s="6">
        <f t="shared" si="256"/>
        <v>0</v>
      </c>
      <c r="XCL8" s="6">
        <f t="shared" si="256"/>
        <v>0</v>
      </c>
      <c r="XCM8" s="6">
        <f t="shared" si="256"/>
        <v>0</v>
      </c>
      <c r="XCN8" s="6">
        <f t="shared" si="256"/>
        <v>0</v>
      </c>
      <c r="XCO8" s="6">
        <f t="shared" si="256"/>
        <v>0</v>
      </c>
      <c r="XCP8" s="6">
        <f t="shared" si="256"/>
        <v>0</v>
      </c>
      <c r="XCQ8" s="6">
        <f t="shared" si="256"/>
        <v>0</v>
      </c>
      <c r="XCR8" s="6">
        <f t="shared" si="256"/>
        <v>0</v>
      </c>
      <c r="XCS8" s="6">
        <f t="shared" si="256"/>
        <v>0</v>
      </c>
      <c r="XCT8" s="6">
        <f t="shared" si="256"/>
        <v>0</v>
      </c>
      <c r="XCU8" s="6">
        <f t="shared" si="256"/>
        <v>0</v>
      </c>
      <c r="XCV8" s="6">
        <f t="shared" si="256"/>
        <v>0</v>
      </c>
      <c r="XCW8" s="6">
        <f t="shared" si="256"/>
        <v>0</v>
      </c>
      <c r="XCX8" s="6">
        <f t="shared" si="256"/>
        <v>0</v>
      </c>
      <c r="XCY8" s="6">
        <f t="shared" si="256"/>
        <v>0</v>
      </c>
      <c r="XCZ8" s="6">
        <f t="shared" si="256"/>
        <v>0</v>
      </c>
      <c r="XDA8" s="6">
        <f t="shared" si="256"/>
        <v>0</v>
      </c>
      <c r="XDB8" s="6">
        <f t="shared" si="256"/>
        <v>0</v>
      </c>
      <c r="XDC8" s="6">
        <f t="shared" si="256"/>
        <v>0</v>
      </c>
      <c r="XDD8" s="6">
        <f t="shared" si="256"/>
        <v>0</v>
      </c>
      <c r="XDE8" s="6">
        <f t="shared" si="256"/>
        <v>0</v>
      </c>
      <c r="XDF8" s="6">
        <f t="shared" si="256"/>
        <v>0</v>
      </c>
      <c r="XDG8" s="6">
        <f t="shared" si="256"/>
        <v>0</v>
      </c>
      <c r="XDH8" s="6">
        <f t="shared" si="256"/>
        <v>0</v>
      </c>
      <c r="XDI8" s="6">
        <f t="shared" si="256"/>
        <v>0</v>
      </c>
      <c r="XDJ8" s="6">
        <f t="shared" si="256"/>
        <v>0</v>
      </c>
      <c r="XDK8" s="6">
        <f t="shared" si="256"/>
        <v>0</v>
      </c>
      <c r="XDL8" s="6">
        <f t="shared" si="256"/>
        <v>0</v>
      </c>
      <c r="XDM8" s="6">
        <f t="shared" si="256"/>
        <v>0</v>
      </c>
      <c r="XDN8" s="6">
        <f t="shared" ref="XDN8:XFD8" si="257">+XDN5+XDN6+XDN7</f>
        <v>0</v>
      </c>
      <c r="XDO8" s="6">
        <f t="shared" si="257"/>
        <v>0</v>
      </c>
      <c r="XDP8" s="6">
        <f t="shared" si="257"/>
        <v>0</v>
      </c>
      <c r="XDQ8" s="6">
        <f t="shared" si="257"/>
        <v>0</v>
      </c>
      <c r="XDR8" s="6">
        <f t="shared" si="257"/>
        <v>0</v>
      </c>
      <c r="XDS8" s="6">
        <f t="shared" si="257"/>
        <v>0</v>
      </c>
      <c r="XDT8" s="6">
        <f t="shared" si="257"/>
        <v>0</v>
      </c>
      <c r="XDU8" s="6">
        <f t="shared" si="257"/>
        <v>0</v>
      </c>
      <c r="XDV8" s="6">
        <f t="shared" si="257"/>
        <v>0</v>
      </c>
      <c r="XDW8" s="6">
        <f t="shared" si="257"/>
        <v>0</v>
      </c>
      <c r="XDX8" s="6">
        <f t="shared" si="257"/>
        <v>0</v>
      </c>
      <c r="XDY8" s="6">
        <f t="shared" si="257"/>
        <v>0</v>
      </c>
      <c r="XDZ8" s="6">
        <f t="shared" si="257"/>
        <v>0</v>
      </c>
      <c r="XEA8" s="6">
        <f t="shared" si="257"/>
        <v>0</v>
      </c>
      <c r="XEB8" s="6">
        <f t="shared" si="257"/>
        <v>0</v>
      </c>
      <c r="XEC8" s="6">
        <f t="shared" si="257"/>
        <v>0</v>
      </c>
      <c r="XED8" s="6">
        <f t="shared" si="257"/>
        <v>0</v>
      </c>
      <c r="XEE8" s="6">
        <f t="shared" si="257"/>
        <v>0</v>
      </c>
      <c r="XEF8" s="6">
        <f t="shared" si="257"/>
        <v>0</v>
      </c>
      <c r="XEG8" s="6">
        <f t="shared" si="257"/>
        <v>0</v>
      </c>
      <c r="XEH8" s="6">
        <f t="shared" si="257"/>
        <v>0</v>
      </c>
      <c r="XEI8" s="6">
        <f t="shared" si="257"/>
        <v>0</v>
      </c>
      <c r="XEJ8" s="6">
        <f t="shared" si="257"/>
        <v>0</v>
      </c>
      <c r="XEK8" s="6">
        <f t="shared" si="257"/>
        <v>0</v>
      </c>
      <c r="XEL8" s="6">
        <f t="shared" si="257"/>
        <v>0</v>
      </c>
      <c r="XEM8" s="6">
        <f t="shared" si="257"/>
        <v>0</v>
      </c>
      <c r="XEN8" s="6">
        <f t="shared" si="257"/>
        <v>0</v>
      </c>
      <c r="XEO8" s="6">
        <f t="shared" si="257"/>
        <v>0</v>
      </c>
      <c r="XEP8" s="6">
        <f t="shared" si="257"/>
        <v>0</v>
      </c>
      <c r="XEQ8" s="6">
        <f t="shared" si="257"/>
        <v>0</v>
      </c>
      <c r="XER8" s="6">
        <f t="shared" si="257"/>
        <v>0</v>
      </c>
      <c r="XES8" s="6">
        <f t="shared" si="257"/>
        <v>0</v>
      </c>
      <c r="XET8" s="6">
        <f t="shared" si="257"/>
        <v>0</v>
      </c>
      <c r="XEU8" s="6">
        <f t="shared" si="257"/>
        <v>0</v>
      </c>
      <c r="XEV8" s="6">
        <f t="shared" si="257"/>
        <v>0</v>
      </c>
      <c r="XEW8" s="6">
        <f t="shared" si="257"/>
        <v>0</v>
      </c>
      <c r="XEX8" s="6">
        <f t="shared" si="257"/>
        <v>0</v>
      </c>
      <c r="XEY8" s="6">
        <f t="shared" si="257"/>
        <v>0</v>
      </c>
      <c r="XEZ8" s="6">
        <f t="shared" si="257"/>
        <v>0</v>
      </c>
      <c r="XFA8" s="6">
        <f t="shared" si="257"/>
        <v>0</v>
      </c>
      <c r="XFB8" s="6">
        <f t="shared" si="257"/>
        <v>0</v>
      </c>
      <c r="XFC8" s="6">
        <f t="shared" si="257"/>
        <v>0</v>
      </c>
      <c r="XFD8" s="6">
        <f t="shared" si="257"/>
        <v>0</v>
      </c>
    </row>
    <row r="9" spans="1:16384" s="19" customFormat="1">
      <c r="A9" s="144">
        <v>2025</v>
      </c>
      <c r="B9" s="31"/>
      <c r="C9" s="32" t="s">
        <v>3015</v>
      </c>
      <c r="D9" s="15">
        <f t="shared" si="0"/>
        <v>5856876</v>
      </c>
      <c r="E9" s="6">
        <f>'A.2 PRIHODI I RASHODI IF'!E33</f>
        <v>5012987</v>
      </c>
      <c r="F9" s="6">
        <f>'A.2 PRIHODI I RASHODI IF'!E34</f>
        <v>0</v>
      </c>
      <c r="G9" s="6">
        <f>'A.2 PRIHODI I RASHODI IF'!E36+'B.2 RAČUN FINANC IF'!E14</f>
        <v>134398</v>
      </c>
      <c r="H9" s="6">
        <f>'A.2 PRIHODI I RASHODI IF'!E38</f>
        <v>0</v>
      </c>
      <c r="I9" s="6">
        <f>'A.2 PRIHODI I RASHODI IF'!E39</f>
        <v>0</v>
      </c>
      <c r="J9" s="6">
        <f>'A.2 PRIHODI I RASHODI IF'!E41</f>
        <v>114825</v>
      </c>
      <c r="K9" s="6">
        <f>'A.2 PRIHODI I RASHODI IF'!E42</f>
        <v>247416</v>
      </c>
      <c r="L9" s="6">
        <f>'A.2 PRIHODI I RASHODI IF'!E43</f>
        <v>0</v>
      </c>
      <c r="M9" s="6">
        <f>'A.2 PRIHODI I RASHODI IF'!E44</f>
        <v>0</v>
      </c>
      <c r="N9" s="6">
        <f>'A.2 PRIHODI I RASHODI IF'!E45</f>
        <v>0</v>
      </c>
      <c r="O9" s="6">
        <f>'A.2 PRIHODI I RASHODI IF'!E46</f>
        <v>0</v>
      </c>
      <c r="P9" s="6">
        <f>'A.2 PRIHODI I RASHODI IF'!E47</f>
        <v>0</v>
      </c>
      <c r="Q9" s="6">
        <f>'A.2 PRIHODI I RASHODI IF'!E48</f>
        <v>343750</v>
      </c>
      <c r="R9" s="6">
        <f>'A.2 PRIHODI I RASHODI IF'!E50</f>
        <v>3500</v>
      </c>
      <c r="S9" s="6">
        <f>'A.2 PRIHODI I RASHODI IF'!E51</f>
        <v>0</v>
      </c>
      <c r="T9" s="6">
        <f>'A.2 PRIHODI I RASHODI IF'!E53</f>
        <v>0</v>
      </c>
      <c r="U9" s="6">
        <f>'A.2 PRIHODI I RASHODI IF'!E55</f>
        <v>0</v>
      </c>
      <c r="V9" s="6">
        <f>'A.2 PRIHODI I RASHODI IF'!E56</f>
        <v>0</v>
      </c>
      <c r="W9" s="19" t="str">
        <f>'OPĆI DIO'!$C$1</f>
        <v>3105 INSTITUT DRUŠTVENIH ZNANOSTI IVO PILAR</v>
      </c>
    </row>
    <row r="10" spans="1:16384" s="19" customFormat="1" ht="20.25" customHeight="1">
      <c r="A10" s="144">
        <v>2025</v>
      </c>
      <c r="B10" s="127"/>
      <c r="C10" s="127" t="s">
        <v>3711</v>
      </c>
      <c r="D10" s="35">
        <f t="shared" si="0"/>
        <v>0</v>
      </c>
      <c r="E10" s="35">
        <f>+E8-E9</f>
        <v>0</v>
      </c>
      <c r="F10" s="35">
        <f t="shared" ref="F10:V10" si="258">+F8-F9</f>
        <v>0</v>
      </c>
      <c r="G10" s="35">
        <f>+G8-G9</f>
        <v>0</v>
      </c>
      <c r="H10" s="35">
        <f t="shared" si="258"/>
        <v>0</v>
      </c>
      <c r="I10" s="35">
        <f t="shared" si="258"/>
        <v>0</v>
      </c>
      <c r="J10" s="35">
        <f>+J8-J9</f>
        <v>0</v>
      </c>
      <c r="K10" s="35">
        <f t="shared" si="258"/>
        <v>0</v>
      </c>
      <c r="L10" s="35">
        <f t="shared" si="258"/>
        <v>0</v>
      </c>
      <c r="M10" s="35">
        <f t="shared" si="258"/>
        <v>0</v>
      </c>
      <c r="N10" s="35">
        <f t="shared" si="258"/>
        <v>0</v>
      </c>
      <c r="O10" s="35">
        <f t="shared" si="258"/>
        <v>0</v>
      </c>
      <c r="P10" s="35">
        <f t="shared" si="258"/>
        <v>0</v>
      </c>
      <c r="Q10" s="35">
        <f t="shared" si="258"/>
        <v>0</v>
      </c>
      <c r="R10" s="35">
        <f t="shared" si="258"/>
        <v>0</v>
      </c>
      <c r="S10" s="35">
        <f t="shared" si="258"/>
        <v>0</v>
      </c>
      <c r="T10" s="35">
        <f t="shared" si="258"/>
        <v>0</v>
      </c>
      <c r="U10" s="35">
        <f>+U8-U9</f>
        <v>0</v>
      </c>
      <c r="V10" s="35">
        <f t="shared" si="258"/>
        <v>0</v>
      </c>
      <c r="W10" s="19" t="str">
        <f>'OPĆI DIO'!$C$1</f>
        <v>3105 INSTITUT DRUŠTVENIH ZNANOSTI IVO PILAR</v>
      </c>
    </row>
    <row r="11" spans="1:16384">
      <c r="B11" s="8"/>
      <c r="C11" s="8"/>
      <c r="D11" s="8"/>
      <c r="E11" s="8"/>
      <c r="F11" s="8"/>
      <c r="G11" s="8"/>
      <c r="H11" s="8"/>
      <c r="I11" s="24"/>
      <c r="J11" s="25"/>
      <c r="K11" s="25"/>
      <c r="L11" s="25"/>
      <c r="M11" s="25"/>
      <c r="N11" s="25"/>
      <c r="O11" s="25"/>
      <c r="P11" s="25"/>
      <c r="Q11" s="20"/>
      <c r="V11" s="20"/>
      <c r="W11" s="19" t="str">
        <f>'OPĆI DIO'!$C$1</f>
        <v>3105 INSTITUT DRUŠTVENIH ZNANOSTI IVO PILAR</v>
      </c>
    </row>
    <row r="12" spans="1:16384" s="19" customFormat="1" ht="89.25">
      <c r="A12" s="143" t="s">
        <v>1178</v>
      </c>
      <c r="B12" s="21" t="s">
        <v>230</v>
      </c>
      <c r="C12" s="21" t="s">
        <v>231</v>
      </c>
      <c r="D12" s="111" t="s">
        <v>232</v>
      </c>
      <c r="E12" s="89" t="s">
        <v>250</v>
      </c>
      <c r="F12" s="89" t="s">
        <v>241</v>
      </c>
      <c r="G12" s="89" t="s">
        <v>15</v>
      </c>
      <c r="H12" s="89" t="s">
        <v>972</v>
      </c>
      <c r="I12" s="89" t="s">
        <v>16</v>
      </c>
      <c r="J12" s="89" t="s">
        <v>233</v>
      </c>
      <c r="K12" s="89" t="s">
        <v>234</v>
      </c>
      <c r="L12" s="89" t="s">
        <v>973</v>
      </c>
      <c r="M12" s="89" t="s">
        <v>235</v>
      </c>
      <c r="N12" s="89" t="s">
        <v>236</v>
      </c>
      <c r="O12" s="89" t="s">
        <v>237</v>
      </c>
      <c r="P12" s="89" t="s">
        <v>974</v>
      </c>
      <c r="Q12" s="2" t="s">
        <v>4525</v>
      </c>
      <c r="R12" s="89" t="s">
        <v>238</v>
      </c>
      <c r="S12" s="2" t="s">
        <v>239</v>
      </c>
      <c r="T12" s="2" t="s">
        <v>240</v>
      </c>
      <c r="U12" s="256" t="s">
        <v>3704</v>
      </c>
      <c r="V12" s="257" t="s">
        <v>3705</v>
      </c>
      <c r="W12" s="19" t="str">
        <f>'OPĆI DIO'!$C$1</f>
        <v>3105 INSTITUT DRUŠTVENIH ZNANOSTI IVO PILAR</v>
      </c>
    </row>
    <row r="13" spans="1:16384" s="19" customFormat="1">
      <c r="A13" s="144">
        <v>2026</v>
      </c>
      <c r="B13" s="22"/>
      <c r="C13" s="23" t="s">
        <v>10</v>
      </c>
      <c r="D13" s="15">
        <f t="shared" ref="D13:D18" si="259">SUM(E13:V13)</f>
        <v>395519</v>
      </c>
      <c r="E13" s="77">
        <f t="shared" ref="E13:V13" si="260">-E7</f>
        <v>0</v>
      </c>
      <c r="F13" s="77">
        <f t="shared" si="260"/>
        <v>0</v>
      </c>
      <c r="G13" s="77">
        <f>-G7</f>
        <v>69602</v>
      </c>
      <c r="H13" s="77">
        <f t="shared" si="260"/>
        <v>0</v>
      </c>
      <c r="I13" s="77">
        <f t="shared" si="260"/>
        <v>0</v>
      </c>
      <c r="J13" s="77">
        <f t="shared" si="260"/>
        <v>302412</v>
      </c>
      <c r="K13" s="77">
        <f t="shared" si="260"/>
        <v>0</v>
      </c>
      <c r="L13" s="77">
        <f t="shared" si="260"/>
        <v>0</v>
      </c>
      <c r="M13" s="77">
        <f t="shared" si="260"/>
        <v>0</v>
      </c>
      <c r="N13" s="77">
        <f t="shared" si="260"/>
        <v>0</v>
      </c>
      <c r="O13" s="77">
        <f t="shared" si="260"/>
        <v>0</v>
      </c>
      <c r="P13" s="77">
        <f t="shared" si="260"/>
        <v>0</v>
      </c>
      <c r="Q13" s="77">
        <f t="shared" si="260"/>
        <v>0</v>
      </c>
      <c r="R13" s="77">
        <f t="shared" si="260"/>
        <v>21500</v>
      </c>
      <c r="S13" s="77">
        <f t="shared" si="260"/>
        <v>0</v>
      </c>
      <c r="T13" s="77">
        <f>-T7</f>
        <v>2005</v>
      </c>
      <c r="U13" s="77">
        <f>-U7</f>
        <v>0</v>
      </c>
      <c r="V13" s="77">
        <f t="shared" si="260"/>
        <v>0</v>
      </c>
      <c r="W13" s="19" t="str">
        <f>'OPĆI DIO'!$C$1</f>
        <v>3105 INSTITUT DRUŠTVENIH ZNANOSTI IVO PILAR</v>
      </c>
    </row>
    <row r="14" spans="1:16384" s="19" customFormat="1">
      <c r="A14" s="144">
        <v>2026</v>
      </c>
      <c r="B14" s="33"/>
      <c r="C14" s="34" t="s">
        <v>3012</v>
      </c>
      <c r="D14" s="15">
        <f t="shared" si="259"/>
        <v>5921646</v>
      </c>
      <c r="E14" s="6">
        <f>'A.2 PRIHODI I RASHODI IF'!F7</f>
        <v>5012987</v>
      </c>
      <c r="F14" s="6">
        <f>'A.2 PRIHODI I RASHODI IF'!F8</f>
        <v>0</v>
      </c>
      <c r="G14" s="6">
        <f>'A.2 PRIHODI I RASHODI IF'!F10</f>
        <v>104000</v>
      </c>
      <c r="H14" s="6">
        <f>'A.2 PRIHODI I RASHODI IF'!F12</f>
        <v>0</v>
      </c>
      <c r="I14" s="6">
        <f>'A.2 PRIHODI I RASHODI IF'!F13+'B.2 RAČUN FINANC IF'!F7</f>
        <v>0</v>
      </c>
      <c r="J14" s="6">
        <f>'A.2 PRIHODI I RASHODI IF'!F15</f>
        <v>297237</v>
      </c>
      <c r="K14" s="6">
        <f>'A.2 PRIHODI I RASHODI IF'!F16</f>
        <v>158172</v>
      </c>
      <c r="L14" s="6">
        <f>'A.2 PRIHODI I RASHODI IF'!F17</f>
        <v>0</v>
      </c>
      <c r="M14" s="6">
        <f>'A.2 PRIHODI I RASHODI IF'!F18</f>
        <v>0</v>
      </c>
      <c r="N14" s="6">
        <f>'A.2 PRIHODI I RASHODI IF'!F19</f>
        <v>0</v>
      </c>
      <c r="O14" s="6">
        <f>'A.2 PRIHODI I RASHODI IF'!F20</f>
        <v>0</v>
      </c>
      <c r="P14" s="6">
        <f>'A.2 PRIHODI I RASHODI IF'!F21</f>
        <v>0</v>
      </c>
      <c r="Q14" s="6">
        <f>'A.2 PRIHODI I RASHODI IF'!F22</f>
        <v>343750</v>
      </c>
      <c r="R14" s="6">
        <f>'A.2 PRIHODI I RASHODI IF'!F24</f>
        <v>5000</v>
      </c>
      <c r="S14" s="6">
        <f>'A.2 PRIHODI I RASHODI IF'!F25</f>
        <v>0</v>
      </c>
      <c r="T14" s="6">
        <f>'A.2 PRIHODI I RASHODI IF'!F27</f>
        <v>500</v>
      </c>
      <c r="U14" s="6">
        <f>'B.2 RAČUN FINANC IF'!F11</f>
        <v>0</v>
      </c>
      <c r="V14" s="6">
        <f>'A.2 PRIHODI I RASHODI IF'!F29</f>
        <v>0</v>
      </c>
      <c r="W14" s="19" t="str">
        <f>'OPĆI DIO'!$C$1</f>
        <v>3105 INSTITUT DRUŠTVENIH ZNANOSTI IVO PILAR</v>
      </c>
    </row>
    <row r="15" spans="1:16384" s="19" customFormat="1">
      <c r="A15" s="144">
        <v>2026</v>
      </c>
      <c r="B15" s="22"/>
      <c r="C15" s="23" t="s">
        <v>2943</v>
      </c>
      <c r="D15" s="15">
        <f t="shared" si="259"/>
        <v>-549531</v>
      </c>
      <c r="E15" s="223"/>
      <c r="F15" s="223"/>
      <c r="G15" s="223">
        <v>-39202</v>
      </c>
      <c r="H15" s="223"/>
      <c r="I15" s="223"/>
      <c r="J15" s="223">
        <v>-484824</v>
      </c>
      <c r="K15" s="223"/>
      <c r="L15" s="223"/>
      <c r="M15" s="221"/>
      <c r="N15" s="223"/>
      <c r="O15" s="223"/>
      <c r="P15" s="223"/>
      <c r="Q15" s="223"/>
      <c r="R15" s="223">
        <v>-23000</v>
      </c>
      <c r="S15" s="223"/>
      <c r="T15" s="223">
        <v>-2505</v>
      </c>
      <c r="U15" s="223"/>
      <c r="V15" s="223"/>
      <c r="W15" s="19" t="str">
        <f>'OPĆI DIO'!$C$1</f>
        <v>3105 INSTITUT DRUŠTVENIH ZNANOSTI IVO PILAR</v>
      </c>
    </row>
    <row r="16" spans="1:16384" s="19" customFormat="1">
      <c r="A16" s="144">
        <v>2026</v>
      </c>
      <c r="B16" s="33"/>
      <c r="C16" s="34" t="s">
        <v>3014</v>
      </c>
      <c r="D16" s="15">
        <f t="shared" si="259"/>
        <v>5767634</v>
      </c>
      <c r="E16" s="6">
        <f>+E13+E14+E15</f>
        <v>5012987</v>
      </c>
      <c r="F16" s="6">
        <f t="shared" ref="F16:V16" si="261">+F13+F14+F15</f>
        <v>0</v>
      </c>
      <c r="G16" s="6">
        <f t="shared" si="261"/>
        <v>134400</v>
      </c>
      <c r="H16" s="6">
        <f t="shared" si="261"/>
        <v>0</v>
      </c>
      <c r="I16" s="6">
        <f t="shared" si="261"/>
        <v>0</v>
      </c>
      <c r="J16" s="6">
        <f t="shared" si="261"/>
        <v>114825</v>
      </c>
      <c r="K16" s="6">
        <f t="shared" si="261"/>
        <v>158172</v>
      </c>
      <c r="L16" s="6">
        <f t="shared" si="261"/>
        <v>0</v>
      </c>
      <c r="M16" s="6">
        <f t="shared" si="261"/>
        <v>0</v>
      </c>
      <c r="N16" s="6">
        <f t="shared" si="261"/>
        <v>0</v>
      </c>
      <c r="O16" s="6">
        <f t="shared" si="261"/>
        <v>0</v>
      </c>
      <c r="P16" s="6">
        <f t="shared" si="261"/>
        <v>0</v>
      </c>
      <c r="Q16" s="6">
        <f t="shared" si="261"/>
        <v>343750</v>
      </c>
      <c r="R16" s="6">
        <f t="shared" si="261"/>
        <v>3500</v>
      </c>
      <c r="S16" s="6">
        <f t="shared" si="261"/>
        <v>0</v>
      </c>
      <c r="T16" s="6">
        <f t="shared" si="261"/>
        <v>0</v>
      </c>
      <c r="U16" s="6">
        <f t="shared" si="261"/>
        <v>0</v>
      </c>
      <c r="V16" s="6">
        <f t="shared" si="261"/>
        <v>0</v>
      </c>
      <c r="W16" s="19" t="str">
        <f>'OPĆI DIO'!$C$1</f>
        <v>3105 INSTITUT DRUŠTVENIH ZNANOSTI IVO PILAR</v>
      </c>
    </row>
    <row r="17" spans="1:23" s="19" customFormat="1">
      <c r="A17" s="144">
        <v>2026</v>
      </c>
      <c r="B17" s="31"/>
      <c r="C17" s="32" t="s">
        <v>3015</v>
      </c>
      <c r="D17" s="15">
        <f t="shared" si="259"/>
        <v>5767634</v>
      </c>
      <c r="E17" s="6">
        <f>'A.2 PRIHODI I RASHODI IF'!F33</f>
        <v>5012987</v>
      </c>
      <c r="F17" s="6">
        <f>'A.2 PRIHODI I RASHODI IF'!F34</f>
        <v>0</v>
      </c>
      <c r="G17" s="6">
        <f>'A.2 PRIHODI I RASHODI IF'!F36+'B.2 RAČUN FINANC IF'!F14</f>
        <v>134400</v>
      </c>
      <c r="H17" s="6">
        <f>'A.2 PRIHODI I RASHODI IF'!F38</f>
        <v>0</v>
      </c>
      <c r="I17" s="6">
        <f>'A.2 PRIHODI I RASHODI IF'!F39</f>
        <v>0</v>
      </c>
      <c r="J17" s="6">
        <f>'A.2 PRIHODI I RASHODI IF'!F41</f>
        <v>114825</v>
      </c>
      <c r="K17" s="6">
        <f>'A.2 PRIHODI I RASHODI IF'!F42</f>
        <v>158172</v>
      </c>
      <c r="L17" s="6">
        <f>'A.2 PRIHODI I RASHODI IF'!F43</f>
        <v>0</v>
      </c>
      <c r="M17" s="6">
        <f>'A.2 PRIHODI I RASHODI IF'!F44</f>
        <v>0</v>
      </c>
      <c r="N17" s="6">
        <f>'A.2 PRIHODI I RASHODI IF'!F45</f>
        <v>0</v>
      </c>
      <c r="O17" s="6">
        <f>'A.2 PRIHODI I RASHODI IF'!F46</f>
        <v>0</v>
      </c>
      <c r="P17" s="6">
        <f>'A.2 PRIHODI I RASHODI IF'!F47</f>
        <v>0</v>
      </c>
      <c r="Q17" s="6">
        <f>'A.2 PRIHODI I RASHODI IF'!F48</f>
        <v>343750</v>
      </c>
      <c r="R17" s="6">
        <f>'A.2 PRIHODI I RASHODI IF'!F50</f>
        <v>3500</v>
      </c>
      <c r="S17" s="6">
        <f>'A.2 PRIHODI I RASHODI IF'!F51</f>
        <v>0</v>
      </c>
      <c r="T17" s="6">
        <f>'A.2 PRIHODI I RASHODI IF'!F53</f>
        <v>0</v>
      </c>
      <c r="U17" s="6">
        <f>'A.2 PRIHODI I RASHODI IF'!F55</f>
        <v>0</v>
      </c>
      <c r="V17" s="6">
        <f>'A.2 PRIHODI I RASHODI IF'!F56</f>
        <v>0</v>
      </c>
      <c r="W17" s="19" t="str">
        <f>'OPĆI DIO'!$C$1</f>
        <v>3105 INSTITUT DRUŠTVENIH ZNANOSTI IVO PILAR</v>
      </c>
    </row>
    <row r="18" spans="1:23" s="19" customFormat="1" ht="20.25" customHeight="1">
      <c r="A18" s="144">
        <v>2026</v>
      </c>
      <c r="B18" s="127"/>
      <c r="C18" s="127" t="s">
        <v>3028</v>
      </c>
      <c r="D18" s="35">
        <f t="shared" si="259"/>
        <v>0</v>
      </c>
      <c r="E18" s="35">
        <f>+E16-E17</f>
        <v>0</v>
      </c>
      <c r="F18" s="35">
        <f t="shared" ref="F18:V18" si="262">+F16-F17</f>
        <v>0</v>
      </c>
      <c r="G18" s="35">
        <f t="shared" si="262"/>
        <v>0</v>
      </c>
      <c r="H18" s="35">
        <f t="shared" si="262"/>
        <v>0</v>
      </c>
      <c r="I18" s="35">
        <f t="shared" si="262"/>
        <v>0</v>
      </c>
      <c r="J18" s="35">
        <f t="shared" si="262"/>
        <v>0</v>
      </c>
      <c r="K18" s="35">
        <f t="shared" si="262"/>
        <v>0</v>
      </c>
      <c r="L18" s="35">
        <f t="shared" si="262"/>
        <v>0</v>
      </c>
      <c r="M18" s="35">
        <f t="shared" si="262"/>
        <v>0</v>
      </c>
      <c r="N18" s="35">
        <f t="shared" si="262"/>
        <v>0</v>
      </c>
      <c r="O18" s="35">
        <f t="shared" si="262"/>
        <v>0</v>
      </c>
      <c r="P18" s="35">
        <f t="shared" si="262"/>
        <v>0</v>
      </c>
      <c r="Q18" s="35">
        <f t="shared" si="262"/>
        <v>0</v>
      </c>
      <c r="R18" s="35">
        <f t="shared" si="262"/>
        <v>0</v>
      </c>
      <c r="S18" s="35">
        <f t="shared" si="262"/>
        <v>0</v>
      </c>
      <c r="T18" s="35">
        <f t="shared" si="262"/>
        <v>0</v>
      </c>
      <c r="U18" s="35">
        <f t="shared" si="262"/>
        <v>0</v>
      </c>
      <c r="V18" s="35">
        <f t="shared" si="262"/>
        <v>0</v>
      </c>
      <c r="W18" s="19" t="str">
        <f>'OPĆI DIO'!$C$1</f>
        <v>3105 INSTITUT DRUŠTVENIH ZNANOSTI IVO PILAR</v>
      </c>
    </row>
    <row r="19" spans="1:23">
      <c r="B19" s="8"/>
      <c r="C19" s="8"/>
      <c r="D19" s="8"/>
      <c r="E19" s="8"/>
      <c r="F19" s="8"/>
      <c r="G19" s="8"/>
      <c r="H19" s="8"/>
      <c r="I19" s="24"/>
      <c r="J19" s="25"/>
      <c r="K19" s="25"/>
      <c r="L19" s="25"/>
      <c r="M19" s="25"/>
      <c r="N19" s="25"/>
      <c r="O19" s="25"/>
      <c r="P19" s="25"/>
      <c r="Q19" s="20"/>
      <c r="V19" s="20"/>
      <c r="W19" s="19" t="str">
        <f>'OPĆI DIO'!$C$1</f>
        <v>3105 INSTITUT DRUŠTVENIH ZNANOSTI IVO PILAR</v>
      </c>
    </row>
    <row r="20" spans="1:23" s="19" customFormat="1" ht="89.25">
      <c r="A20" s="143" t="s">
        <v>1178</v>
      </c>
      <c r="B20" s="21" t="s">
        <v>230</v>
      </c>
      <c r="C20" s="21" t="s">
        <v>231</v>
      </c>
      <c r="D20" s="111" t="s">
        <v>232</v>
      </c>
      <c r="E20" s="89" t="s">
        <v>250</v>
      </c>
      <c r="F20" s="89" t="s">
        <v>241</v>
      </c>
      <c r="G20" s="89" t="s">
        <v>15</v>
      </c>
      <c r="H20" s="89" t="s">
        <v>972</v>
      </c>
      <c r="I20" s="89" t="s">
        <v>16</v>
      </c>
      <c r="J20" s="89" t="s">
        <v>233</v>
      </c>
      <c r="K20" s="89" t="s">
        <v>234</v>
      </c>
      <c r="L20" s="89" t="s">
        <v>973</v>
      </c>
      <c r="M20" s="89" t="s">
        <v>235</v>
      </c>
      <c r="N20" s="89" t="s">
        <v>236</v>
      </c>
      <c r="O20" s="89" t="s">
        <v>237</v>
      </c>
      <c r="P20" s="89" t="s">
        <v>974</v>
      </c>
      <c r="Q20" s="2" t="s">
        <v>4525</v>
      </c>
      <c r="R20" s="89" t="s">
        <v>238</v>
      </c>
      <c r="S20" s="2" t="s">
        <v>239</v>
      </c>
      <c r="T20" s="2" t="s">
        <v>240</v>
      </c>
      <c r="U20" s="256" t="s">
        <v>3704</v>
      </c>
      <c r="V20" s="257" t="s">
        <v>3705</v>
      </c>
      <c r="W20" s="19" t="str">
        <f>'OPĆI DIO'!$C$1</f>
        <v>3105 INSTITUT DRUŠTVENIH ZNANOSTI IVO PILAR</v>
      </c>
    </row>
    <row r="21" spans="1:23" s="19" customFormat="1">
      <c r="A21" s="144">
        <v>2027</v>
      </c>
      <c r="B21" s="22"/>
      <c r="C21" s="23" t="s">
        <v>10</v>
      </c>
      <c r="D21" s="15">
        <f t="shared" ref="D21:D26" si="263">SUM(E21:V21)</f>
        <v>549531</v>
      </c>
      <c r="E21" s="77">
        <f t="shared" ref="E21:V21" si="264">-E15</f>
        <v>0</v>
      </c>
      <c r="F21" s="77">
        <f t="shared" si="264"/>
        <v>0</v>
      </c>
      <c r="G21" s="77">
        <f>-G15</f>
        <v>39202</v>
      </c>
      <c r="H21" s="77">
        <f t="shared" si="264"/>
        <v>0</v>
      </c>
      <c r="I21" s="77">
        <f t="shared" si="264"/>
        <v>0</v>
      </c>
      <c r="J21" s="77">
        <f t="shared" si="264"/>
        <v>484824</v>
      </c>
      <c r="K21" s="77">
        <f t="shared" si="264"/>
        <v>0</v>
      </c>
      <c r="L21" s="77">
        <f t="shared" si="264"/>
        <v>0</v>
      </c>
      <c r="M21" s="77">
        <f t="shared" si="264"/>
        <v>0</v>
      </c>
      <c r="N21" s="77">
        <f t="shared" si="264"/>
        <v>0</v>
      </c>
      <c r="O21" s="77">
        <f t="shared" si="264"/>
        <v>0</v>
      </c>
      <c r="P21" s="77">
        <f t="shared" si="264"/>
        <v>0</v>
      </c>
      <c r="Q21" s="77">
        <f t="shared" si="264"/>
        <v>0</v>
      </c>
      <c r="R21" s="77">
        <f t="shared" si="264"/>
        <v>23000</v>
      </c>
      <c r="S21" s="77">
        <f t="shared" si="264"/>
        <v>0</v>
      </c>
      <c r="T21" s="77">
        <f t="shared" si="264"/>
        <v>2505</v>
      </c>
      <c r="U21" s="77">
        <f>-U15</f>
        <v>0</v>
      </c>
      <c r="V21" s="77">
        <f t="shared" si="264"/>
        <v>0</v>
      </c>
      <c r="W21" s="19" t="str">
        <f>'OPĆI DIO'!$C$1</f>
        <v>3105 INSTITUT DRUŠTVENIH ZNANOSTI IVO PILAR</v>
      </c>
    </row>
    <row r="22" spans="1:23" s="19" customFormat="1">
      <c r="A22" s="144">
        <v>2027</v>
      </c>
      <c r="B22" s="33"/>
      <c r="C22" s="34" t="s">
        <v>3012</v>
      </c>
      <c r="D22" s="15">
        <f t="shared" si="263"/>
        <v>5457856</v>
      </c>
      <c r="E22" s="6">
        <f>'A.2 PRIHODI I RASHODI IF'!G7</f>
        <v>5012987</v>
      </c>
      <c r="F22" s="6">
        <f>'A.2 PRIHODI I RASHODI IF'!G8</f>
        <v>0</v>
      </c>
      <c r="G22" s="6">
        <f>'A.2 PRIHODI I RASHODI IF'!G10</f>
        <v>104000</v>
      </c>
      <c r="H22" s="6">
        <f>'A.2 PRIHODI I RASHODI IF'!G12</f>
        <v>0</v>
      </c>
      <c r="I22" s="6">
        <f>'A.2 PRIHODI I RASHODI IF'!G13+'B.2 RAČUN FINANC IF'!G7</f>
        <v>0</v>
      </c>
      <c r="J22" s="6">
        <f>'A.2 PRIHODI I RASHODI IF'!G15</f>
        <v>297238</v>
      </c>
      <c r="K22" s="6">
        <f>'A.2 PRIHODI I RASHODI IF'!G16</f>
        <v>38131</v>
      </c>
      <c r="L22" s="6">
        <f>'A.2 PRIHODI I RASHODI IF'!G17</f>
        <v>0</v>
      </c>
      <c r="M22" s="6">
        <f>'A.2 PRIHODI I RASHODI IF'!G18</f>
        <v>0</v>
      </c>
      <c r="N22" s="6">
        <f>'A.2 PRIHODI I RASHODI IF'!G19</f>
        <v>0</v>
      </c>
      <c r="O22" s="6">
        <f>'A.2 PRIHODI I RASHODI IF'!G20</f>
        <v>0</v>
      </c>
      <c r="P22" s="6">
        <f>'A.2 PRIHODI I RASHODI IF'!G21</f>
        <v>0</v>
      </c>
      <c r="Q22" s="6">
        <f>'A.2 PRIHODI I RASHODI IF'!G22</f>
        <v>0</v>
      </c>
      <c r="R22" s="6">
        <f>'A.2 PRIHODI I RASHODI IF'!G24</f>
        <v>5000</v>
      </c>
      <c r="S22" s="6">
        <f>'A.2 PRIHODI I RASHODI IF'!G25</f>
        <v>0</v>
      </c>
      <c r="T22" s="6">
        <f>'A.2 PRIHODI I RASHODI IF'!G27</f>
        <v>500</v>
      </c>
      <c r="U22" s="6">
        <f>'B.2 RAČUN FINANC IF'!G11</f>
        <v>0</v>
      </c>
      <c r="V22" s="6">
        <f>'A.2 PRIHODI I RASHODI IF'!G29</f>
        <v>0</v>
      </c>
      <c r="W22" s="19" t="str">
        <f>'OPĆI DIO'!$C$1</f>
        <v>3105 INSTITUT DRUŠTVENIH ZNANOSTI IVO PILAR</v>
      </c>
    </row>
    <row r="23" spans="1:23" s="19" customFormat="1">
      <c r="A23" s="144">
        <v>2027</v>
      </c>
      <c r="B23" s="22"/>
      <c r="C23" s="23" t="s">
        <v>2943</v>
      </c>
      <c r="D23" s="15">
        <f t="shared" si="263"/>
        <v>-703543</v>
      </c>
      <c r="E23" s="223"/>
      <c r="F23" s="223"/>
      <c r="G23" s="223">
        <v>-8802</v>
      </c>
      <c r="H23" s="223"/>
      <c r="I23" s="223"/>
      <c r="J23" s="223">
        <v>-667236</v>
      </c>
      <c r="K23" s="223"/>
      <c r="L23" s="223"/>
      <c r="M23" s="221"/>
      <c r="N23" s="223"/>
      <c r="O23" s="223"/>
      <c r="P23" s="223"/>
      <c r="Q23" s="223"/>
      <c r="R23" s="223">
        <v>-24500</v>
      </c>
      <c r="S23" s="223"/>
      <c r="T23" s="223">
        <v>-3005</v>
      </c>
      <c r="U23" s="223"/>
      <c r="V23" s="223"/>
      <c r="W23" s="19" t="str">
        <f>'OPĆI DIO'!$C$1</f>
        <v>3105 INSTITUT DRUŠTVENIH ZNANOSTI IVO PILAR</v>
      </c>
    </row>
    <row r="24" spans="1:23" s="19" customFormat="1">
      <c r="A24" s="144">
        <v>2027</v>
      </c>
      <c r="B24" s="33"/>
      <c r="C24" s="34" t="s">
        <v>3014</v>
      </c>
      <c r="D24" s="15">
        <f t="shared" si="263"/>
        <v>5303844</v>
      </c>
      <c r="E24" s="6">
        <f>+E21+E22+E23</f>
        <v>5012987</v>
      </c>
      <c r="F24" s="6">
        <f t="shared" ref="F24:V24" si="265">+F21+F22+F23</f>
        <v>0</v>
      </c>
      <c r="G24" s="6">
        <f t="shared" si="265"/>
        <v>134400</v>
      </c>
      <c r="H24" s="6">
        <f t="shared" si="265"/>
        <v>0</v>
      </c>
      <c r="I24" s="6">
        <f t="shared" si="265"/>
        <v>0</v>
      </c>
      <c r="J24" s="6">
        <f t="shared" si="265"/>
        <v>114826</v>
      </c>
      <c r="K24" s="6">
        <f t="shared" si="265"/>
        <v>38131</v>
      </c>
      <c r="L24" s="6">
        <f t="shared" si="265"/>
        <v>0</v>
      </c>
      <c r="M24" s="6">
        <f t="shared" si="265"/>
        <v>0</v>
      </c>
      <c r="N24" s="6">
        <f t="shared" si="265"/>
        <v>0</v>
      </c>
      <c r="O24" s="6">
        <f t="shared" si="265"/>
        <v>0</v>
      </c>
      <c r="P24" s="6">
        <f t="shared" si="265"/>
        <v>0</v>
      </c>
      <c r="Q24" s="6">
        <f t="shared" si="265"/>
        <v>0</v>
      </c>
      <c r="R24" s="6">
        <f t="shared" si="265"/>
        <v>3500</v>
      </c>
      <c r="S24" s="6">
        <f t="shared" si="265"/>
        <v>0</v>
      </c>
      <c r="T24" s="6">
        <f t="shared" si="265"/>
        <v>0</v>
      </c>
      <c r="U24" s="6">
        <f t="shared" si="265"/>
        <v>0</v>
      </c>
      <c r="V24" s="6">
        <f t="shared" si="265"/>
        <v>0</v>
      </c>
      <c r="W24" s="19" t="str">
        <f>'OPĆI DIO'!$C$1</f>
        <v>3105 INSTITUT DRUŠTVENIH ZNANOSTI IVO PILAR</v>
      </c>
    </row>
    <row r="25" spans="1:23" s="19" customFormat="1">
      <c r="A25" s="144">
        <v>2027</v>
      </c>
      <c r="B25" s="31"/>
      <c r="C25" s="32" t="s">
        <v>3015</v>
      </c>
      <c r="D25" s="15">
        <f t="shared" si="263"/>
        <v>5303844</v>
      </c>
      <c r="E25" s="6">
        <f>'A.2 PRIHODI I RASHODI IF'!G33</f>
        <v>5012987</v>
      </c>
      <c r="F25" s="6">
        <f>'A.2 PRIHODI I RASHODI IF'!G34</f>
        <v>0</v>
      </c>
      <c r="G25" s="6">
        <f>'A.2 PRIHODI I RASHODI IF'!G36+'B.2 RAČUN FINANC IF'!G14</f>
        <v>134400</v>
      </c>
      <c r="H25" s="6">
        <f>'A.2 PRIHODI I RASHODI IF'!G38</f>
        <v>0</v>
      </c>
      <c r="I25" s="6">
        <f>'A.2 PRIHODI I RASHODI IF'!G39</f>
        <v>0</v>
      </c>
      <c r="J25" s="6">
        <f>'A.2 PRIHODI I RASHODI IF'!G41</f>
        <v>114826</v>
      </c>
      <c r="K25" s="6">
        <f>'A.2 PRIHODI I RASHODI IF'!G42</f>
        <v>38131</v>
      </c>
      <c r="L25" s="6">
        <f>'A.2 PRIHODI I RASHODI IF'!G43</f>
        <v>0</v>
      </c>
      <c r="M25" s="6">
        <f>'A.2 PRIHODI I RASHODI IF'!G44</f>
        <v>0</v>
      </c>
      <c r="N25" s="6">
        <f>'A.2 PRIHODI I RASHODI IF'!G45</f>
        <v>0</v>
      </c>
      <c r="O25" s="6">
        <f>'A.2 PRIHODI I RASHODI IF'!G46</f>
        <v>0</v>
      </c>
      <c r="P25" s="6">
        <f>'A.2 PRIHODI I RASHODI IF'!G47</f>
        <v>0</v>
      </c>
      <c r="Q25" s="6">
        <f>'A.2 PRIHODI I RASHODI IF'!G48</f>
        <v>0</v>
      </c>
      <c r="R25" s="6">
        <f>'A.2 PRIHODI I RASHODI IF'!G50</f>
        <v>3500</v>
      </c>
      <c r="S25" s="6">
        <f>'A.2 PRIHODI I RASHODI IF'!G51</f>
        <v>0</v>
      </c>
      <c r="T25" s="6">
        <f>'A.2 PRIHODI I RASHODI IF'!G53</f>
        <v>0</v>
      </c>
      <c r="U25" s="6">
        <f>'A.2 PRIHODI I RASHODI IF'!G55</f>
        <v>0</v>
      </c>
      <c r="V25" s="6">
        <f>'A.2 PRIHODI I RASHODI IF'!G56</f>
        <v>0</v>
      </c>
      <c r="W25" s="19" t="str">
        <f>'OPĆI DIO'!$C$1</f>
        <v>3105 INSTITUT DRUŠTVENIH ZNANOSTI IVO PILAR</v>
      </c>
    </row>
    <row r="26" spans="1:23" s="19" customFormat="1" ht="20.25" customHeight="1">
      <c r="A26" s="144">
        <v>2027</v>
      </c>
      <c r="B26" s="127"/>
      <c r="C26" s="127" t="s">
        <v>3712</v>
      </c>
      <c r="D26" s="35">
        <f t="shared" si="263"/>
        <v>0</v>
      </c>
      <c r="E26" s="35">
        <f>+E24-E25</f>
        <v>0</v>
      </c>
      <c r="F26" s="35">
        <f t="shared" ref="F26:V26" si="266">+F24-F25</f>
        <v>0</v>
      </c>
      <c r="G26" s="35">
        <f t="shared" si="266"/>
        <v>0</v>
      </c>
      <c r="H26" s="35">
        <f>+H24-H25</f>
        <v>0</v>
      </c>
      <c r="I26" s="35">
        <f t="shared" si="266"/>
        <v>0</v>
      </c>
      <c r="J26" s="35">
        <f t="shared" si="266"/>
        <v>0</v>
      </c>
      <c r="K26" s="35">
        <f t="shared" si="266"/>
        <v>0</v>
      </c>
      <c r="L26" s="35">
        <f>+L24-L25</f>
        <v>0</v>
      </c>
      <c r="M26" s="35">
        <f t="shared" si="266"/>
        <v>0</v>
      </c>
      <c r="N26" s="35">
        <f t="shared" si="266"/>
        <v>0</v>
      </c>
      <c r="O26" s="35">
        <f t="shared" si="266"/>
        <v>0</v>
      </c>
      <c r="P26" s="35">
        <f>+P24-P25</f>
        <v>0</v>
      </c>
      <c r="Q26" s="35">
        <f>+Q24-Q25</f>
        <v>0</v>
      </c>
      <c r="R26" s="35">
        <f t="shared" si="266"/>
        <v>0</v>
      </c>
      <c r="S26" s="35">
        <f t="shared" si="266"/>
        <v>0</v>
      </c>
      <c r="T26" s="35">
        <f t="shared" si="266"/>
        <v>0</v>
      </c>
      <c r="U26" s="35">
        <f t="shared" si="266"/>
        <v>0</v>
      </c>
      <c r="V26" s="35">
        <f t="shared" si="266"/>
        <v>0</v>
      </c>
      <c r="W26" s="19" t="str">
        <f>'OPĆI DIO'!$C$1</f>
        <v>3105 INSTITUT DRUŠTVENIH ZNANOSTI IVO PILAR</v>
      </c>
    </row>
    <row r="27" spans="1:23">
      <c r="B27" s="8"/>
      <c r="C27" s="8"/>
      <c r="D27" s="8"/>
      <c r="E27" s="8"/>
      <c r="F27" s="8"/>
      <c r="G27" s="8"/>
      <c r="H27" s="8"/>
      <c r="I27" s="24"/>
      <c r="J27" s="25"/>
      <c r="K27" s="25"/>
      <c r="L27" s="25"/>
      <c r="M27" s="25"/>
      <c r="N27" s="25"/>
      <c r="O27" s="25"/>
      <c r="P27" s="25"/>
      <c r="Q27" s="20"/>
      <c r="V27" s="20"/>
    </row>
    <row r="28" spans="1:23">
      <c r="G28" s="3"/>
      <c r="H28" s="3"/>
      <c r="I28" s="9"/>
      <c r="J28" s="26"/>
      <c r="K28" s="26"/>
      <c r="L28" s="26"/>
      <c r="M28" s="26"/>
      <c r="N28" s="26"/>
      <c r="O28" s="26"/>
      <c r="P28" s="26"/>
    </row>
    <row r="29" spans="1:23">
      <c r="G29" s="3"/>
      <c r="H29" s="3"/>
      <c r="I29" s="27"/>
      <c r="J29" s="28"/>
      <c r="K29" s="28"/>
      <c r="L29" s="28"/>
      <c r="M29" s="28"/>
      <c r="N29" s="28"/>
      <c r="O29" s="28"/>
      <c r="P29" s="28"/>
    </row>
    <row r="30" spans="1:23">
      <c r="B30" s="3"/>
      <c r="C30" s="3"/>
      <c r="D30" s="3"/>
      <c r="E30" s="3"/>
      <c r="F30" s="3"/>
      <c r="G30" s="3"/>
      <c r="H30" s="3"/>
      <c r="I30" s="10"/>
      <c r="J30" s="3"/>
      <c r="K30" s="3"/>
      <c r="L30" s="3"/>
      <c r="M30" s="3"/>
      <c r="N30" s="3"/>
      <c r="O30" s="3"/>
      <c r="P30" s="3"/>
    </row>
    <row r="31" spans="1:23">
      <c r="B31" s="3"/>
      <c r="C31" s="3"/>
      <c r="D31" s="3"/>
      <c r="E31" s="3"/>
      <c r="F31" s="3"/>
      <c r="G31" s="3"/>
      <c r="H31" s="3"/>
      <c r="I31" s="10"/>
      <c r="J31" s="3"/>
      <c r="K31" s="3"/>
      <c r="L31" s="3"/>
      <c r="M31" s="3"/>
      <c r="N31" s="3"/>
      <c r="O31" s="3"/>
      <c r="P31" s="3"/>
    </row>
    <row r="32" spans="1:23">
      <c r="B32" s="3"/>
      <c r="C32" s="3"/>
      <c r="D32" s="3"/>
      <c r="E32" s="3"/>
      <c r="F32" s="3"/>
      <c r="G32" s="3"/>
      <c r="H32" s="3"/>
      <c r="I32" s="10"/>
      <c r="J32" s="3"/>
      <c r="K32" s="3"/>
      <c r="L32" s="3"/>
      <c r="M32" s="3"/>
      <c r="N32" s="3"/>
      <c r="O32" s="3"/>
      <c r="P32" s="3"/>
    </row>
    <row r="33" spans="2:16" hidden="1">
      <c r="B33" s="3"/>
      <c r="C33" s="3"/>
      <c r="D33" s="3"/>
      <c r="E33" s="3"/>
      <c r="F33" s="3"/>
      <c r="G33" s="3"/>
      <c r="H33" s="3"/>
    </row>
    <row r="34" spans="2:16" hidden="1">
      <c r="B34" s="3"/>
      <c r="C34" s="3"/>
      <c r="D34" s="3"/>
      <c r="E34" s="3"/>
      <c r="F34" s="3"/>
      <c r="G34" s="3"/>
      <c r="H34" s="3"/>
      <c r="I34" s="10"/>
      <c r="J34" s="3"/>
      <c r="K34" s="3"/>
      <c r="L34" s="3"/>
      <c r="M34" s="3"/>
      <c r="N34" s="3"/>
      <c r="O34" s="3"/>
      <c r="P34" s="3"/>
    </row>
    <row r="35" spans="2:16" hidden="1">
      <c r="B35" s="3"/>
      <c r="C35" s="3"/>
      <c r="D35" s="3"/>
      <c r="E35" s="3"/>
      <c r="F35" s="3"/>
      <c r="G35" s="3"/>
      <c r="H35" s="3"/>
      <c r="I35" s="10"/>
      <c r="J35" s="12"/>
      <c r="K35" s="12"/>
      <c r="L35" s="12"/>
      <c r="M35" s="12"/>
      <c r="N35" s="12"/>
      <c r="O35" s="12"/>
      <c r="P35" s="12"/>
    </row>
    <row r="36" spans="2:16" hidden="1">
      <c r="B36" s="3"/>
      <c r="C36" s="3"/>
      <c r="D36" s="3"/>
      <c r="E36" s="3"/>
      <c r="F36" s="3"/>
      <c r="G36" s="3"/>
      <c r="H36" s="3"/>
      <c r="I36" s="10"/>
      <c r="J36" s="3"/>
      <c r="K36" s="3"/>
      <c r="L36" s="3"/>
      <c r="M36" s="3"/>
      <c r="N36" s="3"/>
      <c r="O36" s="3"/>
      <c r="P36" s="3"/>
    </row>
    <row r="37" spans="2:16" hidden="1">
      <c r="B37" s="3"/>
      <c r="C37" s="3"/>
      <c r="D37" s="3"/>
      <c r="E37" s="3"/>
      <c r="F37" s="3"/>
      <c r="G37" s="3"/>
      <c r="H37" s="3"/>
      <c r="I37" s="10"/>
      <c r="J37" s="29"/>
      <c r="K37" s="29"/>
      <c r="L37" s="29"/>
      <c r="M37" s="29"/>
      <c r="N37" s="29"/>
      <c r="O37" s="29"/>
      <c r="P37" s="29"/>
    </row>
    <row r="38" spans="2:16" hidden="1">
      <c r="I38" s="27"/>
      <c r="J38" s="30"/>
      <c r="K38" s="30"/>
      <c r="L38" s="30"/>
      <c r="M38" s="30"/>
      <c r="N38" s="30"/>
      <c r="O38" s="30"/>
      <c r="P38" s="30"/>
    </row>
  </sheetData>
  <sheetProtection algorithmName="SHA-512" hashValue="yawmyX+AkpzRML9u4OUa9T6i2m3ct5lQsseRwsreJ8nF/D9Zx/Iq6+6K8VM6AjSEsO04d1dlIoFOA6ygtI8SsA==" saltValue="Dbp8Wdpl7V6732JqdKb76w==" spinCount="100000" sheet="1" selectLockedCells="1"/>
  <mergeCells count="2">
    <mergeCell ref="B1:T1"/>
    <mergeCell ref="B2:T2"/>
  </mergeCells>
  <dataValidations count="2">
    <dataValidation type="whole" allowBlank="1" showInputMessage="1" showErrorMessage="1" error="Dozvoljen je unos samo negativnih vrijednosti (cijeli broj)" sqref="E15:V15 E23:V23 E7:W7" xr:uid="{00000000-0002-0000-0400-000000000000}">
      <formula1>-10000000000</formula1>
      <formula2>0</formula2>
    </dataValidation>
    <dataValidation type="whole" allowBlank="1" showInputMessage="1" showErrorMessage="1" errorTitle="GREŠKA" error="U ovo polje je dozvoljen unos samo brojčanih vrijednosti!" prompt="Molimo unos brojčane vrijednosti!" sqref="E5:W5" xr:uid="{00000000-0002-0000-0400-000001000000}">
      <formula1>0</formula1>
      <formula2>500000000</formula2>
    </dataValidation>
  </dataValidations>
  <pageMargins left="0" right="0" top="0" bottom="0" header="0.31496062992125984" footer="0.31496062992125984"/>
  <pageSetup paperSize="9" scale="43"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3"/>
  <sheetViews>
    <sheetView showGridLines="0" zoomScale="90" zoomScaleNormal="90" workbookViewId="0">
      <selection activeCell="D12" sqref="D12"/>
    </sheetView>
  </sheetViews>
  <sheetFormatPr defaultColWidth="0" defaultRowHeight="15" zeroHeight="1"/>
  <cols>
    <col min="1" max="1" width="3.28515625" style="184" customWidth="1"/>
    <col min="2" max="2" width="8.42578125" style="184" bestFit="1" customWidth="1"/>
    <col min="3" max="3" width="37.85546875" style="184" customWidth="1"/>
    <col min="4" max="8" width="15.42578125" style="184" customWidth="1"/>
    <col min="9" max="11" width="17.5703125" style="184" hidden="1" customWidth="1"/>
    <col min="12" max="16384" width="9.140625" style="184" hidden="1"/>
  </cols>
  <sheetData>
    <row r="1" spans="1:10" s="170" customFormat="1" ht="15.75">
      <c r="A1" s="173"/>
      <c r="B1" s="173"/>
      <c r="C1" s="173"/>
      <c r="D1" s="173"/>
      <c r="E1" s="173"/>
      <c r="F1" s="173"/>
      <c r="G1" s="173"/>
      <c r="H1" s="173"/>
      <c r="I1" s="173"/>
      <c r="J1" s="173"/>
    </row>
    <row r="2" spans="1:10" s="170" customFormat="1" ht="18.75">
      <c r="A2" s="301" t="s">
        <v>2864</v>
      </c>
      <c r="B2" s="301"/>
      <c r="C2" s="301"/>
      <c r="D2" s="301"/>
      <c r="E2" s="301"/>
      <c r="F2" s="301"/>
      <c r="G2" s="301"/>
      <c r="H2" s="301"/>
      <c r="I2" s="174"/>
      <c r="J2" s="174"/>
    </row>
    <row r="3" spans="1:10" s="170" customFormat="1" ht="18.75">
      <c r="A3" s="210"/>
      <c r="B3" s="210"/>
      <c r="C3" s="210"/>
      <c r="D3" s="210"/>
      <c r="E3" s="210"/>
      <c r="F3" s="210"/>
      <c r="G3" s="210"/>
      <c r="H3" s="210"/>
      <c r="I3" s="174"/>
      <c r="J3" s="174"/>
    </row>
    <row r="4" spans="1:10" s="170" customFormat="1" ht="18.75">
      <c r="A4" s="301" t="s">
        <v>2865</v>
      </c>
      <c r="B4" s="301"/>
      <c r="C4" s="301"/>
      <c r="D4" s="301"/>
      <c r="E4" s="301"/>
      <c r="F4" s="301"/>
      <c r="G4" s="301"/>
      <c r="H4" s="301"/>
      <c r="I4" s="171"/>
      <c r="J4" s="171"/>
    </row>
    <row r="5" spans="1:10" s="170" customFormat="1" ht="18.75">
      <c r="A5" s="210"/>
      <c r="B5" s="210"/>
      <c r="C5" s="210"/>
      <c r="D5" s="210"/>
      <c r="E5" s="210"/>
      <c r="F5" s="210"/>
      <c r="G5" s="210"/>
      <c r="H5" s="210"/>
      <c r="I5" s="174"/>
      <c r="J5" s="174"/>
    </row>
    <row r="6" spans="1:10" s="170" customFormat="1" ht="18.75">
      <c r="A6" s="301" t="s">
        <v>3653</v>
      </c>
      <c r="B6" s="301"/>
      <c r="C6" s="301"/>
      <c r="D6" s="301"/>
      <c r="E6" s="301"/>
      <c r="F6" s="301"/>
      <c r="G6" s="301"/>
      <c r="H6" s="301"/>
      <c r="I6" s="172"/>
      <c r="J6" s="172"/>
    </row>
    <row r="7" spans="1:10">
      <c r="A7" s="175"/>
      <c r="B7" s="175"/>
      <c r="C7" s="175"/>
      <c r="D7" s="175"/>
      <c r="E7" s="175"/>
      <c r="F7" s="175"/>
      <c r="G7" s="175"/>
      <c r="H7" s="175"/>
      <c r="I7" s="185"/>
      <c r="J7" s="185"/>
    </row>
    <row r="8" spans="1:10" ht="30">
      <c r="A8" s="302" t="s">
        <v>3654</v>
      </c>
      <c r="B8" s="303"/>
      <c r="C8" s="304"/>
      <c r="D8" s="176" t="s">
        <v>3702</v>
      </c>
      <c r="E8" s="176" t="s">
        <v>3703</v>
      </c>
      <c r="F8" s="177" t="s">
        <v>3706</v>
      </c>
      <c r="G8" s="177" t="s">
        <v>3707</v>
      </c>
      <c r="H8" s="177" t="s">
        <v>3708</v>
      </c>
    </row>
    <row r="9" spans="1:10">
      <c r="A9" s="298">
        <v>1</v>
      </c>
      <c r="B9" s="299"/>
      <c r="C9" s="300"/>
      <c r="D9" s="178">
        <v>2</v>
      </c>
      <c r="E9" s="178">
        <v>3</v>
      </c>
      <c r="F9" s="179">
        <v>4</v>
      </c>
      <c r="G9" s="179">
        <v>5</v>
      </c>
      <c r="H9" s="179">
        <v>6</v>
      </c>
    </row>
    <row r="10" spans="1:10" s="207" customFormat="1">
      <c r="A10" s="208"/>
      <c r="B10" s="208"/>
      <c r="C10" s="208" t="s">
        <v>2944</v>
      </c>
      <c r="D10" s="209">
        <f>+D11+D19</f>
        <v>0</v>
      </c>
      <c r="E10" s="209">
        <f>+E11+E19</f>
        <v>0</v>
      </c>
      <c r="F10" s="209">
        <f>+F11+F19</f>
        <v>6010890</v>
      </c>
      <c r="G10" s="209">
        <f>+G11+G19</f>
        <v>5921646</v>
      </c>
      <c r="H10" s="209">
        <f>+H11+H19</f>
        <v>5457856</v>
      </c>
      <c r="I10" s="207" t="str">
        <f>'OPĆI DIO'!$C$1</f>
        <v>3105 INSTITUT DRUŠTVENIH ZNANOSTI IVO PILAR</v>
      </c>
    </row>
    <row r="11" spans="1:10">
      <c r="A11" s="180">
        <v>6</v>
      </c>
      <c r="B11" s="180"/>
      <c r="C11" s="180" t="s">
        <v>3655</v>
      </c>
      <c r="D11" s="201">
        <f>SUM(D12:D18)</f>
        <v>0</v>
      </c>
      <c r="E11" s="201">
        <f>SUM(E12:E18)</f>
        <v>0</v>
      </c>
      <c r="F11" s="201">
        <f>SUM(F12:F18)</f>
        <v>6010390</v>
      </c>
      <c r="G11" s="201">
        <f>SUM(G12:G18)</f>
        <v>5921146</v>
      </c>
      <c r="H11" s="201">
        <f>SUM(H12:H18)</f>
        <v>5457356</v>
      </c>
      <c r="I11" s="207" t="str">
        <f>'OPĆI DIO'!$C$1</f>
        <v>3105 INSTITUT DRUŠTVENIH ZNANOSTI IVO PILAR</v>
      </c>
    </row>
    <row r="12" spans="1:10">
      <c r="A12" s="180"/>
      <c r="B12" s="181" t="s">
        <v>2868</v>
      </c>
      <c r="C12" s="181" t="s">
        <v>2867</v>
      </c>
      <c r="D12" s="234"/>
      <c r="E12" s="234"/>
      <c r="F12" s="225">
        <f>SUMIF('Unos prihoda i primitaka'!$L$3:$L$501,$B12,'Unos prihoda i primitaka'!G$3:G$501)</f>
        <v>0</v>
      </c>
      <c r="G12" s="225">
        <f>SUMIF('Unos prihoda i primitaka'!$L$3:$L$501,$B12,'Unos prihoda i primitaka'!H$3:H$501)</f>
        <v>0</v>
      </c>
      <c r="H12" s="225">
        <f>SUMIF('Unos prihoda i primitaka'!$L$3:$L$501,$B12,'Unos prihoda i primitaka'!I$3:I$501)</f>
        <v>0</v>
      </c>
      <c r="I12" s="207" t="str">
        <f>'OPĆI DIO'!$C$1</f>
        <v>3105 INSTITUT DRUŠTVENIH ZNANOSTI IVO PILAR</v>
      </c>
    </row>
    <row r="13" spans="1:10" ht="30">
      <c r="A13" s="180"/>
      <c r="B13" s="181" t="s">
        <v>2870</v>
      </c>
      <c r="C13" s="181" t="s">
        <v>2869</v>
      </c>
      <c r="D13" s="234"/>
      <c r="E13" s="234"/>
      <c r="F13" s="225">
        <f>SUMIF('Unos prihoda i primitaka'!$L$3:$L$501,$B13,'Unos prihoda i primitaka'!G$3:G$501)</f>
        <v>544653</v>
      </c>
      <c r="G13" s="225">
        <f>SUMIF('Unos prihoda i primitaka'!$L$3:$L$501,$B13,'Unos prihoda i primitaka'!H$3:H$501)</f>
        <v>455409</v>
      </c>
      <c r="H13" s="225">
        <f>SUMIF('Unos prihoda i primitaka'!$L$3:$L$501,$B13,'Unos prihoda i primitaka'!I$3:I$501)</f>
        <v>335369</v>
      </c>
      <c r="I13" s="207" t="str">
        <f>'OPĆI DIO'!$C$1</f>
        <v>3105 INSTITUT DRUŠTVENIH ZNANOSTI IVO PILAR</v>
      </c>
    </row>
    <row r="14" spans="1:10">
      <c r="A14" s="180"/>
      <c r="B14" s="181" t="s">
        <v>2872</v>
      </c>
      <c r="C14" s="181" t="s">
        <v>2871</v>
      </c>
      <c r="D14" s="234"/>
      <c r="E14" s="234"/>
      <c r="F14" s="225">
        <f>SUMIF('Unos prihoda i primitaka'!$L$3:$L$501,$B14,'Unos prihoda i primitaka'!G$3:G$501)</f>
        <v>0</v>
      </c>
      <c r="G14" s="225">
        <f>SUMIF('Unos prihoda i primitaka'!$L$3:$L$501,$B14,'Unos prihoda i primitaka'!H$3:H$501)</f>
        <v>0</v>
      </c>
      <c r="H14" s="225">
        <f>SUMIF('Unos prihoda i primitaka'!$L$3:$L$501,$B14,'Unos prihoda i primitaka'!I$3:I$501)</f>
        <v>0</v>
      </c>
      <c r="I14" s="207" t="str">
        <f>'OPĆI DIO'!$C$1</f>
        <v>3105 INSTITUT DRUŠTVENIH ZNANOSTI IVO PILAR</v>
      </c>
    </row>
    <row r="15" spans="1:10" ht="45">
      <c r="A15" s="180"/>
      <c r="B15" s="181" t="s">
        <v>2873</v>
      </c>
      <c r="C15" s="181" t="s">
        <v>2874</v>
      </c>
      <c r="D15" s="234"/>
      <c r="E15" s="234"/>
      <c r="F15" s="225">
        <f>SUMIF('Unos prihoda i primitaka'!$L$3:$L$501,$B15,'Unos prihoda i primitaka'!G$3:G$501)</f>
        <v>0</v>
      </c>
      <c r="G15" s="225">
        <f>SUMIF('Unos prihoda i primitaka'!$L$3:$L$501,$B15,'Unos prihoda i primitaka'!H$3:H$501)</f>
        <v>0</v>
      </c>
      <c r="H15" s="225">
        <f>SUMIF('Unos prihoda i primitaka'!$L$3:$L$501,$B15,'Unos prihoda i primitaka'!I$3:I$501)</f>
        <v>0</v>
      </c>
      <c r="I15" s="207" t="str">
        <f>'OPĆI DIO'!$C$1</f>
        <v>3105 INSTITUT DRUŠTVENIH ZNANOSTI IVO PILAR</v>
      </c>
    </row>
    <row r="16" spans="1:10" ht="30">
      <c r="A16" s="180"/>
      <c r="B16" s="181" t="s">
        <v>2876</v>
      </c>
      <c r="C16" s="181" t="s">
        <v>2875</v>
      </c>
      <c r="D16" s="234"/>
      <c r="E16" s="234"/>
      <c r="F16" s="225">
        <f>SUMIF('Unos prihoda i primitaka'!$L$3:$L$501,$B16,'Unos prihoda i primitaka'!G$3:G$501)</f>
        <v>109000</v>
      </c>
      <c r="G16" s="225">
        <f>SUMIF('Unos prihoda i primitaka'!$L$3:$L$501,$B16,'Unos prihoda i primitaka'!H$3:H$501)</f>
        <v>109000</v>
      </c>
      <c r="H16" s="225">
        <f>SUMIF('Unos prihoda i primitaka'!$L$3:$L$501,$B16,'Unos prihoda i primitaka'!I$3:I$501)</f>
        <v>109000</v>
      </c>
      <c r="I16" s="207" t="str">
        <f>'OPĆI DIO'!$C$1</f>
        <v>3105 INSTITUT DRUŠTVENIH ZNANOSTI IVO PILAR</v>
      </c>
    </row>
    <row r="17" spans="1:9" ht="30">
      <c r="A17" s="180"/>
      <c r="B17" s="181" t="s">
        <v>2879</v>
      </c>
      <c r="C17" s="181" t="s">
        <v>2885</v>
      </c>
      <c r="D17" s="234"/>
      <c r="E17" s="234"/>
      <c r="F17" s="225">
        <f>SUMIF('Unos prihoda i primitaka'!$L$3:$L$501,$B17,'Unos prihoda i primitaka'!G$3:G$501)</f>
        <v>5356737</v>
      </c>
      <c r="G17" s="225">
        <f>SUMIF('Unos prihoda i primitaka'!$L$3:$L$501,$B17,'Unos prihoda i primitaka'!H$3:H$501)</f>
        <v>5356737</v>
      </c>
      <c r="H17" s="225">
        <f>SUMIF('Unos prihoda i primitaka'!$L$3:$L$501,$B17,'Unos prihoda i primitaka'!I$3:I$501)</f>
        <v>5012987</v>
      </c>
      <c r="I17" s="207" t="str">
        <f>'OPĆI DIO'!$C$1</f>
        <v>3105 INSTITUT DRUŠTVENIH ZNANOSTI IVO PILAR</v>
      </c>
    </row>
    <row r="18" spans="1:9">
      <c r="A18" s="180"/>
      <c r="B18" s="181" t="s">
        <v>2878</v>
      </c>
      <c r="C18" s="181" t="s">
        <v>2877</v>
      </c>
      <c r="D18" s="234"/>
      <c r="E18" s="234"/>
      <c r="F18" s="225">
        <f>SUMIF('Unos prihoda i primitaka'!$L$3:$L$501,$B18,'Unos prihoda i primitaka'!G$3:G$501)</f>
        <v>0</v>
      </c>
      <c r="G18" s="225">
        <f>SUMIF('Unos prihoda i primitaka'!$L$3:$L$501,$B18,'Unos prihoda i primitaka'!H$3:H$501)</f>
        <v>0</v>
      </c>
      <c r="H18" s="225">
        <f>SUMIF('Unos prihoda i primitaka'!$L$3:$L$501,$B18,'Unos prihoda i primitaka'!I$3:I$501)</f>
        <v>0</v>
      </c>
      <c r="I18" s="207" t="str">
        <f>'OPĆI DIO'!$C$1</f>
        <v>3105 INSTITUT DRUŠTVENIH ZNANOSTI IVO PILAR</v>
      </c>
    </row>
    <row r="19" spans="1:9" s="207" customFormat="1" ht="30">
      <c r="A19" s="204">
        <v>7</v>
      </c>
      <c r="B19" s="204"/>
      <c r="C19" s="205" t="s">
        <v>3656</v>
      </c>
      <c r="D19" s="206">
        <f>+D20+D21</f>
        <v>0</v>
      </c>
      <c r="E19" s="206">
        <f>+E20+E21</f>
        <v>0</v>
      </c>
      <c r="F19" s="206">
        <f>+F20+F21</f>
        <v>500</v>
      </c>
      <c r="G19" s="206">
        <f>+G20+G21</f>
        <v>500</v>
      </c>
      <c r="H19" s="206">
        <f>+H20+H21</f>
        <v>500</v>
      </c>
      <c r="I19" s="207" t="str">
        <f>'OPĆI DIO'!$C$1</f>
        <v>3105 INSTITUT DRUŠTVENIH ZNANOSTI IVO PILAR</v>
      </c>
    </row>
    <row r="20" spans="1:9" ht="30">
      <c r="A20" s="182"/>
      <c r="B20" s="183" t="s">
        <v>2880</v>
      </c>
      <c r="C20" s="181" t="s">
        <v>2881</v>
      </c>
      <c r="D20" s="234"/>
      <c r="E20" s="234"/>
      <c r="F20" s="225">
        <f>SUMIF('Unos prihoda i primitaka'!$L$3:$L$501,$B20,'Unos prihoda i primitaka'!G$3:G$501)</f>
        <v>0</v>
      </c>
      <c r="G20" s="225">
        <f>SUMIF('Unos prihoda i primitaka'!$L$3:$L$501,$B20,'Unos prihoda i primitaka'!H$3:H$501)</f>
        <v>0</v>
      </c>
      <c r="H20" s="225">
        <f>SUMIF('Unos prihoda i primitaka'!$L$3:$L$501,$B20,'Unos prihoda i primitaka'!I$3:I$501)</f>
        <v>0</v>
      </c>
      <c r="I20" s="207" t="str">
        <f>'OPĆI DIO'!$C$1</f>
        <v>3105 INSTITUT DRUŠTVENIH ZNANOSTI IVO PILAR</v>
      </c>
    </row>
    <row r="21" spans="1:9" ht="30">
      <c r="A21" s="182"/>
      <c r="B21" s="183" t="s">
        <v>2882</v>
      </c>
      <c r="C21" s="181" t="s">
        <v>2883</v>
      </c>
      <c r="D21" s="234"/>
      <c r="E21" s="234"/>
      <c r="F21" s="225">
        <f>SUMIF('Unos prihoda i primitaka'!$L$3:$L$501,$B21,'Unos prihoda i primitaka'!G$3:G$501)</f>
        <v>500</v>
      </c>
      <c r="G21" s="225">
        <f>SUMIF('Unos prihoda i primitaka'!$L$3:$L$501,$B21,'Unos prihoda i primitaka'!H$3:H$501)</f>
        <v>500</v>
      </c>
      <c r="H21" s="225">
        <f>SUMIF('Unos prihoda i primitaka'!$L$3:$L$501,$B21,'Unos prihoda i primitaka'!I$3:I$501)</f>
        <v>500</v>
      </c>
      <c r="I21" s="207" t="str">
        <f>'OPĆI DIO'!$C$1</f>
        <v>3105 INSTITUT DRUŠTVENIH ZNANOSTI IVO PILAR</v>
      </c>
    </row>
    <row r="22" spans="1:9"/>
    <row r="23" spans="1:9"/>
    <row r="24" spans="1:9" ht="30">
      <c r="A24" s="302" t="s">
        <v>3654</v>
      </c>
      <c r="B24" s="303"/>
      <c r="C24" s="304"/>
      <c r="D24" s="176" t="s">
        <v>3702</v>
      </c>
      <c r="E24" s="176" t="s">
        <v>3703</v>
      </c>
      <c r="F24" s="177" t="s">
        <v>3706</v>
      </c>
      <c r="G24" s="177" t="s">
        <v>3707</v>
      </c>
      <c r="H24" s="177" t="s">
        <v>3708</v>
      </c>
    </row>
    <row r="25" spans="1:9">
      <c r="A25" s="298">
        <v>1</v>
      </c>
      <c r="B25" s="299"/>
      <c r="C25" s="300"/>
      <c r="D25" s="178">
        <v>2</v>
      </c>
      <c r="E25" s="178">
        <v>3</v>
      </c>
      <c r="F25" s="179">
        <v>4</v>
      </c>
      <c r="G25" s="179">
        <v>5</v>
      </c>
      <c r="H25" s="179">
        <v>6</v>
      </c>
    </row>
    <row r="26" spans="1:9" s="207" customFormat="1">
      <c r="A26" s="208"/>
      <c r="B26" s="208"/>
      <c r="C26" s="208" t="s">
        <v>249</v>
      </c>
      <c r="D26" s="224">
        <f>+D27+D35</f>
        <v>0</v>
      </c>
      <c r="E26" s="224">
        <f>+E27+E35</f>
        <v>0</v>
      </c>
      <c r="F26" s="224">
        <f>+F27+F35</f>
        <v>5856876</v>
      </c>
      <c r="G26" s="224">
        <f>+G27+G35</f>
        <v>5767634</v>
      </c>
      <c r="H26" s="224">
        <f>+H27+H35</f>
        <v>5303844</v>
      </c>
      <c r="I26" s="207" t="str">
        <f>'OPĆI DIO'!$C$1</f>
        <v>3105 INSTITUT DRUŠTVENIH ZNANOSTI IVO PILAR</v>
      </c>
    </row>
    <row r="27" spans="1:9">
      <c r="A27" s="180">
        <v>3</v>
      </c>
      <c r="B27" s="180"/>
      <c r="C27" s="180" t="s">
        <v>3657</v>
      </c>
      <c r="D27" s="200">
        <f>SUM(D28:D34)</f>
        <v>0</v>
      </c>
      <c r="E27" s="200">
        <f>SUM(E28:E34)</f>
        <v>0</v>
      </c>
      <c r="F27" s="200">
        <f>SUM(F28:F34)</f>
        <v>5754712</v>
      </c>
      <c r="G27" s="200">
        <f>SUM(G28:G34)</f>
        <v>5670370</v>
      </c>
      <c r="H27" s="200">
        <f>SUM(H28:H34)</f>
        <v>5238343</v>
      </c>
      <c r="I27" s="207" t="str">
        <f>'OPĆI DIO'!$C$1</f>
        <v>3105 INSTITUT DRUŠTVENIH ZNANOSTI IVO PILAR</v>
      </c>
    </row>
    <row r="28" spans="1:9">
      <c r="A28" s="180"/>
      <c r="B28" s="181">
        <v>31</v>
      </c>
      <c r="C28" s="181" t="s">
        <v>194</v>
      </c>
      <c r="D28" s="235"/>
      <c r="E28" s="235"/>
      <c r="F28" s="227">
        <f>SUMIF('Unos rashoda i izdataka'!$P$3:$P$501,$B28,'Unos rashoda i izdataka'!J$3:J$501)+SUMIF('Unos rashoda P4'!$S$3:$S$501,$B28,'Unos rashoda P4'!H$3:H$501)</f>
        <v>4949775</v>
      </c>
      <c r="G28" s="227">
        <f>SUMIF('Unos rashoda i izdataka'!$P$3:$P$501,$B28,'Unos rashoda i izdataka'!K$3:K$501)+SUMIF('Unos rashoda P4'!$S$3:$S$501,$B28,'Unos rashoda P4'!I$3:I$501)</f>
        <v>4879115</v>
      </c>
      <c r="H28" s="227">
        <f>SUMIF('Unos rashoda i izdataka'!$P$3:$P$501,$B28,'Unos rashoda i izdataka'!L$3:L$501)+SUMIF('Unos rashoda P4'!$S$3:$S$501,$B28,'Unos rashoda P4'!J$3:J$501)</f>
        <v>4849575</v>
      </c>
      <c r="I28" s="207" t="str">
        <f>'OPĆI DIO'!$C$1</f>
        <v>3105 INSTITUT DRUŠTVENIH ZNANOSTI IVO PILAR</v>
      </c>
    </row>
    <row r="29" spans="1:9">
      <c r="A29" s="183"/>
      <c r="B29" s="183">
        <v>32</v>
      </c>
      <c r="C29" s="189" t="s">
        <v>195</v>
      </c>
      <c r="D29" s="236"/>
      <c r="E29" s="236"/>
      <c r="F29" s="227">
        <f>SUMIF('Unos rashoda i izdataka'!$P$3:$P$501,$B29,'Unos rashoda i izdataka'!J$3:J$501)+SUMIF('Unos rashoda P4'!$S$3:$S$501,$B29,'Unos rashoda P4'!H$3:H$501)</f>
        <v>772987</v>
      </c>
      <c r="G29" s="227">
        <f>SUMIF('Unos rashoda i izdataka'!$P$3:$P$501,$B29,'Unos rashoda i izdataka'!K$3:K$501)+SUMIF('Unos rashoda P4'!$S$3:$S$501,$B29,'Unos rashoda P4'!I$3:I$501)</f>
        <v>760283</v>
      </c>
      <c r="H29" s="227">
        <f>SUMIF('Unos rashoda i izdataka'!$P$3:$P$501,$B29,'Unos rashoda i izdataka'!L$3:L$501)+SUMIF('Unos rashoda P4'!$S$3:$S$501,$B29,'Unos rashoda P4'!J$3:J$501)</f>
        <v>378838</v>
      </c>
      <c r="I29" s="207" t="str">
        <f>'OPĆI DIO'!$C$1</f>
        <v>3105 INSTITUT DRUŠTVENIH ZNANOSTI IVO PILAR</v>
      </c>
    </row>
    <row r="30" spans="1:9">
      <c r="A30" s="183"/>
      <c r="B30" s="183">
        <v>34</v>
      </c>
      <c r="C30" s="189" t="s">
        <v>196</v>
      </c>
      <c r="D30" s="236"/>
      <c r="E30" s="236"/>
      <c r="F30" s="227">
        <f>SUMIF('Unos rashoda i izdataka'!$P$3:$P$501,$B30,'Unos rashoda i izdataka'!J$3:J$501)+SUMIF('Unos rashoda P4'!$S$3:$S$501,$B30,'Unos rashoda P4'!H$3:H$501)</f>
        <v>2950</v>
      </c>
      <c r="G30" s="227">
        <f>SUMIF('Unos rashoda i izdataka'!$P$3:$P$501,$B30,'Unos rashoda i izdataka'!K$3:K$501)+SUMIF('Unos rashoda P4'!$S$3:$S$501,$B30,'Unos rashoda P4'!I$3:I$501)</f>
        <v>2972</v>
      </c>
      <c r="H30" s="227">
        <f>SUMIF('Unos rashoda i izdataka'!$P$3:$P$501,$B30,'Unos rashoda i izdataka'!L$3:L$501)+SUMIF('Unos rashoda P4'!$S$3:$S$501,$B30,'Unos rashoda P4'!J$3:J$501)</f>
        <v>2930</v>
      </c>
      <c r="I30" s="207" t="str">
        <f>'OPĆI DIO'!$C$1</f>
        <v>3105 INSTITUT DRUŠTVENIH ZNANOSTI IVO PILAR</v>
      </c>
    </row>
    <row r="31" spans="1:9">
      <c r="A31" s="183"/>
      <c r="B31" s="183">
        <v>35</v>
      </c>
      <c r="C31" s="189" t="s">
        <v>242</v>
      </c>
      <c r="D31" s="236"/>
      <c r="E31" s="236"/>
      <c r="F31" s="227">
        <f>SUMIF('Unos rashoda i izdataka'!$P$3:$P$501,$B31,'Unos rashoda i izdataka'!J$3:J$501)+SUMIF('Unos rashoda P4'!$S$3:$S$501,$B31,'Unos rashoda P4'!H$3:H$501)</f>
        <v>0</v>
      </c>
      <c r="G31" s="227">
        <f>SUMIF('Unos rashoda i izdataka'!$P$3:$P$501,$B31,'Unos rashoda i izdataka'!K$3:K$501)+SUMIF('Unos rashoda P4'!$S$3:$S$501,$B31,'Unos rashoda P4'!I$3:I$501)</f>
        <v>0</v>
      </c>
      <c r="H31" s="227">
        <f>SUMIF('Unos rashoda i izdataka'!$P$3:$P$501,$B31,'Unos rashoda i izdataka'!L$3:L$501)+SUMIF('Unos rashoda P4'!$S$3:$S$501,$B31,'Unos rashoda P4'!J$3:J$501)</f>
        <v>0</v>
      </c>
      <c r="I31" s="207" t="str">
        <f>'OPĆI DIO'!$C$1</f>
        <v>3105 INSTITUT DRUŠTVENIH ZNANOSTI IVO PILAR</v>
      </c>
    </row>
    <row r="32" spans="1:9" ht="30">
      <c r="A32" s="183"/>
      <c r="B32" s="183">
        <v>36</v>
      </c>
      <c r="C32" s="189" t="s">
        <v>197</v>
      </c>
      <c r="D32" s="236"/>
      <c r="E32" s="236"/>
      <c r="F32" s="227">
        <f>SUMIF('Unos rashoda i izdataka'!$P$3:$P$501,$B32,'Unos rashoda i izdataka'!J$3:J$501)+SUMIF('Unos rashoda P4'!$S$3:$S$501,$B32,'Unos rashoda P4'!H$3:H$501)</f>
        <v>0</v>
      </c>
      <c r="G32" s="227">
        <f>SUMIF('Unos rashoda i izdataka'!$P$3:$P$501,$B32,'Unos rashoda i izdataka'!K$3:K$501)+SUMIF('Unos rashoda P4'!$S$3:$S$501,$B32,'Unos rashoda P4'!I$3:I$501)</f>
        <v>0</v>
      </c>
      <c r="H32" s="227">
        <f>SUMIF('Unos rashoda i izdataka'!$P$3:$P$501,$B32,'Unos rashoda i izdataka'!L$3:L$501)+SUMIF('Unos rashoda P4'!$S$3:$S$501,$B32,'Unos rashoda P4'!J$3:J$501)</f>
        <v>0</v>
      </c>
      <c r="I32" s="207" t="str">
        <f>'OPĆI DIO'!$C$1</f>
        <v>3105 INSTITUT DRUŠTVENIH ZNANOSTI IVO PILAR</v>
      </c>
    </row>
    <row r="33" spans="1:9" ht="30">
      <c r="A33" s="183"/>
      <c r="B33" s="183">
        <v>37</v>
      </c>
      <c r="C33" s="189" t="s">
        <v>243</v>
      </c>
      <c r="D33" s="236"/>
      <c r="E33" s="236"/>
      <c r="F33" s="227">
        <f>SUMIF('Unos rashoda i izdataka'!$P$3:$P$501,$B33,'Unos rashoda i izdataka'!J$3:J$501)+SUMIF('Unos rashoda P4'!$S$3:$S$501,$B33,'Unos rashoda P4'!H$3:H$501)</f>
        <v>29000</v>
      </c>
      <c r="G33" s="227">
        <f>SUMIF('Unos rashoda i izdataka'!$P$3:$P$501,$B33,'Unos rashoda i izdataka'!K$3:K$501)+SUMIF('Unos rashoda P4'!$S$3:$S$501,$B33,'Unos rashoda P4'!I$3:I$501)</f>
        <v>28000</v>
      </c>
      <c r="H33" s="227">
        <f>SUMIF('Unos rashoda i izdataka'!$P$3:$P$501,$B33,'Unos rashoda i izdataka'!L$3:L$501)+SUMIF('Unos rashoda P4'!$S$3:$S$501,$B33,'Unos rashoda P4'!J$3:J$501)</f>
        <v>7000</v>
      </c>
      <c r="I33" s="207" t="str">
        <f>'OPĆI DIO'!$C$1</f>
        <v>3105 INSTITUT DRUŠTVENIH ZNANOSTI IVO PILAR</v>
      </c>
    </row>
    <row r="34" spans="1:9" ht="30">
      <c r="A34" s="183"/>
      <c r="B34" s="183">
        <v>38</v>
      </c>
      <c r="C34" s="275" t="s">
        <v>6613</v>
      </c>
      <c r="D34" s="236"/>
      <c r="E34" s="236"/>
      <c r="F34" s="227">
        <f>SUMIF('Unos rashoda i izdataka'!$P$3:$P$501,$B34,'Unos rashoda i izdataka'!J$3:J$501)+SUMIF('Unos rashoda P4'!$S$3:$S$501,$B34,'Unos rashoda P4'!H$3:H$501)</f>
        <v>0</v>
      </c>
      <c r="G34" s="227">
        <f>SUMIF('Unos rashoda i izdataka'!$P$3:$P$501,$B34,'Unos rashoda i izdataka'!K$3:K$501)+SUMIF('Unos rashoda P4'!$S$3:$S$501,$B34,'Unos rashoda P4'!I$3:I$501)</f>
        <v>0</v>
      </c>
      <c r="H34" s="227">
        <f>SUMIF('Unos rashoda i izdataka'!$P$3:$P$501,$B34,'Unos rashoda i izdataka'!L$3:L$501)+SUMIF('Unos rashoda P4'!$S$3:$S$501,$B34,'Unos rashoda P4'!J$3:J$501)</f>
        <v>0</v>
      </c>
      <c r="I34" s="207" t="str">
        <f>'OPĆI DIO'!$C$1</f>
        <v>3105 INSTITUT DRUŠTVENIH ZNANOSTI IVO PILAR</v>
      </c>
    </row>
    <row r="35" spans="1:9" ht="30">
      <c r="A35" s="186">
        <v>4</v>
      </c>
      <c r="B35" s="186"/>
      <c r="C35" s="187" t="s">
        <v>3658</v>
      </c>
      <c r="D35" s="200">
        <f>SUM(D36:D40)</f>
        <v>0</v>
      </c>
      <c r="E35" s="200">
        <f>SUM(E36:E40)</f>
        <v>0</v>
      </c>
      <c r="F35" s="200">
        <f>SUM(F36:F40)</f>
        <v>102164</v>
      </c>
      <c r="G35" s="200">
        <f>SUM(G36:G40)</f>
        <v>97264</v>
      </c>
      <c r="H35" s="200">
        <f>SUM(H36:H40)</f>
        <v>65501</v>
      </c>
      <c r="I35" s="207" t="str">
        <f>'OPĆI DIO'!$C$1</f>
        <v>3105 INSTITUT DRUŠTVENIH ZNANOSTI IVO PILAR</v>
      </c>
    </row>
    <row r="36" spans="1:9" ht="30">
      <c r="A36" s="181"/>
      <c r="B36" s="181">
        <v>41</v>
      </c>
      <c r="C36" s="188" t="s">
        <v>244</v>
      </c>
      <c r="D36" s="235"/>
      <c r="E36" s="235"/>
      <c r="F36" s="227">
        <f>SUMIF('Unos rashoda i izdataka'!$P$3:$P$501,$B36,'Unos rashoda i izdataka'!J$3:J$501)+SUMIF('Unos rashoda P4'!$S$3:$S$501,$B36,'Unos rashoda P4'!H$3:H$501)</f>
        <v>55739</v>
      </c>
      <c r="G36" s="227">
        <f>SUMIF('Unos rashoda i izdataka'!$P$3:$P$501,$B36,'Unos rashoda i izdataka'!K$3:K$501)+SUMIF('Unos rashoda P4'!$S$3:$S$501,$B36,'Unos rashoda P4'!I$3:I$501)</f>
        <v>55739</v>
      </c>
      <c r="H36" s="227">
        <f>SUMIF('Unos rashoda i izdataka'!$P$3:$P$501,$B36,'Unos rashoda i izdataka'!L$3:L$501)+SUMIF('Unos rashoda P4'!$S$3:$S$501,$B36,'Unos rashoda P4'!J$3:J$501)</f>
        <v>47000</v>
      </c>
      <c r="I36" s="207" t="str">
        <f>'OPĆI DIO'!$C$1</f>
        <v>3105 INSTITUT DRUŠTVENIH ZNANOSTI IVO PILAR</v>
      </c>
    </row>
    <row r="37" spans="1:9" ht="30">
      <c r="A37" s="181"/>
      <c r="B37" s="181">
        <v>42</v>
      </c>
      <c r="C37" s="188" t="s">
        <v>225</v>
      </c>
      <c r="D37" s="235"/>
      <c r="E37" s="235"/>
      <c r="F37" s="227">
        <f>SUMIF('Unos rashoda i izdataka'!$P$3:$P$501,$B37,'Unos rashoda i izdataka'!J$3:J$501)+SUMIF('Unos rashoda P4'!$S$3:$S$501,$B37,'Unos rashoda P4'!H$3:H$501)</f>
        <v>46425</v>
      </c>
      <c r="G37" s="227">
        <f>SUMIF('Unos rashoda i izdataka'!$P$3:$P$501,$B37,'Unos rashoda i izdataka'!K$3:K$501)+SUMIF('Unos rashoda P4'!$S$3:$S$501,$B37,'Unos rashoda P4'!I$3:I$501)</f>
        <v>41525</v>
      </c>
      <c r="H37" s="227">
        <f>SUMIF('Unos rashoda i izdataka'!$P$3:$P$501,$B37,'Unos rashoda i izdataka'!L$3:L$501)+SUMIF('Unos rashoda P4'!$S$3:$S$501,$B37,'Unos rashoda P4'!J$3:J$501)</f>
        <v>18501</v>
      </c>
      <c r="I37" s="207" t="str">
        <f>'OPĆI DIO'!$C$1</f>
        <v>3105 INSTITUT DRUŠTVENIH ZNANOSTI IVO PILAR</v>
      </c>
    </row>
    <row r="38" spans="1:9" ht="30">
      <c r="A38" s="181"/>
      <c r="B38" s="181">
        <v>43</v>
      </c>
      <c r="C38" s="188" t="s">
        <v>245</v>
      </c>
      <c r="D38" s="235"/>
      <c r="E38" s="235"/>
      <c r="F38" s="227">
        <f>SUMIF('Unos rashoda i izdataka'!$P$3:$P$501,$B38,'Unos rashoda i izdataka'!J$3:J$501)+SUMIF('Unos rashoda P4'!$S$3:$S$501,$B38,'Unos rashoda P4'!H$3:H$501)</f>
        <v>0</v>
      </c>
      <c r="G38" s="227">
        <f>SUMIF('Unos rashoda i izdataka'!$P$3:$P$501,$B38,'Unos rashoda i izdataka'!K$3:K$501)+SUMIF('Unos rashoda P4'!$S$3:$S$501,$B38,'Unos rashoda P4'!I$3:I$501)</f>
        <v>0</v>
      </c>
      <c r="H38" s="227">
        <f>SUMIF('Unos rashoda i izdataka'!$P$3:$P$501,$B38,'Unos rashoda i izdataka'!L$3:L$501)+SUMIF('Unos rashoda P4'!$S$3:$S$501,$B38,'Unos rashoda P4'!J$3:J$501)</f>
        <v>0</v>
      </c>
      <c r="I38" s="207" t="str">
        <f>'OPĆI DIO'!$C$1</f>
        <v>3105 INSTITUT DRUŠTVENIH ZNANOSTI IVO PILAR</v>
      </c>
    </row>
    <row r="39" spans="1:9" ht="30">
      <c r="A39" s="181"/>
      <c r="B39" s="181">
        <v>44</v>
      </c>
      <c r="C39" s="188" t="s">
        <v>246</v>
      </c>
      <c r="D39" s="235"/>
      <c r="E39" s="235"/>
      <c r="F39" s="227">
        <f>SUMIF('Unos rashoda i izdataka'!$P$3:$P$501,$B39,'Unos rashoda i izdataka'!J$3:J$501)+SUMIF('Unos rashoda P4'!$S$3:$S$501,$B39,'Unos rashoda P4'!H$3:H$501)</f>
        <v>0</v>
      </c>
      <c r="G39" s="227">
        <f>SUMIF('Unos rashoda i izdataka'!$P$3:$P$501,$B39,'Unos rashoda i izdataka'!K$3:K$501)+SUMIF('Unos rashoda P4'!$S$3:$S$501,$B39,'Unos rashoda P4'!I$3:I$501)</f>
        <v>0</v>
      </c>
      <c r="H39" s="227">
        <f>SUMIF('Unos rashoda i izdataka'!$P$3:$P$501,$B39,'Unos rashoda i izdataka'!L$3:L$501)+SUMIF('Unos rashoda P4'!$S$3:$S$501,$B39,'Unos rashoda P4'!J$3:J$501)</f>
        <v>0</v>
      </c>
      <c r="I39" s="207" t="str">
        <f>'OPĆI DIO'!$C$1</f>
        <v>3105 INSTITUT DRUŠTVENIH ZNANOSTI IVO PILAR</v>
      </c>
    </row>
    <row r="40" spans="1:9" ht="30">
      <c r="A40" s="181"/>
      <c r="B40" s="181">
        <v>45</v>
      </c>
      <c r="C40" s="188" t="s">
        <v>198</v>
      </c>
      <c r="D40" s="235"/>
      <c r="E40" s="235"/>
      <c r="F40" s="227">
        <f>SUMIF('Unos rashoda i izdataka'!$P$3:$P$501,$B40,'Unos rashoda i izdataka'!J$3:J$501)+SUMIF('Unos rashoda P4'!$S$3:$S$501,$B40,'Unos rashoda P4'!H$3:H$501)</f>
        <v>0</v>
      </c>
      <c r="G40" s="227">
        <f>SUMIF('Unos rashoda i izdataka'!$P$3:$P$501,$B40,'Unos rashoda i izdataka'!K$3:K$501)+SUMIF('Unos rashoda P4'!$S$3:$S$501,$B40,'Unos rashoda P4'!I$3:I$501)</f>
        <v>0</v>
      </c>
      <c r="H40" s="227">
        <f>SUMIF('Unos rashoda i izdataka'!$P$3:$P$501,$B40,'Unos rashoda i izdataka'!L$3:L$501)+SUMIF('Unos rashoda P4'!$S$3:$S$501,$B40,'Unos rashoda P4'!J$3:J$501)</f>
        <v>0</v>
      </c>
      <c r="I40" s="207" t="str">
        <f>'OPĆI DIO'!$C$1</f>
        <v>3105 INSTITUT DRUŠTVENIH ZNANOSTI IVO PILAR</v>
      </c>
    </row>
    <row r="41" spans="1:9"/>
    <row r="42" spans="1:9"/>
    <row r="43" spans="1:9"/>
  </sheetData>
  <sheetProtection algorithmName="SHA-512" hashValue="f4XpgAJ41QwVHVauh4cjLo8KvdpeCgtjjofuLMRBM4IsYFw6S8TJk9ZJ3a0UFNmqiSAjtUxIgl9OrZAmlj8FVA==" saltValue="aqSKt0/WXUlpkT52O0WpDw==" spinCount="100000" sheet="1" selectLockedCells="1"/>
  <mergeCells count="7">
    <mergeCell ref="A25:C25"/>
    <mergeCell ref="A2:H2"/>
    <mergeCell ref="A4:H4"/>
    <mergeCell ref="A6:H6"/>
    <mergeCell ref="A8:C8"/>
    <mergeCell ref="A9:C9"/>
    <mergeCell ref="A24:C24"/>
  </mergeCells>
  <pageMargins left="0.7" right="0.7"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59"/>
  <sheetViews>
    <sheetView showGridLines="0" zoomScale="90" zoomScaleNormal="90" workbookViewId="0">
      <pane xSplit="2" ySplit="4" topLeftCell="C5" activePane="bottomRight" state="frozen"/>
      <selection pane="topRight" activeCell="B1" sqref="B1"/>
      <selection pane="bottomLeft" activeCell="A5" sqref="A5"/>
      <selection pane="bottomRight" activeCell="C7" sqref="C7"/>
    </sheetView>
  </sheetViews>
  <sheetFormatPr defaultColWidth="0" defaultRowHeight="15" zeroHeight="1"/>
  <cols>
    <col min="1" max="1" width="9.140625" style="184" customWidth="1"/>
    <col min="2" max="2" width="42" style="184" customWidth="1"/>
    <col min="3" max="7" width="15.7109375" style="184" customWidth="1"/>
    <col min="8" max="8" width="0" style="184" hidden="1" customWidth="1"/>
    <col min="9" max="16384" width="9.140625" style="184" hidden="1"/>
  </cols>
  <sheetData>
    <row r="1" spans="1:8" s="196" customFormat="1" ht="18.75">
      <c r="B1" s="301" t="s">
        <v>3659</v>
      </c>
      <c r="C1" s="301"/>
      <c r="D1" s="301"/>
      <c r="E1" s="301"/>
      <c r="F1" s="301"/>
      <c r="G1" s="301"/>
    </row>
    <row r="2" spans="1:8">
      <c r="B2" s="175"/>
      <c r="C2" s="175"/>
      <c r="D2" s="175"/>
      <c r="E2" s="175"/>
      <c r="F2" s="175"/>
      <c r="G2" s="175"/>
    </row>
    <row r="3" spans="1:8" ht="30">
      <c r="A3" s="248"/>
      <c r="B3" s="192" t="s">
        <v>3654</v>
      </c>
      <c r="C3" s="176" t="s">
        <v>3702</v>
      </c>
      <c r="D3" s="176" t="s">
        <v>3703</v>
      </c>
      <c r="E3" s="177" t="s">
        <v>3706</v>
      </c>
      <c r="F3" s="177" t="s">
        <v>3707</v>
      </c>
      <c r="G3" s="177" t="s">
        <v>3708</v>
      </c>
    </row>
    <row r="4" spans="1:8">
      <c r="A4" s="248"/>
      <c r="B4" s="193">
        <v>1</v>
      </c>
      <c r="C4" s="178">
        <v>2</v>
      </c>
      <c r="D4" s="178">
        <v>3</v>
      </c>
      <c r="E4" s="179">
        <v>4</v>
      </c>
      <c r="F4" s="179">
        <v>5</v>
      </c>
      <c r="G4" s="179">
        <v>6</v>
      </c>
    </row>
    <row r="5" spans="1:8" ht="19.5" customHeight="1">
      <c r="A5" s="248"/>
      <c r="B5" s="243" t="s">
        <v>2944</v>
      </c>
      <c r="C5" s="202">
        <f>+C6+C9+C11+C14+C23+C26</f>
        <v>0</v>
      </c>
      <c r="D5" s="202">
        <f>+D6+D9+D11+D14+D23+D26</f>
        <v>0</v>
      </c>
      <c r="E5" s="202">
        <f>+E6+E9+E11+E14+E23+E26+E28</f>
        <v>6010890</v>
      </c>
      <c r="F5" s="202">
        <f>+F6+F9+F11+F14+F23+F26+F28</f>
        <v>5921646</v>
      </c>
      <c r="G5" s="202">
        <f>+G6+G9+G11+G14+G23+G26+G28</f>
        <v>5457856</v>
      </c>
      <c r="H5" s="207" t="str">
        <f>'OPĆI DIO'!$C$1</f>
        <v>3105 INSTITUT DRUŠTVENIH ZNANOSTI IVO PILAR</v>
      </c>
    </row>
    <row r="6" spans="1:8">
      <c r="A6" s="248">
        <v>1</v>
      </c>
      <c r="B6" s="244" t="s">
        <v>3660</v>
      </c>
      <c r="C6" s="203">
        <f>+C7+C8</f>
        <v>0</v>
      </c>
      <c r="D6" s="201">
        <f>+D7+D8</f>
        <v>0</v>
      </c>
      <c r="E6" s="201">
        <f>+E7+E8</f>
        <v>5012987</v>
      </c>
      <c r="F6" s="201">
        <f>+F7+F8</f>
        <v>5012987</v>
      </c>
      <c r="G6" s="201">
        <f>+G7+G8</f>
        <v>5012987</v>
      </c>
      <c r="H6" s="207" t="str">
        <f>'OPĆI DIO'!$C$1</f>
        <v>3105 INSTITUT DRUŠTVENIH ZNANOSTI IVO PILAR</v>
      </c>
    </row>
    <row r="7" spans="1:8">
      <c r="A7" s="248">
        <v>11</v>
      </c>
      <c r="B7" s="245" t="s">
        <v>3661</v>
      </c>
      <c r="C7" s="234"/>
      <c r="D7" s="234"/>
      <c r="E7" s="225">
        <f>SUMIF('Unos prihoda i primitaka'!$C$3:$C$501,$A7,'Unos prihoda i primitaka'!G$3:G$501)</f>
        <v>5012987</v>
      </c>
      <c r="F7" s="225">
        <f>SUMIF('Unos prihoda i primitaka'!$C$3:$C$501,$A7,'Unos prihoda i primitaka'!H$3:H$501)</f>
        <v>5012987</v>
      </c>
      <c r="G7" s="225">
        <f>SUMIF('Unos prihoda i primitaka'!$C$3:$C$501,$A7,'Unos prihoda i primitaka'!I$3:I$501)</f>
        <v>5012987</v>
      </c>
      <c r="H7" s="207" t="str">
        <f>'OPĆI DIO'!$C$1</f>
        <v>3105 INSTITUT DRUŠTVENIH ZNANOSTI IVO PILAR</v>
      </c>
    </row>
    <row r="8" spans="1:8">
      <c r="A8" s="248">
        <v>12</v>
      </c>
      <c r="B8" s="246" t="s">
        <v>3662</v>
      </c>
      <c r="C8" s="234"/>
      <c r="D8" s="234"/>
      <c r="E8" s="225">
        <f>SUMIF('Unos prihoda i primitaka'!$C$3:$C$501,$A8,'Unos prihoda i primitaka'!G$3:G$501)</f>
        <v>0</v>
      </c>
      <c r="F8" s="225">
        <f>SUMIF('Unos prihoda i primitaka'!$C$3:$C$501,$A8,'Unos prihoda i primitaka'!H$3:H$501)</f>
        <v>0</v>
      </c>
      <c r="G8" s="225">
        <f>SUMIF('Unos prihoda i primitaka'!$C$3:$C$501,$A8,'Unos prihoda i primitaka'!I$3:I$501)</f>
        <v>0</v>
      </c>
      <c r="H8" s="207" t="str">
        <f>'OPĆI DIO'!$C$1</f>
        <v>3105 INSTITUT DRUŠTVENIH ZNANOSTI IVO PILAR</v>
      </c>
    </row>
    <row r="9" spans="1:8" s="231" customFormat="1">
      <c r="A9" s="271">
        <v>3</v>
      </c>
      <c r="B9" s="244" t="s">
        <v>3663</v>
      </c>
      <c r="C9" s="201">
        <f>+C10</f>
        <v>0</v>
      </c>
      <c r="D9" s="201">
        <f>+D10</f>
        <v>0</v>
      </c>
      <c r="E9" s="201">
        <f>+E10</f>
        <v>104000</v>
      </c>
      <c r="F9" s="201">
        <f>+F10</f>
        <v>104000</v>
      </c>
      <c r="G9" s="201">
        <f>+G10</f>
        <v>104000</v>
      </c>
      <c r="H9" s="207" t="str">
        <f>'OPĆI DIO'!$C$1</f>
        <v>3105 INSTITUT DRUŠTVENIH ZNANOSTI IVO PILAR</v>
      </c>
    </row>
    <row r="10" spans="1:8">
      <c r="A10" s="248">
        <v>31</v>
      </c>
      <c r="B10" s="247" t="s">
        <v>3664</v>
      </c>
      <c r="C10" s="234"/>
      <c r="D10" s="234"/>
      <c r="E10" s="225">
        <f>SUMIF('Unos prihoda i primitaka'!$C$3:$C$501,$A10,'Unos prihoda i primitaka'!G$3:G$501)</f>
        <v>104000</v>
      </c>
      <c r="F10" s="225">
        <f>SUMIF('Unos prihoda i primitaka'!$C$3:$C$501,$A10,'Unos prihoda i primitaka'!H$3:H$501)</f>
        <v>104000</v>
      </c>
      <c r="G10" s="225">
        <f>SUMIF('Unos prihoda i primitaka'!$C$3:$C$501,$A10,'Unos prihoda i primitaka'!I$3:I$501)</f>
        <v>104000</v>
      </c>
      <c r="H10" s="207" t="str">
        <f>'OPĆI DIO'!$C$1</f>
        <v>3105 INSTITUT DRUŠTVENIH ZNANOSTI IVO PILAR</v>
      </c>
    </row>
    <row r="11" spans="1:8" s="231" customFormat="1">
      <c r="A11" s="271">
        <v>4</v>
      </c>
      <c r="B11" s="244" t="s">
        <v>3665</v>
      </c>
      <c r="C11" s="201">
        <f>+C12+C13</f>
        <v>0</v>
      </c>
      <c r="D11" s="201">
        <f>+D12+D13</f>
        <v>0</v>
      </c>
      <c r="E11" s="201">
        <f>+E12+E13</f>
        <v>0</v>
      </c>
      <c r="F11" s="201">
        <f>+F12+F13</f>
        <v>0</v>
      </c>
      <c r="G11" s="201">
        <f>+G12+G13</f>
        <v>0</v>
      </c>
      <c r="H11" s="207" t="str">
        <f>'OPĆI DIO'!$C$1</f>
        <v>3105 INSTITUT DRUŠTVENIH ZNANOSTI IVO PILAR</v>
      </c>
    </row>
    <row r="12" spans="1:8">
      <c r="A12" s="248">
        <v>41</v>
      </c>
      <c r="B12" s="247" t="s">
        <v>3666</v>
      </c>
      <c r="C12" s="234"/>
      <c r="D12" s="234"/>
      <c r="E12" s="225">
        <f>SUMIF('Unos prihoda i primitaka'!$C$3:$C$501,$A12,'Unos prihoda i primitaka'!G$3:G$501)</f>
        <v>0</v>
      </c>
      <c r="F12" s="225">
        <f>SUMIF('Unos prihoda i primitaka'!$C$3:$C$501,$A12,'Unos prihoda i primitaka'!H$3:H$501)</f>
        <v>0</v>
      </c>
      <c r="G12" s="225">
        <f>SUMIF('Unos prihoda i primitaka'!$C$3:$C$501,$A12,'Unos prihoda i primitaka'!I$3:I$501)</f>
        <v>0</v>
      </c>
      <c r="H12" s="207" t="str">
        <f>'OPĆI DIO'!$C$1</f>
        <v>3105 INSTITUT DRUŠTVENIH ZNANOSTI IVO PILAR</v>
      </c>
    </row>
    <row r="13" spans="1:8">
      <c r="A13" s="248">
        <v>43</v>
      </c>
      <c r="B13" s="247" t="s">
        <v>3667</v>
      </c>
      <c r="C13" s="234"/>
      <c r="D13" s="234"/>
      <c r="E13" s="225">
        <f>SUMIF('Unos prihoda i primitaka'!$C$3:$C$501,$A13,'Unos prihoda i primitaka'!G$3:G$501)-'B.2 RAČUN FINANC IF'!E7</f>
        <v>0</v>
      </c>
      <c r="F13" s="225">
        <f>SUMIF('Unos prihoda i primitaka'!$C$3:$C$501,$A13,'Unos prihoda i primitaka'!H$3:H$501)-'B.2 RAČUN FINANC IF'!F7</f>
        <v>0</v>
      </c>
      <c r="G13" s="225">
        <f>SUMIF('Unos prihoda i primitaka'!$C$3:$C$501,$A13,'Unos prihoda i primitaka'!I$3:I$501)-'B.2 RAČUN FINANC IF'!G7</f>
        <v>0</v>
      </c>
      <c r="H13" s="207" t="str">
        <f>'OPĆI DIO'!$C$1</f>
        <v>3105 INSTITUT DRUŠTVENIH ZNANOSTI IVO PILAR</v>
      </c>
    </row>
    <row r="14" spans="1:8" s="231" customFormat="1">
      <c r="A14" s="271">
        <v>5</v>
      </c>
      <c r="B14" s="244" t="s">
        <v>3668</v>
      </c>
      <c r="C14" s="201">
        <f>SUM(C15:C22)</f>
        <v>0</v>
      </c>
      <c r="D14" s="201">
        <f>SUM(D15:D22)</f>
        <v>0</v>
      </c>
      <c r="E14" s="201">
        <f>SUM(E15:E22)</f>
        <v>888403</v>
      </c>
      <c r="F14" s="201">
        <f>SUM(F15:F22)</f>
        <v>799159</v>
      </c>
      <c r="G14" s="201">
        <f>SUM(G15:G22)</f>
        <v>335369</v>
      </c>
      <c r="H14" s="207" t="str">
        <f>'OPĆI DIO'!$C$1</f>
        <v>3105 INSTITUT DRUŠTVENIH ZNANOSTI IVO PILAR</v>
      </c>
    </row>
    <row r="15" spans="1:8">
      <c r="A15" s="248">
        <v>51</v>
      </c>
      <c r="B15" s="247" t="s">
        <v>3669</v>
      </c>
      <c r="C15" s="234"/>
      <c r="D15" s="234"/>
      <c r="E15" s="225">
        <f>SUMIF('Unos prihoda i primitaka'!$C$3:$C$501,$A15,'Unos prihoda i primitaka'!G$3:G$501)</f>
        <v>297237</v>
      </c>
      <c r="F15" s="225">
        <f>SUMIF('Unos prihoda i primitaka'!$C$3:$C$501,$A15,'Unos prihoda i primitaka'!H$3:H$501)</f>
        <v>297237</v>
      </c>
      <c r="G15" s="225">
        <f>SUMIF('Unos prihoda i primitaka'!$C$3:$C$501,$A15,'Unos prihoda i primitaka'!I$3:I$501)</f>
        <v>297238</v>
      </c>
      <c r="H15" s="207" t="str">
        <f>'OPĆI DIO'!$C$1</f>
        <v>3105 INSTITUT DRUŠTVENIH ZNANOSTI IVO PILAR</v>
      </c>
    </row>
    <row r="16" spans="1:8">
      <c r="A16" s="248">
        <v>52</v>
      </c>
      <c r="B16" s="247" t="s">
        <v>3670</v>
      </c>
      <c r="C16" s="234"/>
      <c r="D16" s="234"/>
      <c r="E16" s="225">
        <f>SUMIF('Unos prihoda i primitaka'!$C$3:$C$501,$A16,'Unos prihoda i primitaka'!G$3:G$501)</f>
        <v>247416</v>
      </c>
      <c r="F16" s="225">
        <f>SUMIF('Unos prihoda i primitaka'!$C$3:$C$501,$A16,'Unos prihoda i primitaka'!H$3:H$501)</f>
        <v>158172</v>
      </c>
      <c r="G16" s="225">
        <f>SUMIF('Unos prihoda i primitaka'!$C$3:$C$501,$A16,'Unos prihoda i primitaka'!I$3:I$501)</f>
        <v>38131</v>
      </c>
      <c r="H16" s="207" t="str">
        <f>'OPĆI DIO'!$C$1</f>
        <v>3105 INSTITUT DRUŠTVENIH ZNANOSTI IVO PILAR</v>
      </c>
    </row>
    <row r="17" spans="1:8">
      <c r="A17" s="248">
        <v>552</v>
      </c>
      <c r="B17" s="247" t="s">
        <v>3671</v>
      </c>
      <c r="C17" s="234"/>
      <c r="D17" s="234"/>
      <c r="E17" s="225">
        <f>SUMIF('Unos prihoda i primitaka'!$C$3:$C$501,$A17,'Unos prihoda i primitaka'!G$3:G$501)</f>
        <v>0</v>
      </c>
      <c r="F17" s="225">
        <f>SUMIF('Unos prihoda i primitaka'!$C$3:$C$501,$A17,'Unos prihoda i primitaka'!H$3:H$501)</f>
        <v>0</v>
      </c>
      <c r="G17" s="225">
        <f>SUMIF('Unos prihoda i primitaka'!$C$3:$C$501,$A17,'Unos prihoda i primitaka'!I$3:I$501)</f>
        <v>0</v>
      </c>
      <c r="H17" s="207" t="str">
        <f>'OPĆI DIO'!$C$1</f>
        <v>3105 INSTITUT DRUŠTVENIH ZNANOSTI IVO PILAR</v>
      </c>
    </row>
    <row r="18" spans="1:8">
      <c r="A18" s="248">
        <v>559</v>
      </c>
      <c r="B18" s="247" t="s">
        <v>3672</v>
      </c>
      <c r="C18" s="234"/>
      <c r="D18" s="234"/>
      <c r="E18" s="225">
        <f>SUMIF('Unos prihoda i primitaka'!$C$3:$C$501,$A18,'Unos prihoda i primitaka'!G$3:G$501)</f>
        <v>0</v>
      </c>
      <c r="F18" s="225">
        <f>SUMIF('Unos prihoda i primitaka'!$C$3:$C$501,$A18,'Unos prihoda i primitaka'!H$3:H$501)</f>
        <v>0</v>
      </c>
      <c r="G18" s="225">
        <f>SUMIF('Unos prihoda i primitaka'!$C$3:$C$501,$A18,'Unos prihoda i primitaka'!I$3:I$501)</f>
        <v>0</v>
      </c>
      <c r="H18" s="207" t="str">
        <f>'OPĆI DIO'!$C$1</f>
        <v>3105 INSTITUT DRUŠTVENIH ZNANOSTI IVO PILAR</v>
      </c>
    </row>
    <row r="19" spans="1:8">
      <c r="A19" s="248">
        <v>561</v>
      </c>
      <c r="B19" s="247" t="s">
        <v>3673</v>
      </c>
      <c r="C19" s="234"/>
      <c r="D19" s="234"/>
      <c r="E19" s="225">
        <f>SUMIF('Unos prihoda i primitaka'!$C$3:$C$501,$A19,'Unos prihoda i primitaka'!G$3:G$501)</f>
        <v>0</v>
      </c>
      <c r="F19" s="225">
        <f>SUMIF('Unos prihoda i primitaka'!$C$3:$C$501,$A19,'Unos prihoda i primitaka'!H$3:H$501)</f>
        <v>0</v>
      </c>
      <c r="G19" s="225">
        <f>SUMIF('Unos prihoda i primitaka'!$C$3:$C$501,$A19,'Unos prihoda i primitaka'!I$3:I$501)</f>
        <v>0</v>
      </c>
      <c r="H19" s="207" t="str">
        <f>'OPĆI DIO'!$C$1</f>
        <v>3105 INSTITUT DRUŠTVENIH ZNANOSTI IVO PILAR</v>
      </c>
    </row>
    <row r="20" spans="1:8" ht="18" customHeight="1">
      <c r="A20" s="248">
        <v>563</v>
      </c>
      <c r="B20" s="247" t="s">
        <v>3674</v>
      </c>
      <c r="C20" s="234"/>
      <c r="D20" s="234"/>
      <c r="E20" s="225">
        <f>SUMIF('Unos prihoda i primitaka'!$C$3:$C$501,$A20,'Unos prihoda i primitaka'!G$3:G$501)</f>
        <v>0</v>
      </c>
      <c r="F20" s="225">
        <f>SUMIF('Unos prihoda i primitaka'!$C$3:$C$501,$A20,'Unos prihoda i primitaka'!H$3:H$501)</f>
        <v>0</v>
      </c>
      <c r="G20" s="225">
        <f>SUMIF('Unos prihoda i primitaka'!$C$3:$C$501,$A20,'Unos prihoda i primitaka'!I$3:I$501)</f>
        <v>0</v>
      </c>
      <c r="H20" s="207" t="str">
        <f>'OPĆI DIO'!$C$1</f>
        <v>3105 INSTITUT DRUŠTVENIH ZNANOSTI IVO PILAR</v>
      </c>
    </row>
    <row r="21" spans="1:8" ht="30">
      <c r="A21" s="248">
        <v>573</v>
      </c>
      <c r="B21" s="247" t="s">
        <v>974</v>
      </c>
      <c r="C21" s="234"/>
      <c r="D21" s="234"/>
      <c r="E21" s="225">
        <f>SUMIF('Unos prihoda i primitaka'!$C$3:$C$501,$A21,'Unos prihoda i primitaka'!G$3:G$501)</f>
        <v>0</v>
      </c>
      <c r="F21" s="225">
        <f>SUMIF('Unos prihoda i primitaka'!$C$3:$C$501,$A21,'Unos prihoda i primitaka'!H$3:H$501)</f>
        <v>0</v>
      </c>
      <c r="G21" s="225">
        <f>SUMIF('Unos prihoda i primitaka'!$C$3:$C$501,$A21,'Unos prihoda i primitaka'!I$3:I$501)</f>
        <v>0</v>
      </c>
      <c r="H21" s="207" t="str">
        <f>'OPĆI DIO'!$C$1</f>
        <v>3105 INSTITUT DRUŠTVENIH ZNANOSTI IVO PILAR</v>
      </c>
    </row>
    <row r="22" spans="1:8">
      <c r="A22" s="248">
        <v>581</v>
      </c>
      <c r="B22" s="247" t="s">
        <v>3675</v>
      </c>
      <c r="C22" s="234"/>
      <c r="D22" s="234"/>
      <c r="E22" s="225">
        <f>SUMIF('Unos prihoda i primitaka'!$C$3:$C$501,$A22,'Unos prihoda i primitaka'!G$3:G$501)</f>
        <v>343750</v>
      </c>
      <c r="F22" s="225">
        <f>SUMIF('Unos prihoda i primitaka'!$C$3:$C$501,$A22,'Unos prihoda i primitaka'!H$3:H$501)</f>
        <v>343750</v>
      </c>
      <c r="G22" s="225">
        <f>SUMIF('Unos prihoda i primitaka'!$C$3:$C$501,$A22,'Unos prihoda i primitaka'!I$3:I$501)</f>
        <v>0</v>
      </c>
      <c r="H22" s="207" t="str">
        <f>'OPĆI DIO'!$C$1</f>
        <v>3105 INSTITUT DRUŠTVENIH ZNANOSTI IVO PILAR</v>
      </c>
    </row>
    <row r="23" spans="1:8" s="231" customFormat="1">
      <c r="A23" s="271">
        <v>6</v>
      </c>
      <c r="B23" s="244" t="s">
        <v>3676</v>
      </c>
      <c r="C23" s="201">
        <f>SUM(C24:C25)</f>
        <v>0</v>
      </c>
      <c r="D23" s="201">
        <f>SUM(D24:D25)</f>
        <v>0</v>
      </c>
      <c r="E23" s="201">
        <f>SUM(E24:E25)</f>
        <v>5000</v>
      </c>
      <c r="F23" s="201">
        <f>SUM(F24:F25)</f>
        <v>5000</v>
      </c>
      <c r="G23" s="201">
        <f>SUM(G24:G25)</f>
        <v>5000</v>
      </c>
      <c r="H23" s="207" t="str">
        <f>'OPĆI DIO'!$C$1</f>
        <v>3105 INSTITUT DRUŠTVENIH ZNANOSTI IVO PILAR</v>
      </c>
    </row>
    <row r="24" spans="1:8">
      <c r="A24" s="248">
        <v>61</v>
      </c>
      <c r="B24" s="247" t="s">
        <v>3677</v>
      </c>
      <c r="C24" s="234"/>
      <c r="D24" s="234"/>
      <c r="E24" s="225">
        <f>SUMIF('Unos prihoda i primitaka'!$C$3:$C$501,$A24,'Unos prihoda i primitaka'!G$3:G$501)</f>
        <v>5000</v>
      </c>
      <c r="F24" s="225">
        <f>SUMIF('Unos prihoda i primitaka'!$C$3:$C$501,$A24,'Unos prihoda i primitaka'!H$3:H$501)</f>
        <v>5000</v>
      </c>
      <c r="G24" s="225">
        <f>SUMIF('Unos prihoda i primitaka'!$C$3:$C$501,$A24,'Unos prihoda i primitaka'!I$3:I$501)</f>
        <v>5000</v>
      </c>
      <c r="H24" s="207" t="str">
        <f>'OPĆI DIO'!$C$1</f>
        <v>3105 INSTITUT DRUŠTVENIH ZNANOSTI IVO PILAR</v>
      </c>
    </row>
    <row r="25" spans="1:8">
      <c r="A25" s="248">
        <v>63</v>
      </c>
      <c r="B25" s="247" t="s">
        <v>3678</v>
      </c>
      <c r="C25" s="234"/>
      <c r="D25" s="234"/>
      <c r="E25" s="225">
        <f>SUMIF('Unos prihoda i primitaka'!$C$3:$C$501,$A25,'Unos prihoda i primitaka'!G$3:G$501)</f>
        <v>0</v>
      </c>
      <c r="F25" s="225">
        <f>SUMIF('Unos prihoda i primitaka'!$C$3:$C$501,$A25,'Unos prihoda i primitaka'!H$3:H$501)</f>
        <v>0</v>
      </c>
      <c r="G25" s="225">
        <f>SUMIF('Unos prihoda i primitaka'!$C$3:$C$501,$A25,'Unos prihoda i primitaka'!I$3:I$501)</f>
        <v>0</v>
      </c>
      <c r="H25" s="207" t="str">
        <f>'OPĆI DIO'!$C$1</f>
        <v>3105 INSTITUT DRUŠTVENIH ZNANOSTI IVO PILAR</v>
      </c>
    </row>
    <row r="26" spans="1:8" s="231" customFormat="1" ht="33.75" customHeight="1">
      <c r="A26" s="271">
        <v>7</v>
      </c>
      <c r="B26" s="244" t="s">
        <v>3679</v>
      </c>
      <c r="C26" s="201">
        <f>+C27</f>
        <v>0</v>
      </c>
      <c r="D26" s="201">
        <f>+D27</f>
        <v>0</v>
      </c>
      <c r="E26" s="201">
        <f>+E27</f>
        <v>500</v>
      </c>
      <c r="F26" s="201">
        <f>+F27</f>
        <v>500</v>
      </c>
      <c r="G26" s="201">
        <f>+G27</f>
        <v>500</v>
      </c>
      <c r="H26" s="207" t="str">
        <f>'OPĆI DIO'!$C$1</f>
        <v>3105 INSTITUT DRUŠTVENIH ZNANOSTI IVO PILAR</v>
      </c>
    </row>
    <row r="27" spans="1:8" ht="30">
      <c r="A27" s="248">
        <v>71</v>
      </c>
      <c r="B27" s="247" t="s">
        <v>3680</v>
      </c>
      <c r="C27" s="234"/>
      <c r="D27" s="234"/>
      <c r="E27" s="225">
        <f>SUMIF('Unos prihoda i primitaka'!$C$3:$C$501,$A27,'Unos prihoda i primitaka'!G$3:G$501)</f>
        <v>500</v>
      </c>
      <c r="F27" s="225">
        <f>SUMIF('Unos prihoda i primitaka'!$C$3:$C$501,$A27,'Unos prihoda i primitaka'!H$3:H$501)</f>
        <v>500</v>
      </c>
      <c r="G27" s="225">
        <f>SUMIF('Unos prihoda i primitaka'!$C$3:$C$501,$A27,'Unos prihoda i primitaka'!I$3:I$501)</f>
        <v>500</v>
      </c>
      <c r="H27" s="207" t="str">
        <f>'OPĆI DIO'!$C$1</f>
        <v>3105 INSTITUT DRUŠTVENIH ZNANOSTI IVO PILAR</v>
      </c>
    </row>
    <row r="28" spans="1:8" s="231" customFormat="1">
      <c r="A28" s="271">
        <v>8</v>
      </c>
      <c r="B28" s="244" t="s">
        <v>3683</v>
      </c>
      <c r="C28" s="201">
        <f>+C29</f>
        <v>0</v>
      </c>
      <c r="D28" s="201">
        <f>+D29</f>
        <v>0</v>
      </c>
      <c r="E28" s="201">
        <f>+E29</f>
        <v>0</v>
      </c>
      <c r="F28" s="201">
        <f>+F29</f>
        <v>0</v>
      </c>
      <c r="G28" s="201">
        <f>+G29</f>
        <v>0</v>
      </c>
      <c r="H28" s="207"/>
    </row>
    <row r="29" spans="1:8">
      <c r="A29" s="248">
        <v>815</v>
      </c>
      <c r="B29" s="247" t="s">
        <v>4537</v>
      </c>
      <c r="C29" s="234"/>
      <c r="D29" s="234"/>
      <c r="E29" s="225">
        <f>SUMIF('Unos prihoda i primitaka'!$C$3:$C$501,$A29,'Unos prihoda i primitaka'!G$3:G$501)</f>
        <v>0</v>
      </c>
      <c r="F29" s="225">
        <f>SUMIF('Unos prihoda i primitaka'!$C$3:$C$501,$A29,'Unos prihoda i primitaka'!H$3:H$501)</f>
        <v>0</v>
      </c>
      <c r="G29" s="225">
        <f>SUMIF('Unos prihoda i primitaka'!$C$3:$C$501,$A29,'Unos prihoda i primitaka'!I$3:I$501)</f>
        <v>0</v>
      </c>
      <c r="H29" s="207"/>
    </row>
    <row r="30" spans="1:8">
      <c r="A30" s="248"/>
      <c r="B30" s="247"/>
      <c r="C30" s="234"/>
      <c r="D30" s="234"/>
      <c r="E30" s="225"/>
      <c r="F30" s="225"/>
      <c r="G30" s="225"/>
      <c r="H30" s="207"/>
    </row>
    <row r="31" spans="1:8" ht="24" customHeight="1">
      <c r="A31" s="248">
        <v>0</v>
      </c>
      <c r="B31" s="243" t="s">
        <v>249</v>
      </c>
      <c r="C31" s="202">
        <f>+C32+C35+C37+C40+C49+C52</f>
        <v>0</v>
      </c>
      <c r="D31" s="202">
        <f>+D32+D35+D37+D40+D49+D52</f>
        <v>0</v>
      </c>
      <c r="E31" s="202">
        <f>+E32+E35+E37+E40+E49+E52+E54</f>
        <v>5856876</v>
      </c>
      <c r="F31" s="202">
        <f>+F32+F35+F37+F40+F49+F52+F54</f>
        <v>5767634</v>
      </c>
      <c r="G31" s="202">
        <f>+G32+G35+G37+G40+G49+G52+G54</f>
        <v>5303844</v>
      </c>
      <c r="H31" s="207" t="str">
        <f>'OPĆI DIO'!$C$1</f>
        <v>3105 INSTITUT DRUŠTVENIH ZNANOSTI IVO PILAR</v>
      </c>
    </row>
    <row r="32" spans="1:8" s="231" customFormat="1">
      <c r="A32" s="271">
        <v>1</v>
      </c>
      <c r="B32" s="244" t="s">
        <v>3660</v>
      </c>
      <c r="C32" s="201">
        <f>+C33+C34</f>
        <v>0</v>
      </c>
      <c r="D32" s="201">
        <f>+D33+D34</f>
        <v>0</v>
      </c>
      <c r="E32" s="201">
        <f>+E33+E34</f>
        <v>5012987</v>
      </c>
      <c r="F32" s="201">
        <f>+F33+F34</f>
        <v>5012987</v>
      </c>
      <c r="G32" s="201">
        <f>+G33+G34</f>
        <v>5012987</v>
      </c>
      <c r="H32" s="207" t="str">
        <f>'OPĆI DIO'!$C$1</f>
        <v>3105 INSTITUT DRUŠTVENIH ZNANOSTI IVO PILAR</v>
      </c>
    </row>
    <row r="33" spans="1:8">
      <c r="A33" s="248">
        <v>11</v>
      </c>
      <c r="B33" s="245" t="s">
        <v>3661</v>
      </c>
      <c r="C33" s="234"/>
      <c r="D33" s="234"/>
      <c r="E33" s="227">
        <f>SUMIF('Unos rashoda i izdataka'!$Q$3:$Q$501,$A33,'Unos rashoda i izdataka'!J$3:J$501)+SUMIF('Unos rashoda P4'!$A$3:$A$501,$A33,'Unos rashoda P4'!H$3:H$501)</f>
        <v>5012987</v>
      </c>
      <c r="F33" s="227">
        <f>SUMIF('Unos rashoda i izdataka'!$Q$3:$Q$501,$A33,'Unos rashoda i izdataka'!K$3:K$501)+SUMIF('Unos rashoda P4'!$A$3:$A$501,$A33,'Unos rashoda P4'!I$3:I$501)</f>
        <v>5012987</v>
      </c>
      <c r="G33" s="227">
        <f>SUMIF('Unos rashoda i izdataka'!$Q$3:$Q$501,$A33,'Unos rashoda i izdataka'!L$3:L$501)+SUMIF('Unos rashoda P4'!$A$3:$A$501,$A33,'Unos rashoda P4'!J$3:J$501)</f>
        <v>5012987</v>
      </c>
      <c r="H33" s="207" t="str">
        <f>'OPĆI DIO'!$C$1</f>
        <v>3105 INSTITUT DRUŠTVENIH ZNANOSTI IVO PILAR</v>
      </c>
    </row>
    <row r="34" spans="1:8">
      <c r="A34" s="248">
        <v>12</v>
      </c>
      <c r="B34" s="246" t="s">
        <v>3662</v>
      </c>
      <c r="C34" s="234"/>
      <c r="D34" s="234"/>
      <c r="E34" s="227">
        <f>SUMIF('Unos rashoda i izdataka'!$Q$3:$Q$501,$A34,'Unos rashoda i izdataka'!J$3:J$501)+SUMIF('Unos rashoda P4'!$A$3:$A$501,$A34,'Unos rashoda P4'!H$3:H$501)</f>
        <v>0</v>
      </c>
      <c r="F34" s="227">
        <f>SUMIF('Unos rashoda i izdataka'!$Q$3:$Q$501,$A34,'Unos rashoda i izdataka'!K$3:K$501)+SUMIF('Unos rashoda P4'!$A$3:$A$501,$A34,'Unos rashoda P4'!I$3:I$501)</f>
        <v>0</v>
      </c>
      <c r="G34" s="227">
        <f>SUMIF('Unos rashoda i izdataka'!$Q$3:$Q$501,$A34,'Unos rashoda i izdataka'!L$3:L$501)+SUMIF('Unos rashoda P4'!$A$3:$A$501,$A34,'Unos rashoda P4'!J$3:J$501)</f>
        <v>0</v>
      </c>
      <c r="H34" s="207" t="str">
        <f>'OPĆI DIO'!$C$1</f>
        <v>3105 INSTITUT DRUŠTVENIH ZNANOSTI IVO PILAR</v>
      </c>
    </row>
    <row r="35" spans="1:8" s="231" customFormat="1">
      <c r="A35" s="271">
        <v>3</v>
      </c>
      <c r="B35" s="244" t="s">
        <v>3663</v>
      </c>
      <c r="C35" s="201">
        <f>+C36</f>
        <v>0</v>
      </c>
      <c r="D35" s="201">
        <f>+D36</f>
        <v>0</v>
      </c>
      <c r="E35" s="201">
        <f>+E36</f>
        <v>134398</v>
      </c>
      <c r="F35" s="201">
        <f>+F36</f>
        <v>134400</v>
      </c>
      <c r="G35" s="201">
        <f>+G36</f>
        <v>134400</v>
      </c>
      <c r="H35" s="207" t="str">
        <f>'OPĆI DIO'!$C$1</f>
        <v>3105 INSTITUT DRUŠTVENIH ZNANOSTI IVO PILAR</v>
      </c>
    </row>
    <row r="36" spans="1:8">
      <c r="A36" s="248">
        <v>31</v>
      </c>
      <c r="B36" s="247" t="s">
        <v>3664</v>
      </c>
      <c r="C36" s="234"/>
      <c r="D36" s="234"/>
      <c r="E36" s="227">
        <f>SUMIF('Unos rashoda i izdataka'!$Q$3:$Q$501,$A36,'Unos rashoda i izdataka'!J$3:J$501)+SUMIF('Unos rashoda P4'!$A$3:$A$501,$A36,'Unos rashoda P4'!H$3:H$501)-'B.2 RAČUN FINANC IF'!E13</f>
        <v>134398</v>
      </c>
      <c r="F36" s="227">
        <f>SUMIF('Unos rashoda i izdataka'!$Q$3:$Q$501,$A36,'Unos rashoda i izdataka'!K$3:K$501)+SUMIF('Unos rashoda P4'!$A$3:$A$501,$A36,'Unos rashoda P4'!I$3:I$501)-'B.2 RAČUN FINANC IF'!F13</f>
        <v>134400</v>
      </c>
      <c r="G36" s="227">
        <f>SUMIF('Unos rashoda i izdataka'!$Q$3:$Q$501,$A36,'Unos rashoda i izdataka'!L$3:L$501)+SUMIF('Unos rashoda P4'!$A$3:$A$501,$A36,'Unos rashoda P4'!J$3:J$501)-'B.2 RAČUN FINANC IF'!G13</f>
        <v>134400</v>
      </c>
      <c r="H36" s="207" t="str">
        <f>'OPĆI DIO'!$C$1</f>
        <v>3105 INSTITUT DRUŠTVENIH ZNANOSTI IVO PILAR</v>
      </c>
    </row>
    <row r="37" spans="1:8" s="231" customFormat="1">
      <c r="A37" s="271">
        <v>4</v>
      </c>
      <c r="B37" s="244" t="s">
        <v>3665</v>
      </c>
      <c r="C37" s="201">
        <f>+C38+C39</f>
        <v>0</v>
      </c>
      <c r="D37" s="201">
        <f>+D38+D39</f>
        <v>0</v>
      </c>
      <c r="E37" s="201">
        <f>+E38+E39</f>
        <v>0</v>
      </c>
      <c r="F37" s="201">
        <f>+F38+F39</f>
        <v>0</v>
      </c>
      <c r="G37" s="201">
        <f>+G38+G39</f>
        <v>0</v>
      </c>
      <c r="H37" s="207" t="str">
        <f>'OPĆI DIO'!$C$1</f>
        <v>3105 INSTITUT DRUŠTVENIH ZNANOSTI IVO PILAR</v>
      </c>
    </row>
    <row r="38" spans="1:8">
      <c r="A38" s="248">
        <v>41</v>
      </c>
      <c r="B38" s="247" t="s">
        <v>3666</v>
      </c>
      <c r="C38" s="234"/>
      <c r="D38" s="234"/>
      <c r="E38" s="227">
        <f>SUMIF('Unos rashoda i izdataka'!$Q$3:$Q$501,$A38,'Unos rashoda i izdataka'!J$3:J$501)+SUMIF('Unos rashoda P4'!$A$3:$A$501,$A38,'Unos rashoda P4'!H$3:H$501)</f>
        <v>0</v>
      </c>
      <c r="F38" s="227">
        <f>SUMIF('Unos rashoda i izdataka'!$Q$3:$Q$501,$A38,'Unos rashoda i izdataka'!K$3:K$501)+SUMIF('Unos rashoda P4'!$A$3:$A$501,$A38,'Unos rashoda P4'!I$3:I$501)</f>
        <v>0</v>
      </c>
      <c r="G38" s="227">
        <f>SUMIF('Unos rashoda i izdataka'!$Q$3:$Q$501,$A38,'Unos rashoda i izdataka'!L$3:L$501)+SUMIF('Unos rashoda P4'!$A$3:$A$501,$A38,'Unos rashoda P4'!J$3:J$501)</f>
        <v>0</v>
      </c>
      <c r="H38" s="207" t="str">
        <f>'OPĆI DIO'!$C$1</f>
        <v>3105 INSTITUT DRUŠTVENIH ZNANOSTI IVO PILAR</v>
      </c>
    </row>
    <row r="39" spans="1:8">
      <c r="A39" s="248">
        <v>43</v>
      </c>
      <c r="B39" s="247" t="s">
        <v>3667</v>
      </c>
      <c r="C39" s="234"/>
      <c r="D39" s="234"/>
      <c r="E39" s="227">
        <f>SUMIF('Unos rashoda i izdataka'!$Q$3:$Q$501,$A39,'Unos rashoda i izdataka'!J$3:J$501)+SUMIF('Unos rashoda P4'!$A$3:$A$501,$A39,'Unos rashoda P4'!H$3:H$501)</f>
        <v>0</v>
      </c>
      <c r="F39" s="227">
        <f>SUMIF('Unos rashoda i izdataka'!$Q$3:$Q$501,$A39,'Unos rashoda i izdataka'!K$3:K$501)+SUMIF('Unos rashoda P4'!$A$3:$A$501,$A39,'Unos rashoda P4'!I$3:I$501)</f>
        <v>0</v>
      </c>
      <c r="G39" s="227">
        <f>SUMIF('Unos rashoda i izdataka'!$Q$3:$Q$501,$A39,'Unos rashoda i izdataka'!L$3:L$501)+SUMIF('Unos rashoda P4'!$A$3:$A$501,$A39,'Unos rashoda P4'!J$3:J$501)</f>
        <v>0</v>
      </c>
      <c r="H39" s="207" t="str">
        <f>'OPĆI DIO'!$C$1</f>
        <v>3105 INSTITUT DRUŠTVENIH ZNANOSTI IVO PILAR</v>
      </c>
    </row>
    <row r="40" spans="1:8" s="231" customFormat="1">
      <c r="A40" s="271">
        <v>5</v>
      </c>
      <c r="B40" s="244" t="s">
        <v>3668</v>
      </c>
      <c r="C40" s="201">
        <f>SUM(C41:C48)</f>
        <v>0</v>
      </c>
      <c r="D40" s="201">
        <f>SUM(D41:D48)</f>
        <v>0</v>
      </c>
      <c r="E40" s="201">
        <f>SUM(E41:E48)</f>
        <v>705991</v>
      </c>
      <c r="F40" s="201">
        <f>SUM(F41:F48)</f>
        <v>616747</v>
      </c>
      <c r="G40" s="201">
        <f>SUM(G41:G48)</f>
        <v>152957</v>
      </c>
      <c r="H40" s="207" t="str">
        <f>'OPĆI DIO'!$C$1</f>
        <v>3105 INSTITUT DRUŠTVENIH ZNANOSTI IVO PILAR</v>
      </c>
    </row>
    <row r="41" spans="1:8">
      <c r="A41" s="248">
        <v>51</v>
      </c>
      <c r="B41" s="247" t="s">
        <v>3669</v>
      </c>
      <c r="C41" s="234"/>
      <c r="D41" s="234"/>
      <c r="E41" s="227">
        <f>SUMIF('Unos rashoda i izdataka'!$Q$3:$Q$501,$A41,'Unos rashoda i izdataka'!J$3:J$501)+SUMIF('Unos rashoda P4'!$A$3:$A$501,$A41,'Unos rashoda P4'!H$3:H$501)</f>
        <v>114825</v>
      </c>
      <c r="F41" s="227">
        <f>SUMIF('Unos rashoda i izdataka'!$Q$3:$Q$501,$A41,'Unos rashoda i izdataka'!K$3:K$501)+SUMIF('Unos rashoda P4'!$A$3:$A$501,$A41,'Unos rashoda P4'!I$3:I$501)</f>
        <v>114825</v>
      </c>
      <c r="G41" s="227">
        <f>SUMIF('Unos rashoda i izdataka'!$Q$3:$Q$501,$A41,'Unos rashoda i izdataka'!L$3:L$501)+SUMIF('Unos rashoda P4'!$A$3:$A$501,$A41,'Unos rashoda P4'!J$3:J$501)</f>
        <v>114826</v>
      </c>
      <c r="H41" s="207" t="str">
        <f>'OPĆI DIO'!$C$1</f>
        <v>3105 INSTITUT DRUŠTVENIH ZNANOSTI IVO PILAR</v>
      </c>
    </row>
    <row r="42" spans="1:8">
      <c r="A42" s="248">
        <v>52</v>
      </c>
      <c r="B42" s="247" t="s">
        <v>3670</v>
      </c>
      <c r="C42" s="234"/>
      <c r="D42" s="234"/>
      <c r="E42" s="227">
        <f>SUMIF('Unos rashoda i izdataka'!$Q$3:$Q$501,$A42,'Unos rashoda i izdataka'!J$3:J$501)+SUMIF('Unos rashoda P4'!$A$3:$A$501,$A42,'Unos rashoda P4'!H$3:H$501)</f>
        <v>247416</v>
      </c>
      <c r="F42" s="227">
        <f>SUMIF('Unos rashoda i izdataka'!$Q$3:$Q$501,$A42,'Unos rashoda i izdataka'!K$3:K$501)+SUMIF('Unos rashoda P4'!$A$3:$A$501,$A42,'Unos rashoda P4'!I$3:I$501)</f>
        <v>158172</v>
      </c>
      <c r="G42" s="227">
        <f>SUMIF('Unos rashoda i izdataka'!$Q$3:$Q$501,$A42,'Unos rashoda i izdataka'!L$3:L$501)+SUMIF('Unos rashoda P4'!$A$3:$A$501,$A42,'Unos rashoda P4'!J$3:J$501)</f>
        <v>38131</v>
      </c>
      <c r="H42" s="207" t="str">
        <f>'OPĆI DIO'!$C$1</f>
        <v>3105 INSTITUT DRUŠTVENIH ZNANOSTI IVO PILAR</v>
      </c>
    </row>
    <row r="43" spans="1:8">
      <c r="A43" s="248">
        <v>552</v>
      </c>
      <c r="B43" s="247" t="s">
        <v>3671</v>
      </c>
      <c r="C43" s="234"/>
      <c r="D43" s="234"/>
      <c r="E43" s="227">
        <f>SUMIF('Unos rashoda i izdataka'!$Q$3:$Q$501,$A43,'Unos rashoda i izdataka'!J$3:J$501)+SUMIF('Unos rashoda P4'!$A$3:$A$501,$A43,'Unos rashoda P4'!H$3:H$501)</f>
        <v>0</v>
      </c>
      <c r="F43" s="227">
        <f>SUMIF('Unos rashoda i izdataka'!$Q$3:$Q$501,$A43,'Unos rashoda i izdataka'!K$3:K$501)+SUMIF('Unos rashoda P4'!$A$3:$A$501,$A43,'Unos rashoda P4'!I$3:I$501)</f>
        <v>0</v>
      </c>
      <c r="G43" s="227">
        <f>SUMIF('Unos rashoda i izdataka'!$Q$3:$Q$501,$A43,'Unos rashoda i izdataka'!L$3:L$501)+SUMIF('Unos rashoda P4'!$A$3:$A$501,$A43,'Unos rashoda P4'!J$3:J$501)</f>
        <v>0</v>
      </c>
      <c r="H43" s="207" t="str">
        <f>'OPĆI DIO'!$C$1</f>
        <v>3105 INSTITUT DRUŠTVENIH ZNANOSTI IVO PILAR</v>
      </c>
    </row>
    <row r="44" spans="1:8">
      <c r="A44" s="248">
        <v>559</v>
      </c>
      <c r="B44" s="247" t="s">
        <v>3672</v>
      </c>
      <c r="C44" s="234"/>
      <c r="D44" s="234"/>
      <c r="E44" s="227">
        <f>SUMIF('Unos rashoda i izdataka'!$Q$3:$Q$501,$A44,'Unos rashoda i izdataka'!J$3:J$501)+SUMIF('Unos rashoda P4'!$A$3:$A$501,$A44,'Unos rashoda P4'!H$3:H$501)</f>
        <v>0</v>
      </c>
      <c r="F44" s="227">
        <f>SUMIF('Unos rashoda i izdataka'!$Q$3:$Q$501,$A44,'Unos rashoda i izdataka'!K$3:K$501)+SUMIF('Unos rashoda P4'!$A$3:$A$501,$A44,'Unos rashoda P4'!I$3:I$501)</f>
        <v>0</v>
      </c>
      <c r="G44" s="227">
        <f>SUMIF('Unos rashoda i izdataka'!$Q$3:$Q$501,$A44,'Unos rashoda i izdataka'!L$3:L$501)+SUMIF('Unos rashoda P4'!$A$3:$A$501,$A44,'Unos rashoda P4'!J$3:J$501)</f>
        <v>0</v>
      </c>
      <c r="H44" s="207" t="str">
        <f>'OPĆI DIO'!$C$1</f>
        <v>3105 INSTITUT DRUŠTVENIH ZNANOSTI IVO PILAR</v>
      </c>
    </row>
    <row r="45" spans="1:8">
      <c r="A45" s="248">
        <v>561</v>
      </c>
      <c r="B45" s="247" t="s">
        <v>3673</v>
      </c>
      <c r="C45" s="234"/>
      <c r="D45" s="234"/>
      <c r="E45" s="227">
        <f>SUMIF('Unos rashoda i izdataka'!$Q$3:$Q$501,$A45,'Unos rashoda i izdataka'!J$3:J$501)+SUMIF('Unos rashoda P4'!$A$3:$A$501,$A45,'Unos rashoda P4'!H$3:H$501)</f>
        <v>0</v>
      </c>
      <c r="F45" s="227">
        <f>SUMIF('Unos rashoda i izdataka'!$Q$3:$Q$501,$A45,'Unos rashoda i izdataka'!K$3:K$501)+SUMIF('Unos rashoda P4'!$A$3:$A$501,$A45,'Unos rashoda P4'!I$3:I$501)</f>
        <v>0</v>
      </c>
      <c r="G45" s="227">
        <f>SUMIF('Unos rashoda i izdataka'!$Q$3:$Q$501,$A45,'Unos rashoda i izdataka'!L$3:L$501)+SUMIF('Unos rashoda P4'!$A$3:$A$501,$A45,'Unos rashoda P4'!J$3:J$501)</f>
        <v>0</v>
      </c>
      <c r="H45" s="207" t="str">
        <f>'OPĆI DIO'!$C$1</f>
        <v>3105 INSTITUT DRUŠTVENIH ZNANOSTI IVO PILAR</v>
      </c>
    </row>
    <row r="46" spans="1:8" ht="20.25" customHeight="1">
      <c r="A46" s="248">
        <v>563</v>
      </c>
      <c r="B46" s="247" t="s">
        <v>3674</v>
      </c>
      <c r="C46" s="234"/>
      <c r="D46" s="234"/>
      <c r="E46" s="227">
        <f>SUMIF('Unos rashoda i izdataka'!$Q$3:$Q$501,$A46,'Unos rashoda i izdataka'!J$3:J$501)+SUMIF('Unos rashoda P4'!$A$3:$A$501,$A46,'Unos rashoda P4'!H$3:H$501)</f>
        <v>0</v>
      </c>
      <c r="F46" s="227">
        <f>SUMIF('Unos rashoda i izdataka'!$Q$3:$Q$501,$A46,'Unos rashoda i izdataka'!K$3:K$501)+SUMIF('Unos rashoda P4'!$A$3:$A$501,$A46,'Unos rashoda P4'!I$3:I$501)</f>
        <v>0</v>
      </c>
      <c r="G46" s="227">
        <f>SUMIF('Unos rashoda i izdataka'!$Q$3:$Q$501,$A46,'Unos rashoda i izdataka'!L$3:L$501)+SUMIF('Unos rashoda P4'!$A$3:$A$501,$A46,'Unos rashoda P4'!J$3:J$501)</f>
        <v>0</v>
      </c>
      <c r="H46" s="207" t="str">
        <f>'OPĆI DIO'!$C$1</f>
        <v>3105 INSTITUT DRUŠTVENIH ZNANOSTI IVO PILAR</v>
      </c>
    </row>
    <row r="47" spans="1:8" ht="30">
      <c r="A47" s="248">
        <v>573</v>
      </c>
      <c r="B47" s="247" t="s">
        <v>974</v>
      </c>
      <c r="C47" s="234"/>
      <c r="D47" s="234"/>
      <c r="E47" s="227">
        <f>SUMIF('Unos rashoda i izdataka'!$Q$3:$Q$501,$A47,'Unos rashoda i izdataka'!J$3:J$501)+SUMIF('Unos rashoda P4'!$A$3:$A$501,$A47,'Unos rashoda P4'!H$3:H$501)</f>
        <v>0</v>
      </c>
      <c r="F47" s="227">
        <f>SUMIF('Unos rashoda i izdataka'!$Q$3:$Q$501,$A47,'Unos rashoda i izdataka'!K$3:K$501)+SUMIF('Unos rashoda P4'!$A$3:$A$501,$A47,'Unos rashoda P4'!I$3:I$501)</f>
        <v>0</v>
      </c>
      <c r="G47" s="227">
        <f>SUMIF('Unos rashoda i izdataka'!$Q$3:$Q$501,$A47,'Unos rashoda i izdataka'!L$3:L$501)+SUMIF('Unos rashoda P4'!$A$3:$A$501,$A47,'Unos rashoda P4'!J$3:J$501)</f>
        <v>0</v>
      </c>
      <c r="H47" s="207" t="str">
        <f>'OPĆI DIO'!$C$1</f>
        <v>3105 INSTITUT DRUŠTVENIH ZNANOSTI IVO PILAR</v>
      </c>
    </row>
    <row r="48" spans="1:8">
      <c r="A48" s="248">
        <v>581</v>
      </c>
      <c r="B48" s="247" t="s">
        <v>3675</v>
      </c>
      <c r="C48" s="234"/>
      <c r="D48" s="234"/>
      <c r="E48" s="227">
        <f>SUMIF('Unos rashoda i izdataka'!$Q$3:$Q$501,$A48,'Unos rashoda i izdataka'!J$3:J$501)+SUMIF('Unos rashoda P4'!$A$3:$A$501,$A48,'Unos rashoda P4'!H$3:H$501)</f>
        <v>343750</v>
      </c>
      <c r="F48" s="227">
        <f>SUMIF('Unos rashoda i izdataka'!$Q$3:$Q$501,$A48,'Unos rashoda i izdataka'!K$3:K$501)+SUMIF('Unos rashoda P4'!$A$3:$A$501,$A48,'Unos rashoda P4'!I$3:I$501)</f>
        <v>343750</v>
      </c>
      <c r="G48" s="227">
        <f>SUMIF('Unos rashoda i izdataka'!$Q$3:$Q$501,$A48,'Unos rashoda i izdataka'!L$3:L$501)+SUMIF('Unos rashoda P4'!$A$3:$A$501,$A48,'Unos rashoda P4'!J$3:J$501)</f>
        <v>0</v>
      </c>
      <c r="H48" s="207" t="str">
        <f>'OPĆI DIO'!$C$1</f>
        <v>3105 INSTITUT DRUŠTVENIH ZNANOSTI IVO PILAR</v>
      </c>
    </row>
    <row r="49" spans="1:8" s="231" customFormat="1">
      <c r="A49" s="271">
        <v>6</v>
      </c>
      <c r="B49" s="244" t="s">
        <v>3676</v>
      </c>
      <c r="C49" s="201">
        <f>+C50+C51</f>
        <v>0</v>
      </c>
      <c r="D49" s="201">
        <f>+D50+D51</f>
        <v>0</v>
      </c>
      <c r="E49" s="201">
        <f>+E50+E51</f>
        <v>3500</v>
      </c>
      <c r="F49" s="201">
        <f>+F50+F51</f>
        <v>3500</v>
      </c>
      <c r="G49" s="201">
        <f>+G50+G51</f>
        <v>3500</v>
      </c>
      <c r="H49" s="207" t="str">
        <f>'OPĆI DIO'!$C$1</f>
        <v>3105 INSTITUT DRUŠTVENIH ZNANOSTI IVO PILAR</v>
      </c>
    </row>
    <row r="50" spans="1:8">
      <c r="A50" s="248">
        <v>61</v>
      </c>
      <c r="B50" s="247" t="s">
        <v>3677</v>
      </c>
      <c r="C50" s="234"/>
      <c r="D50" s="234"/>
      <c r="E50" s="227">
        <f>SUMIF('Unos rashoda i izdataka'!$Q$3:$Q$501,$A50,'Unos rashoda i izdataka'!J$3:J$501)+SUMIF('Unos rashoda P4'!$A$3:$A$501,$A50,'Unos rashoda P4'!H$3:H$501)</f>
        <v>3500</v>
      </c>
      <c r="F50" s="227">
        <f>SUMIF('Unos rashoda i izdataka'!$Q$3:$Q$501,$A50,'Unos rashoda i izdataka'!K$3:K$501)+SUMIF('Unos rashoda P4'!$A$3:$A$501,$A50,'Unos rashoda P4'!I$3:I$501)</f>
        <v>3500</v>
      </c>
      <c r="G50" s="227">
        <f>SUMIF('Unos rashoda i izdataka'!$Q$3:$Q$501,$A50,'Unos rashoda i izdataka'!L$3:L$501)+SUMIF('Unos rashoda P4'!$A$3:$A$501,$A50,'Unos rashoda P4'!J$3:J$501)</f>
        <v>3500</v>
      </c>
      <c r="H50" s="207" t="str">
        <f>'OPĆI DIO'!$C$1</f>
        <v>3105 INSTITUT DRUŠTVENIH ZNANOSTI IVO PILAR</v>
      </c>
    </row>
    <row r="51" spans="1:8">
      <c r="A51" s="248">
        <v>63</v>
      </c>
      <c r="B51" s="247" t="s">
        <v>3678</v>
      </c>
      <c r="C51" s="234"/>
      <c r="D51" s="234"/>
      <c r="E51" s="227">
        <f>SUMIF('Unos rashoda i izdataka'!$Q$3:$Q$501,$A51,'Unos rashoda i izdataka'!J$3:J$501)+SUMIF('Unos rashoda P4'!$A$3:$A$501,$A51,'Unos rashoda P4'!H$3:H$501)</f>
        <v>0</v>
      </c>
      <c r="F51" s="227">
        <f>SUMIF('Unos rashoda i izdataka'!$Q$3:$Q$501,$A51,'Unos rashoda i izdataka'!K$3:K$501)+SUMIF('Unos rashoda P4'!$A$3:$A$501,$A51,'Unos rashoda P4'!I$3:I$501)</f>
        <v>0</v>
      </c>
      <c r="G51" s="227">
        <f>SUMIF('Unos rashoda i izdataka'!$Q$3:$Q$501,$A51,'Unos rashoda i izdataka'!L$3:L$501)+SUMIF('Unos rashoda P4'!$A$3:$A$501,$A51,'Unos rashoda P4'!J$3:J$501)</f>
        <v>0</v>
      </c>
      <c r="H51" s="207" t="str">
        <f>'OPĆI DIO'!$C$1</f>
        <v>3105 INSTITUT DRUŠTVENIH ZNANOSTI IVO PILAR</v>
      </c>
    </row>
    <row r="52" spans="1:8" s="231" customFormat="1" ht="27.75" customHeight="1">
      <c r="A52" s="271">
        <v>7</v>
      </c>
      <c r="B52" s="244" t="s">
        <v>3679</v>
      </c>
      <c r="C52" s="201">
        <f>+C53</f>
        <v>0</v>
      </c>
      <c r="D52" s="201">
        <f>+D53</f>
        <v>0</v>
      </c>
      <c r="E52" s="201">
        <f>+E53</f>
        <v>0</v>
      </c>
      <c r="F52" s="201">
        <f>+F53</f>
        <v>0</v>
      </c>
      <c r="G52" s="201">
        <f>+G53</f>
        <v>0</v>
      </c>
      <c r="H52" s="207" t="str">
        <f>'OPĆI DIO'!$C$1</f>
        <v>3105 INSTITUT DRUŠTVENIH ZNANOSTI IVO PILAR</v>
      </c>
    </row>
    <row r="53" spans="1:8" ht="30">
      <c r="A53" s="248">
        <v>71</v>
      </c>
      <c r="B53" s="247" t="s">
        <v>3680</v>
      </c>
      <c r="C53" s="234"/>
      <c r="D53" s="234"/>
      <c r="E53" s="227">
        <f>SUMIF('Unos rashoda i izdataka'!$Q$3:$Q$501,$A53,'Unos rashoda i izdataka'!J$3:J$501)+SUMIF('Unos rashoda P4'!$A$3:$A$501,$A53,'Unos rashoda P4'!H$3:H$501)</f>
        <v>0</v>
      </c>
      <c r="F53" s="227">
        <f>SUMIF('Unos rashoda i izdataka'!$Q$3:$Q$501,$A53,'Unos rashoda i izdataka'!K$3:K$501)+SUMIF('Unos rashoda P4'!$A$3:$A$501,$A53,'Unos rashoda P4'!I$3:I$501)</f>
        <v>0</v>
      </c>
      <c r="G53" s="227">
        <f>SUMIF('Unos rashoda i izdataka'!$Q$3:$Q$501,$A53,'Unos rashoda i izdataka'!L$3:L$501)+SUMIF('Unos rashoda P4'!$A$3:$A$501,$A53,'Unos rashoda P4'!J$3:J$501)</f>
        <v>0</v>
      </c>
      <c r="H53" s="207" t="str">
        <f>'OPĆI DIO'!$C$1</f>
        <v>3105 INSTITUT DRUŠTVENIH ZNANOSTI IVO PILAR</v>
      </c>
    </row>
    <row r="54" spans="1:8" s="231" customFormat="1">
      <c r="A54" s="271">
        <v>8</v>
      </c>
      <c r="B54" s="244" t="s">
        <v>3683</v>
      </c>
      <c r="C54" s="201">
        <f>+C56</f>
        <v>0</v>
      </c>
      <c r="D54" s="201">
        <f>+D56</f>
        <v>0</v>
      </c>
      <c r="E54" s="201">
        <f>+E56</f>
        <v>0</v>
      </c>
      <c r="F54" s="201">
        <f>+F56</f>
        <v>0</v>
      </c>
      <c r="G54" s="201">
        <f>+G56</f>
        <v>0</v>
      </c>
      <c r="H54" s="207"/>
    </row>
    <row r="55" spans="1:8">
      <c r="A55" s="248">
        <v>810</v>
      </c>
      <c r="B55" s="247" t="s">
        <v>6582</v>
      </c>
      <c r="C55" s="234"/>
      <c r="D55" s="234"/>
      <c r="E55" s="227">
        <f>SUMIF('Unos rashoda i izdataka'!$Q$3:$Q$501,$A55,'Unos rashoda i izdataka'!J$3:J$501)+SUMIF('Unos rashoda P4'!$A$3:$A$501,$A55,'Unos rashoda P4'!H$3:H$501)</f>
        <v>0</v>
      </c>
      <c r="F55" s="227">
        <f>SUMIF('Unos rashoda i izdataka'!$Q$3:$Q$501,$A55,'Unos rashoda i izdataka'!K$3:K$501)+SUMIF('Unos rashoda P4'!$A$3:$A$501,$A55,'Unos rashoda P4'!I$3:I$501)</f>
        <v>0</v>
      </c>
      <c r="G55" s="227">
        <f>SUMIF('Unos rashoda i izdataka'!$Q$3:$Q$501,$A55,'Unos rashoda i izdataka'!L$3:L$501)+SUMIF('Unos rashoda P4'!$A$3:$A$501,$A55,'Unos rashoda P4'!J$3:J$501)</f>
        <v>0</v>
      </c>
      <c r="H55" s="207"/>
    </row>
    <row r="56" spans="1:8">
      <c r="A56" s="248">
        <v>815</v>
      </c>
      <c r="B56" s="247" t="s">
        <v>4537</v>
      </c>
      <c r="C56" s="234"/>
      <c r="D56" s="234"/>
      <c r="E56" s="227">
        <f>SUMIF('Unos rashoda i izdataka'!$Q$3:$Q$501,$A56,'Unos rashoda i izdataka'!J$3:J$501)+SUMIF('Unos rashoda P4'!$A$3:$A$501,$A56,'Unos rashoda P4'!H$3:H$501)</f>
        <v>0</v>
      </c>
      <c r="F56" s="227">
        <f>SUMIF('Unos rashoda i izdataka'!$Q$3:$Q$501,$A56,'Unos rashoda i izdataka'!K$3:K$501)+SUMIF('Unos rashoda P4'!$A$3:$A$501,$A56,'Unos rashoda P4'!I$3:I$501)</f>
        <v>0</v>
      </c>
      <c r="G56" s="227">
        <f>SUMIF('Unos rashoda i izdataka'!$Q$3:$Q$501,$A56,'Unos rashoda i izdataka'!L$3:L$501)+SUMIF('Unos rashoda P4'!$A$3:$A$501,$A56,'Unos rashoda P4'!J$3:J$501)</f>
        <v>0</v>
      </c>
      <c r="H56" s="207"/>
    </row>
    <row r="57" spans="1:8"/>
    <row r="58" spans="1:8"/>
    <row r="59" spans="1:8"/>
  </sheetData>
  <sheetProtection algorithmName="SHA-512" hashValue="CwJpvKE/r/kV2KUPZsaLzxsV+rBCNCcPKVGLpMXSpSC4skjgKyBlq1VQxEhCAgq4b8VBDIcz9dmsxvN+jrqA+g==" saltValue="c372Df3WuZJcHZYseCCFKw==" spinCount="100000" sheet="1" selectLockedCells="1"/>
  <mergeCells count="1">
    <mergeCell ref="B1:G1"/>
  </mergeCells>
  <pageMargins left="0.70866141732283472" right="0.70866141732283472" top="0.59055118110236227" bottom="0.39370078740157483" header="0.31496062992125984" footer="0.31496062992125984"/>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J87"/>
  <sheetViews>
    <sheetView showGridLines="0" zoomScaleNormal="100" workbookViewId="0">
      <pane xSplit="1" ySplit="4" topLeftCell="B5" activePane="bottomRight" state="frozen"/>
      <selection pane="topRight" activeCell="B1" sqref="B1"/>
      <selection pane="bottomLeft" activeCell="A4" sqref="A4"/>
      <selection pane="bottomRight" activeCell="E11" sqref="E11"/>
    </sheetView>
  </sheetViews>
  <sheetFormatPr defaultColWidth="0" defaultRowHeight="15" zeroHeight="1"/>
  <cols>
    <col min="1" max="1" width="9.28515625" style="137" bestFit="1" customWidth="1"/>
    <col min="2" max="2" width="41.85546875" style="128" customWidth="1"/>
    <col min="3" max="4" width="17.7109375" style="128" customWidth="1"/>
    <col min="5" max="7" width="15.85546875" customWidth="1"/>
    <col min="8" max="192" width="0" hidden="1" customWidth="1"/>
    <col min="193" max="16384" width="9.140625" hidden="1"/>
  </cols>
  <sheetData>
    <row r="1" spans="1:192" s="17" customFormat="1" ht="24" customHeight="1">
      <c r="A1" s="297" t="s">
        <v>2889</v>
      </c>
      <c r="B1" s="297"/>
      <c r="C1" s="297"/>
      <c r="D1" s="297"/>
      <c r="E1" s="297"/>
      <c r="F1" s="297"/>
      <c r="G1" s="297"/>
      <c r="H1" s="126"/>
      <c r="I1" s="126"/>
      <c r="J1" s="126"/>
      <c r="K1" s="126"/>
      <c r="L1" s="126"/>
      <c r="M1" s="126"/>
      <c r="N1" s="126"/>
      <c r="O1" s="126"/>
      <c r="P1" s="126"/>
      <c r="Q1" s="126"/>
      <c r="R1" s="126"/>
      <c r="S1" s="126"/>
      <c r="T1" s="126"/>
      <c r="U1" s="126"/>
      <c r="V1" s="12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row>
    <row r="2" spans="1:192" s="17" customFormat="1" ht="24" customHeight="1">
      <c r="A2" s="123"/>
      <c r="B2" s="123"/>
      <c r="C2" s="123"/>
      <c r="D2" s="123"/>
      <c r="E2" s="123"/>
      <c r="F2" s="123"/>
      <c r="G2" s="123"/>
      <c r="H2" s="126"/>
      <c r="I2" s="126"/>
      <c r="J2" s="126"/>
      <c r="K2" s="126"/>
      <c r="L2" s="126"/>
      <c r="M2" s="126"/>
      <c r="N2" s="126"/>
      <c r="O2" s="126"/>
      <c r="P2" s="126"/>
      <c r="Q2" s="126"/>
      <c r="R2" s="126"/>
      <c r="S2" s="126"/>
      <c r="T2" s="126"/>
      <c r="U2" s="126"/>
      <c r="V2" s="12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row>
    <row r="3" spans="1:192">
      <c r="G3" s="112" t="s">
        <v>3017</v>
      </c>
    </row>
    <row r="4" spans="1:192" ht="25.5">
      <c r="A4" s="2" t="s">
        <v>2888</v>
      </c>
      <c r="B4" s="2" t="s">
        <v>2894</v>
      </c>
      <c r="C4" s="2" t="s">
        <v>3702</v>
      </c>
      <c r="D4" s="2" t="s">
        <v>3703</v>
      </c>
      <c r="E4" s="2" t="s">
        <v>3706</v>
      </c>
      <c r="F4" s="2" t="s">
        <v>3707</v>
      </c>
      <c r="G4" s="2" t="s">
        <v>3708</v>
      </c>
    </row>
    <row r="5" spans="1:192" s="239" customFormat="1" ht="28.5" customHeight="1">
      <c r="A5" s="237"/>
      <c r="B5" s="237" t="s">
        <v>2890</v>
      </c>
      <c r="C5" s="238">
        <f>+C6+C15+C21+C28+C38+C45+C52+C59+C66+C75</f>
        <v>0</v>
      </c>
      <c r="D5" s="238">
        <f>+D6+D15+D21+D28+D38+D45+D52+D59+D66+D75</f>
        <v>0</v>
      </c>
      <c r="E5" s="238">
        <f>+E6+E15+E21+E28+E38+E45+E52+E59+E66+E75</f>
        <v>5856876</v>
      </c>
      <c r="F5" s="238">
        <f>+F6+F15+F21+F28+F38+F45+F52+F59+F66+F75</f>
        <v>5767634</v>
      </c>
      <c r="G5" s="238">
        <f>+G6+G15+G21+G28+G38+G45+G52+G59+G66+G75</f>
        <v>5303844</v>
      </c>
    </row>
    <row r="6" spans="1:192">
      <c r="A6" s="129">
        <v>1</v>
      </c>
      <c r="B6" s="34" t="s">
        <v>2891</v>
      </c>
      <c r="C6" s="140">
        <f>SUM(C7:C14)</f>
        <v>0</v>
      </c>
      <c r="D6" s="140">
        <f>SUM(D7:D14)</f>
        <v>0</v>
      </c>
      <c r="E6" s="140">
        <f>SUM(E7:E14)</f>
        <v>5856876</v>
      </c>
      <c r="F6" s="140">
        <f>SUM(F7:F14)</f>
        <v>5767634</v>
      </c>
      <c r="G6" s="140">
        <f>SUM(G7:G14)</f>
        <v>5303844</v>
      </c>
      <c r="H6" s="207" t="str">
        <f>'OPĆI DIO'!$C$1</f>
        <v>3105 INSTITUT DRUŠTVENIH ZNANOSTI IVO PILAR</v>
      </c>
    </row>
    <row r="7" spans="1:192" ht="25.5">
      <c r="A7" s="136">
        <v>11</v>
      </c>
      <c r="B7" s="23" t="s">
        <v>2892</v>
      </c>
      <c r="C7" s="233"/>
      <c r="D7" s="233"/>
      <c r="E7" s="233">
        <f>SUMIF('Unos rashoda i izdataka'!$R$3:$R$501,'A.3 RASHODI FUNK'!$A7,'Unos rashoda i izdataka'!J$3:J$501)+SUMIF('Unos rashoda P4'!$T$3:$T$501,'A.3 RASHODI FUNK'!$A7,'Unos rashoda P4'!H$3:H$501)</f>
        <v>0</v>
      </c>
      <c r="F7" s="233">
        <f>SUMIF('Unos rashoda i izdataka'!$R$3:$R$501,'A.3 RASHODI FUNK'!$A7,'Unos rashoda i izdataka'!K$3:K$501)+SUMIF('Unos rashoda P4'!$T$3:$T$501,'A.3 RASHODI FUNK'!$A7,'Unos rashoda P4'!I$3:I$501)</f>
        <v>0</v>
      </c>
      <c r="G7" s="233">
        <f>SUMIF('Unos rashoda i izdataka'!$R$3:$R$501,'A.3 RASHODI FUNK'!$A7,'Unos rashoda i izdataka'!L$3:L$501)+SUMIF('Unos rashoda P4'!$T$3:$T$501,'A.3 RASHODI FUNK'!$A7,'Unos rashoda P4'!J$3:J$501)</f>
        <v>0</v>
      </c>
      <c r="H7" s="207" t="str">
        <f>'OPĆI DIO'!$C$1</f>
        <v>3105 INSTITUT DRUŠTVENIH ZNANOSTI IVO PILAR</v>
      </c>
    </row>
    <row r="8" spans="1:192">
      <c r="A8" s="136">
        <v>12</v>
      </c>
      <c r="B8" s="23" t="s">
        <v>2893</v>
      </c>
      <c r="C8" s="233"/>
      <c r="D8" s="233"/>
      <c r="E8" s="233">
        <f>SUMIF('Unos rashoda i izdataka'!$R$3:$R$501,'A.3 RASHODI FUNK'!$A8,'Unos rashoda i izdataka'!J$3:J$501)+SUMIF('Unos rashoda P4'!$T$3:$T$501,'A.3 RASHODI FUNK'!$A8,'Unos rashoda P4'!H$3:H$501)</f>
        <v>0</v>
      </c>
      <c r="F8" s="233">
        <f>SUMIF('Unos rashoda i izdataka'!$R$3:$R$501,'A.3 RASHODI FUNK'!$A8,'Unos rashoda i izdataka'!K$3:K$501)+SUMIF('Unos rashoda P4'!$T$3:$T$501,'A.3 RASHODI FUNK'!$A8,'Unos rashoda P4'!I$3:I$501)</f>
        <v>0</v>
      </c>
      <c r="G8" s="233">
        <f>SUMIF('Unos rashoda i izdataka'!$R$3:$R$501,'A.3 RASHODI FUNK'!$A8,'Unos rashoda i izdataka'!L$3:L$501)+SUMIF('Unos rashoda P4'!$T$3:$T$501,'A.3 RASHODI FUNK'!$A8,'Unos rashoda P4'!J$3:J$501)</f>
        <v>0</v>
      </c>
      <c r="H8" s="207" t="str">
        <f>'OPĆI DIO'!$C$1</f>
        <v>3105 INSTITUT DRUŠTVENIH ZNANOSTI IVO PILAR</v>
      </c>
    </row>
    <row r="9" spans="1:192">
      <c r="A9" s="136">
        <v>13</v>
      </c>
      <c r="B9" s="23" t="s">
        <v>2895</v>
      </c>
      <c r="C9" s="233"/>
      <c r="D9" s="233"/>
      <c r="E9" s="233">
        <f>SUMIF('Unos rashoda i izdataka'!$R$3:$R$501,'A.3 RASHODI FUNK'!$A9,'Unos rashoda i izdataka'!J$3:J$501)+SUMIF('Unos rashoda P4'!$T$3:$T$501,'A.3 RASHODI FUNK'!$A9,'Unos rashoda P4'!H$3:H$501)</f>
        <v>0</v>
      </c>
      <c r="F9" s="233">
        <f>SUMIF('Unos rashoda i izdataka'!$R$3:$R$501,'A.3 RASHODI FUNK'!$A9,'Unos rashoda i izdataka'!K$3:K$501)+SUMIF('Unos rashoda P4'!$T$3:$T$501,'A.3 RASHODI FUNK'!$A9,'Unos rashoda P4'!I$3:I$501)</f>
        <v>0</v>
      </c>
      <c r="G9" s="233">
        <f>SUMIF('Unos rashoda i izdataka'!$R$3:$R$501,'A.3 RASHODI FUNK'!$A9,'Unos rashoda i izdataka'!L$3:L$501)+SUMIF('Unos rashoda P4'!$T$3:$T$501,'A.3 RASHODI FUNK'!$A9,'Unos rashoda P4'!J$3:J$501)</f>
        <v>0</v>
      </c>
      <c r="H9" s="207" t="str">
        <f>'OPĆI DIO'!$C$1</f>
        <v>3105 INSTITUT DRUŠTVENIH ZNANOSTI IVO PILAR</v>
      </c>
    </row>
    <row r="10" spans="1:192">
      <c r="A10" s="136">
        <v>14</v>
      </c>
      <c r="B10" s="23" t="s">
        <v>2945</v>
      </c>
      <c r="C10" s="233"/>
      <c r="D10" s="233"/>
      <c r="E10" s="233">
        <f>SUMIF('Unos rashoda i izdataka'!$R$3:$R$501,'A.3 RASHODI FUNK'!$A10,'Unos rashoda i izdataka'!J$3:J$501)+SUMIF('Unos rashoda P4'!$T$3:$T$501,'A.3 RASHODI FUNK'!$A10,'Unos rashoda P4'!H$3:H$501)</f>
        <v>0</v>
      </c>
      <c r="F10" s="233">
        <f>SUMIF('Unos rashoda i izdataka'!$R$3:$R$501,'A.3 RASHODI FUNK'!$A10,'Unos rashoda i izdataka'!K$3:K$501)+SUMIF('Unos rashoda P4'!$T$3:$T$501,'A.3 RASHODI FUNK'!$A10,'Unos rashoda P4'!I$3:I$501)</f>
        <v>0</v>
      </c>
      <c r="G10" s="233">
        <f>SUMIF('Unos rashoda i izdataka'!$R$3:$R$501,'A.3 RASHODI FUNK'!$A10,'Unos rashoda i izdataka'!L$3:L$501)+SUMIF('Unos rashoda P4'!$T$3:$T$501,'A.3 RASHODI FUNK'!$A10,'Unos rashoda P4'!J$3:J$501)</f>
        <v>0</v>
      </c>
      <c r="H10" s="207" t="str">
        <f>'OPĆI DIO'!$C$1</f>
        <v>3105 INSTITUT DRUŠTVENIH ZNANOSTI IVO PILAR</v>
      </c>
    </row>
    <row r="11" spans="1:192">
      <c r="A11" s="136">
        <v>15</v>
      </c>
      <c r="B11" s="23" t="s">
        <v>2902</v>
      </c>
      <c r="C11" s="233"/>
      <c r="D11" s="233"/>
      <c r="E11" s="233">
        <f>SUMIF('Unos rashoda i izdataka'!$R$3:$R$501,'A.3 RASHODI FUNK'!$A11,'Unos rashoda i izdataka'!J$3:J$501)+SUMIF('Unos rashoda P4'!$T$3:$T$501,'A.3 RASHODI FUNK'!$A11,'Unos rashoda P4'!H$3:H$501)</f>
        <v>5856876</v>
      </c>
      <c r="F11" s="233">
        <f>SUMIF('Unos rashoda i izdataka'!$R$3:$R$501,'A.3 RASHODI FUNK'!$A11,'Unos rashoda i izdataka'!K$3:K$501)+SUMIF('Unos rashoda P4'!$T$3:$T$501,'A.3 RASHODI FUNK'!$A11,'Unos rashoda P4'!I$3:I$501)</f>
        <v>5767634</v>
      </c>
      <c r="G11" s="233">
        <f>SUMIF('Unos rashoda i izdataka'!$R$3:$R$501,'A.3 RASHODI FUNK'!$A11,'Unos rashoda i izdataka'!L$3:L$501)+SUMIF('Unos rashoda P4'!$T$3:$T$501,'A.3 RASHODI FUNK'!$A11,'Unos rashoda P4'!J$3:J$501)</f>
        <v>5303844</v>
      </c>
      <c r="H11" s="207" t="str">
        <f>'OPĆI DIO'!$C$1</f>
        <v>3105 INSTITUT DRUŠTVENIH ZNANOSTI IVO PILAR</v>
      </c>
    </row>
    <row r="12" spans="1:192">
      <c r="A12" s="136">
        <v>16</v>
      </c>
      <c r="B12" s="23" t="s">
        <v>2946</v>
      </c>
      <c r="C12" s="233"/>
      <c r="D12" s="233"/>
      <c r="E12" s="233">
        <f>SUMIF('Unos rashoda i izdataka'!$R$3:$R$501,'A.3 RASHODI FUNK'!$A12,'Unos rashoda i izdataka'!J$3:J$501)+SUMIF('Unos rashoda P4'!$T$3:$T$501,'A.3 RASHODI FUNK'!$A12,'Unos rashoda P4'!H$3:H$501)</f>
        <v>0</v>
      </c>
      <c r="F12" s="233">
        <f>SUMIF('Unos rashoda i izdataka'!$R$3:$R$501,'A.3 RASHODI FUNK'!$A12,'Unos rashoda i izdataka'!K$3:K$501)+SUMIF('Unos rashoda P4'!$T$3:$T$501,'A.3 RASHODI FUNK'!$A12,'Unos rashoda P4'!I$3:I$501)</f>
        <v>0</v>
      </c>
      <c r="G12" s="233">
        <f>SUMIF('Unos rashoda i izdataka'!$R$3:$R$501,'A.3 RASHODI FUNK'!$A12,'Unos rashoda i izdataka'!L$3:L$501)+SUMIF('Unos rashoda P4'!$T$3:$T$501,'A.3 RASHODI FUNK'!$A12,'Unos rashoda P4'!J$3:J$501)</f>
        <v>0</v>
      </c>
      <c r="H12" s="207" t="str">
        <f>'OPĆI DIO'!$C$1</f>
        <v>3105 INSTITUT DRUŠTVENIH ZNANOSTI IVO PILAR</v>
      </c>
    </row>
    <row r="13" spans="1:192">
      <c r="A13" s="136">
        <v>17</v>
      </c>
      <c r="B13" s="23" t="s">
        <v>2947</v>
      </c>
      <c r="C13" s="233"/>
      <c r="D13" s="233"/>
      <c r="E13" s="233">
        <f>SUMIF('Unos rashoda i izdataka'!$R$3:$R$501,'A.3 RASHODI FUNK'!$A13,'Unos rashoda i izdataka'!J$3:J$501)+SUMIF('Unos rashoda P4'!$T$3:$T$501,'A.3 RASHODI FUNK'!$A13,'Unos rashoda P4'!H$3:H$501)</f>
        <v>0</v>
      </c>
      <c r="F13" s="233">
        <f>SUMIF('Unos rashoda i izdataka'!$R$3:$R$501,'A.3 RASHODI FUNK'!$A13,'Unos rashoda i izdataka'!K$3:K$501)+SUMIF('Unos rashoda P4'!$T$3:$T$501,'A.3 RASHODI FUNK'!$A13,'Unos rashoda P4'!I$3:I$501)</f>
        <v>0</v>
      </c>
      <c r="G13" s="233">
        <f>SUMIF('Unos rashoda i izdataka'!$R$3:$R$501,'A.3 RASHODI FUNK'!$A13,'Unos rashoda i izdataka'!L$3:L$501)+SUMIF('Unos rashoda P4'!$T$3:$T$501,'A.3 RASHODI FUNK'!$A13,'Unos rashoda P4'!J$3:J$501)</f>
        <v>0</v>
      </c>
      <c r="H13" s="207" t="str">
        <f>'OPĆI DIO'!$C$1</f>
        <v>3105 INSTITUT DRUŠTVENIH ZNANOSTI IVO PILAR</v>
      </c>
    </row>
    <row r="14" spans="1:192" ht="25.5">
      <c r="A14" s="136">
        <v>18</v>
      </c>
      <c r="B14" s="23" t="s">
        <v>2914</v>
      </c>
      <c r="C14" s="233"/>
      <c r="D14" s="233"/>
      <c r="E14" s="233">
        <f>SUMIF('Unos rashoda i izdataka'!$R$3:$R$501,'A.3 RASHODI FUNK'!$A14,'Unos rashoda i izdataka'!J$3:J$501)+SUMIF('Unos rashoda P4'!$T$3:$T$501,'A.3 RASHODI FUNK'!$A14,'Unos rashoda P4'!H$3:H$501)</f>
        <v>0</v>
      </c>
      <c r="F14" s="233">
        <f>SUMIF('Unos rashoda i izdataka'!$R$3:$R$501,'A.3 RASHODI FUNK'!$A14,'Unos rashoda i izdataka'!K$3:K$501)+SUMIF('Unos rashoda P4'!$T$3:$T$501,'A.3 RASHODI FUNK'!$A14,'Unos rashoda P4'!I$3:I$501)</f>
        <v>0</v>
      </c>
      <c r="G14" s="233">
        <f>SUMIF('Unos rashoda i izdataka'!$R$3:$R$501,'A.3 RASHODI FUNK'!$A14,'Unos rashoda i izdataka'!L$3:L$501)+SUMIF('Unos rashoda P4'!$T$3:$T$501,'A.3 RASHODI FUNK'!$A14,'Unos rashoda P4'!J$3:J$501)</f>
        <v>0</v>
      </c>
      <c r="H14" s="207" t="str">
        <f>'OPĆI DIO'!$C$1</f>
        <v>3105 INSTITUT DRUŠTVENIH ZNANOSTI IVO PILAR</v>
      </c>
    </row>
    <row r="15" spans="1:192">
      <c r="A15" s="129">
        <v>2</v>
      </c>
      <c r="B15" s="34" t="s">
        <v>2948</v>
      </c>
      <c r="C15" s="140">
        <f>SUM(C16:C20)</f>
        <v>0</v>
      </c>
      <c r="D15" s="140">
        <f>SUM(D16:D20)</f>
        <v>0</v>
      </c>
      <c r="E15" s="140">
        <f>SUM(E16:E20)</f>
        <v>0</v>
      </c>
      <c r="F15" s="140">
        <f>SUM(F16:F20)</f>
        <v>0</v>
      </c>
      <c r="G15" s="140">
        <f>SUM(G16:G20)</f>
        <v>0</v>
      </c>
      <c r="H15" s="207" t="str">
        <f>'OPĆI DIO'!$C$1</f>
        <v>3105 INSTITUT DRUŠTVENIH ZNANOSTI IVO PILAR</v>
      </c>
    </row>
    <row r="16" spans="1:192">
      <c r="A16" s="136">
        <v>21</v>
      </c>
      <c r="B16" s="23" t="s">
        <v>2949</v>
      </c>
      <c r="C16" s="233"/>
      <c r="D16" s="233"/>
      <c r="E16" s="233">
        <f>SUMIF('Unos rashoda i izdataka'!$R$3:$R$501,'A.3 RASHODI FUNK'!$A16,'Unos rashoda i izdataka'!J$3:J$501)+SUMIF('Unos rashoda P4'!$T$3:$T$501,'A.3 RASHODI FUNK'!$A16,'Unos rashoda P4'!H$3:H$501)</f>
        <v>0</v>
      </c>
      <c r="F16" s="233">
        <f>SUMIF('Unos rashoda i izdataka'!$R$3:$R$501,'A.3 RASHODI FUNK'!$A16,'Unos rashoda i izdataka'!K$3:K$501)+SUMIF('Unos rashoda P4'!$T$3:$T$501,'A.3 RASHODI FUNK'!$A16,'Unos rashoda P4'!I$3:I$501)</f>
        <v>0</v>
      </c>
      <c r="G16" s="233">
        <f>SUMIF('Unos rashoda i izdataka'!$R$3:$R$501,'A.3 RASHODI FUNK'!$A16,'Unos rashoda i izdataka'!L$3:L$501)+SUMIF('Unos rashoda P4'!$T$3:$T$501,'A.3 RASHODI FUNK'!$A16,'Unos rashoda P4'!J$3:J$501)</f>
        <v>0</v>
      </c>
      <c r="H16" s="207" t="str">
        <f>'OPĆI DIO'!$C$1</f>
        <v>3105 INSTITUT DRUŠTVENIH ZNANOSTI IVO PILAR</v>
      </c>
    </row>
    <row r="17" spans="1:8">
      <c r="A17" s="136">
        <v>22</v>
      </c>
      <c r="B17" s="23" t="s">
        <v>2950</v>
      </c>
      <c r="C17" s="233"/>
      <c r="D17" s="233"/>
      <c r="E17" s="233">
        <f>SUMIF('Unos rashoda i izdataka'!$R$3:$R$501,'A.3 RASHODI FUNK'!$A17,'Unos rashoda i izdataka'!J$3:J$501)+SUMIF('Unos rashoda P4'!$T$3:$T$501,'A.3 RASHODI FUNK'!$A17,'Unos rashoda P4'!H$3:H$501)</f>
        <v>0</v>
      </c>
      <c r="F17" s="233">
        <f>SUMIF('Unos rashoda i izdataka'!$R$3:$R$501,'A.3 RASHODI FUNK'!$A17,'Unos rashoda i izdataka'!K$3:K$501)+SUMIF('Unos rashoda P4'!$T$3:$T$501,'A.3 RASHODI FUNK'!$A17,'Unos rashoda P4'!I$3:I$501)</f>
        <v>0</v>
      </c>
      <c r="G17" s="233">
        <f>SUMIF('Unos rashoda i izdataka'!$R$3:$R$501,'A.3 RASHODI FUNK'!$A17,'Unos rashoda i izdataka'!L$3:L$501)+SUMIF('Unos rashoda P4'!$T$3:$T$501,'A.3 RASHODI FUNK'!$A17,'Unos rashoda P4'!J$3:J$501)</f>
        <v>0</v>
      </c>
      <c r="H17" s="207" t="str">
        <f>'OPĆI DIO'!$C$1</f>
        <v>3105 INSTITUT DRUŠTVENIH ZNANOSTI IVO PILAR</v>
      </c>
    </row>
    <row r="18" spans="1:8">
      <c r="A18" s="136">
        <v>23</v>
      </c>
      <c r="B18" s="23" t="s">
        <v>2951</v>
      </c>
      <c r="C18" s="233"/>
      <c r="D18" s="233"/>
      <c r="E18" s="233">
        <f>SUMIF('Unos rashoda i izdataka'!$R$3:$R$501,'A.3 RASHODI FUNK'!$A18,'Unos rashoda i izdataka'!J$3:J$501)+SUMIF('Unos rashoda P4'!$T$3:$T$501,'A.3 RASHODI FUNK'!$A18,'Unos rashoda P4'!H$3:H$501)</f>
        <v>0</v>
      </c>
      <c r="F18" s="233">
        <f>SUMIF('Unos rashoda i izdataka'!$R$3:$R$501,'A.3 RASHODI FUNK'!$A18,'Unos rashoda i izdataka'!K$3:K$501)+SUMIF('Unos rashoda P4'!$T$3:$T$501,'A.3 RASHODI FUNK'!$A18,'Unos rashoda P4'!I$3:I$501)</f>
        <v>0</v>
      </c>
      <c r="G18" s="233">
        <f>SUMIF('Unos rashoda i izdataka'!$R$3:$R$501,'A.3 RASHODI FUNK'!$A18,'Unos rashoda i izdataka'!L$3:L$501)+SUMIF('Unos rashoda P4'!$T$3:$T$501,'A.3 RASHODI FUNK'!$A18,'Unos rashoda P4'!J$3:J$501)</f>
        <v>0</v>
      </c>
      <c r="H18" s="207" t="str">
        <f>'OPĆI DIO'!$C$1</f>
        <v>3105 INSTITUT DRUŠTVENIH ZNANOSTI IVO PILAR</v>
      </c>
    </row>
    <row r="19" spans="1:8">
      <c r="A19" s="136">
        <v>24</v>
      </c>
      <c r="B19" s="23" t="s">
        <v>2952</v>
      </c>
      <c r="C19" s="233"/>
      <c r="D19" s="233"/>
      <c r="E19" s="233">
        <f>SUMIF('Unos rashoda i izdataka'!$R$3:$R$501,'A.3 RASHODI FUNK'!$A19,'Unos rashoda i izdataka'!J$3:J$501)+SUMIF('Unos rashoda P4'!$T$3:$T$501,'A.3 RASHODI FUNK'!$A19,'Unos rashoda P4'!H$3:H$501)</f>
        <v>0</v>
      </c>
      <c r="F19" s="233">
        <f>SUMIF('Unos rashoda i izdataka'!$R$3:$R$501,'A.3 RASHODI FUNK'!$A19,'Unos rashoda i izdataka'!K$3:K$501)+SUMIF('Unos rashoda P4'!$T$3:$T$501,'A.3 RASHODI FUNK'!$A19,'Unos rashoda P4'!I$3:I$501)</f>
        <v>0</v>
      </c>
      <c r="G19" s="233">
        <f>SUMIF('Unos rashoda i izdataka'!$R$3:$R$501,'A.3 RASHODI FUNK'!$A19,'Unos rashoda i izdataka'!L$3:L$501)+SUMIF('Unos rashoda P4'!$T$3:$T$501,'A.3 RASHODI FUNK'!$A19,'Unos rashoda P4'!J$3:J$501)</f>
        <v>0</v>
      </c>
      <c r="H19" s="207" t="str">
        <f>'OPĆI DIO'!$C$1</f>
        <v>3105 INSTITUT DRUŠTVENIH ZNANOSTI IVO PILAR</v>
      </c>
    </row>
    <row r="20" spans="1:8">
      <c r="A20" s="136">
        <v>25</v>
      </c>
      <c r="B20" s="23" t="s">
        <v>2953</v>
      </c>
      <c r="C20" s="233"/>
      <c r="D20" s="233"/>
      <c r="E20" s="233">
        <f>SUMIF('Unos rashoda i izdataka'!$R$3:$R$501,'A.3 RASHODI FUNK'!$A20,'Unos rashoda i izdataka'!J$3:J$501)+SUMIF('Unos rashoda P4'!$T$3:$T$501,'A.3 RASHODI FUNK'!$A20,'Unos rashoda P4'!H$3:H$501)</f>
        <v>0</v>
      </c>
      <c r="F20" s="233">
        <f>SUMIF('Unos rashoda i izdataka'!$R$3:$R$501,'A.3 RASHODI FUNK'!$A20,'Unos rashoda i izdataka'!K$3:K$501)+SUMIF('Unos rashoda P4'!$T$3:$T$501,'A.3 RASHODI FUNK'!$A20,'Unos rashoda P4'!I$3:I$501)</f>
        <v>0</v>
      </c>
      <c r="G20" s="233">
        <f>SUMIF('Unos rashoda i izdataka'!$R$3:$R$501,'A.3 RASHODI FUNK'!$A20,'Unos rashoda i izdataka'!L$3:L$501)+SUMIF('Unos rashoda P4'!$T$3:$T$501,'A.3 RASHODI FUNK'!$A20,'Unos rashoda P4'!J$3:J$501)</f>
        <v>0</v>
      </c>
      <c r="H20" s="207" t="str">
        <f>'OPĆI DIO'!$C$1</f>
        <v>3105 INSTITUT DRUŠTVENIH ZNANOSTI IVO PILAR</v>
      </c>
    </row>
    <row r="21" spans="1:8">
      <c r="A21" s="129">
        <v>3</v>
      </c>
      <c r="B21" s="34" t="s">
        <v>2954</v>
      </c>
      <c r="C21" s="142">
        <f>SUM(C22:C27)</f>
        <v>0</v>
      </c>
      <c r="D21" s="142">
        <f>SUM(D22:D27)</f>
        <v>0</v>
      </c>
      <c r="E21" s="142">
        <f>SUM(E22:E27)</f>
        <v>0</v>
      </c>
      <c r="F21" s="142">
        <f>SUM(F22:F27)</f>
        <v>0</v>
      </c>
      <c r="G21" s="142">
        <f>SUM(G22:G27)</f>
        <v>0</v>
      </c>
      <c r="H21" s="207" t="str">
        <f>'OPĆI DIO'!$C$1</f>
        <v>3105 INSTITUT DRUŠTVENIH ZNANOSTI IVO PILAR</v>
      </c>
    </row>
    <row r="22" spans="1:8">
      <c r="A22" s="136">
        <v>31</v>
      </c>
      <c r="B22" s="23" t="s">
        <v>2955</v>
      </c>
      <c r="C22" s="233"/>
      <c r="D22" s="233"/>
      <c r="E22" s="233">
        <f>SUMIF('Unos rashoda i izdataka'!$R$3:$R$501,'A.3 RASHODI FUNK'!$A22,'Unos rashoda i izdataka'!J$3:J$501)+SUMIF('Unos rashoda P4'!$T$3:$T$501,'A.3 RASHODI FUNK'!$A22,'Unos rashoda P4'!H$3:H$501)</f>
        <v>0</v>
      </c>
      <c r="F22" s="233">
        <f>SUMIF('Unos rashoda i izdataka'!$R$3:$R$501,'A.3 RASHODI FUNK'!$A22,'Unos rashoda i izdataka'!K$3:K$501)+SUMIF('Unos rashoda P4'!$T$3:$T$501,'A.3 RASHODI FUNK'!$A22,'Unos rashoda P4'!I$3:I$501)</f>
        <v>0</v>
      </c>
      <c r="G22" s="233">
        <f>SUMIF('Unos rashoda i izdataka'!$R$3:$R$501,'A.3 RASHODI FUNK'!$A22,'Unos rashoda i izdataka'!L$3:L$501)+SUMIF('Unos rashoda P4'!$T$3:$T$501,'A.3 RASHODI FUNK'!$A22,'Unos rashoda P4'!J$3:J$501)</f>
        <v>0</v>
      </c>
      <c r="H22" s="207" t="str">
        <f>'OPĆI DIO'!$C$1</f>
        <v>3105 INSTITUT DRUŠTVENIH ZNANOSTI IVO PILAR</v>
      </c>
    </row>
    <row r="23" spans="1:8">
      <c r="A23" s="136">
        <v>32</v>
      </c>
      <c r="B23" s="23" t="s">
        <v>2956</v>
      </c>
      <c r="C23" s="233"/>
      <c r="D23" s="233"/>
      <c r="E23" s="233">
        <f>SUMIF('Unos rashoda i izdataka'!$R$3:$R$501,'A.3 RASHODI FUNK'!$A23,'Unos rashoda i izdataka'!J$3:J$501)+SUMIF('Unos rashoda P4'!$T$3:$T$501,'A.3 RASHODI FUNK'!$A23,'Unos rashoda P4'!H$3:H$501)</f>
        <v>0</v>
      </c>
      <c r="F23" s="233">
        <f>SUMIF('Unos rashoda i izdataka'!$R$3:$R$501,'A.3 RASHODI FUNK'!$A23,'Unos rashoda i izdataka'!K$3:K$501)+SUMIF('Unos rashoda P4'!$T$3:$T$501,'A.3 RASHODI FUNK'!$A23,'Unos rashoda P4'!I$3:I$501)</f>
        <v>0</v>
      </c>
      <c r="G23" s="233">
        <f>SUMIF('Unos rashoda i izdataka'!$R$3:$R$501,'A.3 RASHODI FUNK'!$A23,'Unos rashoda i izdataka'!L$3:L$501)+SUMIF('Unos rashoda P4'!$T$3:$T$501,'A.3 RASHODI FUNK'!$A23,'Unos rashoda P4'!J$3:J$501)</f>
        <v>0</v>
      </c>
      <c r="H23" s="207" t="str">
        <f>'OPĆI DIO'!$C$1</f>
        <v>3105 INSTITUT DRUŠTVENIH ZNANOSTI IVO PILAR</v>
      </c>
    </row>
    <row r="24" spans="1:8">
      <c r="A24" s="136">
        <v>33</v>
      </c>
      <c r="B24" s="23" t="s">
        <v>2957</v>
      </c>
      <c r="C24" s="233"/>
      <c r="D24" s="233"/>
      <c r="E24" s="233">
        <f>SUMIF('Unos rashoda i izdataka'!$R$3:$R$501,'A.3 RASHODI FUNK'!$A24,'Unos rashoda i izdataka'!J$3:J$501)+SUMIF('Unos rashoda P4'!$T$3:$T$501,'A.3 RASHODI FUNK'!$A24,'Unos rashoda P4'!H$3:H$501)</f>
        <v>0</v>
      </c>
      <c r="F24" s="233">
        <f>SUMIF('Unos rashoda i izdataka'!$R$3:$R$501,'A.3 RASHODI FUNK'!$A24,'Unos rashoda i izdataka'!K$3:K$501)+SUMIF('Unos rashoda P4'!$T$3:$T$501,'A.3 RASHODI FUNK'!$A24,'Unos rashoda P4'!I$3:I$501)</f>
        <v>0</v>
      </c>
      <c r="G24" s="233">
        <f>SUMIF('Unos rashoda i izdataka'!$R$3:$R$501,'A.3 RASHODI FUNK'!$A24,'Unos rashoda i izdataka'!L$3:L$501)+SUMIF('Unos rashoda P4'!$T$3:$T$501,'A.3 RASHODI FUNK'!$A24,'Unos rashoda P4'!J$3:J$501)</f>
        <v>0</v>
      </c>
      <c r="H24" s="207" t="str">
        <f>'OPĆI DIO'!$C$1</f>
        <v>3105 INSTITUT DRUŠTVENIH ZNANOSTI IVO PILAR</v>
      </c>
    </row>
    <row r="25" spans="1:8">
      <c r="A25" s="136">
        <v>34</v>
      </c>
      <c r="B25" s="23" t="s">
        <v>2958</v>
      </c>
      <c r="C25" s="233"/>
      <c r="D25" s="233"/>
      <c r="E25" s="233">
        <f>SUMIF('Unos rashoda i izdataka'!$R$3:$R$501,'A.3 RASHODI FUNK'!$A25,'Unos rashoda i izdataka'!J$3:J$501)+SUMIF('Unos rashoda P4'!$T$3:$T$501,'A.3 RASHODI FUNK'!$A25,'Unos rashoda P4'!H$3:H$501)</f>
        <v>0</v>
      </c>
      <c r="F25" s="233">
        <f>SUMIF('Unos rashoda i izdataka'!$R$3:$R$501,'A.3 RASHODI FUNK'!$A25,'Unos rashoda i izdataka'!K$3:K$501)+SUMIF('Unos rashoda P4'!$T$3:$T$501,'A.3 RASHODI FUNK'!$A25,'Unos rashoda P4'!I$3:I$501)</f>
        <v>0</v>
      </c>
      <c r="G25" s="233">
        <f>SUMIF('Unos rashoda i izdataka'!$R$3:$R$501,'A.3 RASHODI FUNK'!$A25,'Unos rashoda i izdataka'!L$3:L$501)+SUMIF('Unos rashoda P4'!$T$3:$T$501,'A.3 RASHODI FUNK'!$A25,'Unos rashoda P4'!J$3:J$501)</f>
        <v>0</v>
      </c>
      <c r="H25" s="207" t="str">
        <f>'OPĆI DIO'!$C$1</f>
        <v>3105 INSTITUT DRUŠTVENIH ZNANOSTI IVO PILAR</v>
      </c>
    </row>
    <row r="26" spans="1:8">
      <c r="A26" s="136">
        <v>35</v>
      </c>
      <c r="B26" s="23" t="s">
        <v>2959</v>
      </c>
      <c r="C26" s="233"/>
      <c r="D26" s="233"/>
      <c r="E26" s="233">
        <f>SUMIF('Unos rashoda i izdataka'!$R$3:$R$501,'A.3 RASHODI FUNK'!$A26,'Unos rashoda i izdataka'!J$3:J$501)+SUMIF('Unos rashoda P4'!$T$3:$T$501,'A.3 RASHODI FUNK'!$A26,'Unos rashoda P4'!H$3:H$501)</f>
        <v>0</v>
      </c>
      <c r="F26" s="233">
        <f>SUMIF('Unos rashoda i izdataka'!$R$3:$R$501,'A.3 RASHODI FUNK'!$A26,'Unos rashoda i izdataka'!K$3:K$501)+SUMIF('Unos rashoda P4'!$T$3:$T$501,'A.3 RASHODI FUNK'!$A26,'Unos rashoda P4'!I$3:I$501)</f>
        <v>0</v>
      </c>
      <c r="G26" s="233">
        <f>SUMIF('Unos rashoda i izdataka'!$R$3:$R$501,'A.3 RASHODI FUNK'!$A26,'Unos rashoda i izdataka'!L$3:L$501)+SUMIF('Unos rashoda P4'!$T$3:$T$501,'A.3 RASHODI FUNK'!$A26,'Unos rashoda P4'!J$3:J$501)</f>
        <v>0</v>
      </c>
      <c r="H26" s="207" t="str">
        <f>'OPĆI DIO'!$C$1</f>
        <v>3105 INSTITUT DRUŠTVENIH ZNANOSTI IVO PILAR</v>
      </c>
    </row>
    <row r="27" spans="1:8" ht="25.5">
      <c r="A27" s="136">
        <v>36</v>
      </c>
      <c r="B27" s="23" t="s">
        <v>2960</v>
      </c>
      <c r="C27" s="233"/>
      <c r="D27" s="233"/>
      <c r="E27" s="233">
        <f>SUMIF('Unos rashoda i izdataka'!$R$3:$R$501,'A.3 RASHODI FUNK'!$A27,'Unos rashoda i izdataka'!J$3:J$501)+SUMIF('Unos rashoda P4'!$T$3:$T$501,'A.3 RASHODI FUNK'!$A27,'Unos rashoda P4'!H$3:H$501)</f>
        <v>0</v>
      </c>
      <c r="F27" s="233">
        <f>SUMIF('Unos rashoda i izdataka'!$R$3:$R$501,'A.3 RASHODI FUNK'!$A27,'Unos rashoda i izdataka'!K$3:K$501)+SUMIF('Unos rashoda P4'!$T$3:$T$501,'A.3 RASHODI FUNK'!$A27,'Unos rashoda P4'!I$3:I$501)</f>
        <v>0</v>
      </c>
      <c r="G27" s="233">
        <f>SUMIF('Unos rashoda i izdataka'!$R$3:$R$501,'A.3 RASHODI FUNK'!$A27,'Unos rashoda i izdataka'!L$3:L$501)+SUMIF('Unos rashoda P4'!$T$3:$T$501,'A.3 RASHODI FUNK'!$A27,'Unos rashoda P4'!J$3:J$501)</f>
        <v>0</v>
      </c>
      <c r="H27" s="207" t="str">
        <f>'OPĆI DIO'!$C$1</f>
        <v>3105 INSTITUT DRUŠTVENIH ZNANOSTI IVO PILAR</v>
      </c>
    </row>
    <row r="28" spans="1:8">
      <c r="A28" s="129">
        <v>4</v>
      </c>
      <c r="B28" s="34" t="s">
        <v>2961</v>
      </c>
      <c r="C28" s="142">
        <f>SUM(C29:C37)</f>
        <v>0</v>
      </c>
      <c r="D28" s="142">
        <f>SUM(D29:D37)</f>
        <v>0</v>
      </c>
      <c r="E28" s="142">
        <f>SUM(E29:E37)</f>
        <v>0</v>
      </c>
      <c r="F28" s="142">
        <f>SUM(F29:F37)</f>
        <v>0</v>
      </c>
      <c r="G28" s="142">
        <f>SUM(G29:G37)</f>
        <v>0</v>
      </c>
      <c r="H28" s="207" t="str">
        <f>'OPĆI DIO'!$C$1</f>
        <v>3105 INSTITUT DRUŠTVENIH ZNANOSTI IVO PILAR</v>
      </c>
    </row>
    <row r="29" spans="1:8">
      <c r="A29" s="136">
        <v>41</v>
      </c>
      <c r="B29" s="23" t="s">
        <v>2962</v>
      </c>
      <c r="C29" s="233"/>
      <c r="D29" s="233"/>
      <c r="E29" s="233">
        <f>SUMIF('Unos rashoda i izdataka'!$R$3:$R$501,'A.3 RASHODI FUNK'!$A29,'Unos rashoda i izdataka'!J$3:J$501)+SUMIF('Unos rashoda P4'!$T$3:$T$501,'A.3 RASHODI FUNK'!$A29,'Unos rashoda P4'!H$3:H$501)</f>
        <v>0</v>
      </c>
      <c r="F29" s="233">
        <f>SUMIF('Unos rashoda i izdataka'!$R$3:$R$501,'A.3 RASHODI FUNK'!$A29,'Unos rashoda i izdataka'!K$3:K$501)+SUMIF('Unos rashoda P4'!$T$3:$T$501,'A.3 RASHODI FUNK'!$A29,'Unos rashoda P4'!I$3:I$501)</f>
        <v>0</v>
      </c>
      <c r="G29" s="233">
        <f>SUMIF('Unos rashoda i izdataka'!$R$3:$R$501,'A.3 RASHODI FUNK'!$A29,'Unos rashoda i izdataka'!L$3:L$501)+SUMIF('Unos rashoda P4'!$T$3:$T$501,'A.3 RASHODI FUNK'!$A29,'Unos rashoda P4'!J$3:J$501)</f>
        <v>0</v>
      </c>
      <c r="H29" s="207" t="str">
        <f>'OPĆI DIO'!$C$1</f>
        <v>3105 INSTITUT DRUŠTVENIH ZNANOSTI IVO PILAR</v>
      </c>
    </row>
    <row r="30" spans="1:8">
      <c r="A30" s="136">
        <v>42</v>
      </c>
      <c r="B30" s="23" t="s">
        <v>2963</v>
      </c>
      <c r="C30" s="233"/>
      <c r="D30" s="233"/>
      <c r="E30" s="233">
        <f>SUMIF('Unos rashoda i izdataka'!$R$3:$R$501,'A.3 RASHODI FUNK'!$A30,'Unos rashoda i izdataka'!J$3:J$501)+SUMIF('Unos rashoda P4'!$T$3:$T$501,'A.3 RASHODI FUNK'!$A30,'Unos rashoda P4'!H$3:H$501)</f>
        <v>0</v>
      </c>
      <c r="F30" s="233">
        <f>SUMIF('Unos rashoda i izdataka'!$R$3:$R$501,'A.3 RASHODI FUNK'!$A30,'Unos rashoda i izdataka'!K$3:K$501)+SUMIF('Unos rashoda P4'!$T$3:$T$501,'A.3 RASHODI FUNK'!$A30,'Unos rashoda P4'!I$3:I$501)</f>
        <v>0</v>
      </c>
      <c r="G30" s="233">
        <f>SUMIF('Unos rashoda i izdataka'!$R$3:$R$501,'A.3 RASHODI FUNK'!$A30,'Unos rashoda i izdataka'!L$3:L$501)+SUMIF('Unos rashoda P4'!$T$3:$T$501,'A.3 RASHODI FUNK'!$A30,'Unos rashoda P4'!J$3:J$501)</f>
        <v>0</v>
      </c>
      <c r="H30" s="207" t="str">
        <f>'OPĆI DIO'!$C$1</f>
        <v>3105 INSTITUT DRUŠTVENIH ZNANOSTI IVO PILAR</v>
      </c>
    </row>
    <row r="31" spans="1:8">
      <c r="A31" s="136">
        <v>43</v>
      </c>
      <c r="B31" s="23" t="s">
        <v>2964</v>
      </c>
      <c r="C31" s="233"/>
      <c r="D31" s="233"/>
      <c r="E31" s="233">
        <f>SUMIF('Unos rashoda i izdataka'!$R$3:$R$501,'A.3 RASHODI FUNK'!$A31,'Unos rashoda i izdataka'!J$3:J$501)+SUMIF('Unos rashoda P4'!$T$3:$T$501,'A.3 RASHODI FUNK'!$A31,'Unos rashoda P4'!H$3:H$501)</f>
        <v>0</v>
      </c>
      <c r="F31" s="233">
        <f>SUMIF('Unos rashoda i izdataka'!$R$3:$R$501,'A.3 RASHODI FUNK'!$A31,'Unos rashoda i izdataka'!K$3:K$501)+SUMIF('Unos rashoda P4'!$T$3:$T$501,'A.3 RASHODI FUNK'!$A31,'Unos rashoda P4'!I$3:I$501)</f>
        <v>0</v>
      </c>
      <c r="G31" s="233">
        <f>SUMIF('Unos rashoda i izdataka'!$R$3:$R$501,'A.3 RASHODI FUNK'!$A31,'Unos rashoda i izdataka'!L$3:L$501)+SUMIF('Unos rashoda P4'!$T$3:$T$501,'A.3 RASHODI FUNK'!$A31,'Unos rashoda P4'!J$3:J$501)</f>
        <v>0</v>
      </c>
      <c r="H31" s="207" t="str">
        <f>'OPĆI DIO'!$C$1</f>
        <v>3105 INSTITUT DRUŠTVENIH ZNANOSTI IVO PILAR</v>
      </c>
    </row>
    <row r="32" spans="1:8">
      <c r="A32" s="136">
        <v>44</v>
      </c>
      <c r="B32" s="23" t="s">
        <v>2965</v>
      </c>
      <c r="C32" s="233"/>
      <c r="D32" s="233"/>
      <c r="E32" s="233">
        <f>SUMIF('Unos rashoda i izdataka'!$R$3:$R$501,'A.3 RASHODI FUNK'!$A32,'Unos rashoda i izdataka'!J$3:J$501)+SUMIF('Unos rashoda P4'!$T$3:$T$501,'A.3 RASHODI FUNK'!$A32,'Unos rashoda P4'!H$3:H$501)</f>
        <v>0</v>
      </c>
      <c r="F32" s="233">
        <f>SUMIF('Unos rashoda i izdataka'!$R$3:$R$501,'A.3 RASHODI FUNK'!$A32,'Unos rashoda i izdataka'!K$3:K$501)+SUMIF('Unos rashoda P4'!$T$3:$T$501,'A.3 RASHODI FUNK'!$A32,'Unos rashoda P4'!I$3:I$501)</f>
        <v>0</v>
      </c>
      <c r="G32" s="233">
        <f>SUMIF('Unos rashoda i izdataka'!$R$3:$R$501,'A.3 RASHODI FUNK'!$A32,'Unos rashoda i izdataka'!L$3:L$501)+SUMIF('Unos rashoda P4'!$T$3:$T$501,'A.3 RASHODI FUNK'!$A32,'Unos rashoda P4'!J$3:J$501)</f>
        <v>0</v>
      </c>
      <c r="H32" s="207" t="str">
        <f>'OPĆI DIO'!$C$1</f>
        <v>3105 INSTITUT DRUŠTVENIH ZNANOSTI IVO PILAR</v>
      </c>
    </row>
    <row r="33" spans="1:8">
      <c r="A33" s="136">
        <v>45</v>
      </c>
      <c r="B33" s="23" t="s">
        <v>2966</v>
      </c>
      <c r="C33" s="233"/>
      <c r="D33" s="233"/>
      <c r="E33" s="233">
        <f>SUMIF('Unos rashoda i izdataka'!$R$3:$R$501,'A.3 RASHODI FUNK'!$A33,'Unos rashoda i izdataka'!J$3:J$501)+SUMIF('Unos rashoda P4'!$T$3:$T$501,'A.3 RASHODI FUNK'!$A33,'Unos rashoda P4'!H$3:H$501)</f>
        <v>0</v>
      </c>
      <c r="F33" s="233">
        <f>SUMIF('Unos rashoda i izdataka'!$R$3:$R$501,'A.3 RASHODI FUNK'!$A33,'Unos rashoda i izdataka'!K$3:K$501)+SUMIF('Unos rashoda P4'!$T$3:$T$501,'A.3 RASHODI FUNK'!$A33,'Unos rashoda P4'!I$3:I$501)</f>
        <v>0</v>
      </c>
      <c r="G33" s="233">
        <f>SUMIF('Unos rashoda i izdataka'!$R$3:$R$501,'A.3 RASHODI FUNK'!$A33,'Unos rashoda i izdataka'!L$3:L$501)+SUMIF('Unos rashoda P4'!$T$3:$T$501,'A.3 RASHODI FUNK'!$A33,'Unos rashoda P4'!J$3:J$501)</f>
        <v>0</v>
      </c>
      <c r="H33" s="207" t="str">
        <f>'OPĆI DIO'!$C$1</f>
        <v>3105 INSTITUT DRUŠTVENIH ZNANOSTI IVO PILAR</v>
      </c>
    </row>
    <row r="34" spans="1:8">
      <c r="A34" s="136">
        <v>46</v>
      </c>
      <c r="B34" s="23" t="s">
        <v>2924</v>
      </c>
      <c r="C34" s="233"/>
      <c r="D34" s="233"/>
      <c r="E34" s="233">
        <f>SUMIF('Unos rashoda i izdataka'!$R$3:$R$501,'A.3 RASHODI FUNK'!$A34,'Unos rashoda i izdataka'!J$3:J$501)+SUMIF('Unos rashoda P4'!$T$3:$T$501,'A.3 RASHODI FUNK'!$A34,'Unos rashoda P4'!H$3:H$501)</f>
        <v>0</v>
      </c>
      <c r="F34" s="233">
        <f>SUMIF('Unos rashoda i izdataka'!$R$3:$R$501,'A.3 RASHODI FUNK'!$A34,'Unos rashoda i izdataka'!K$3:K$501)+SUMIF('Unos rashoda P4'!$T$3:$T$501,'A.3 RASHODI FUNK'!$A34,'Unos rashoda P4'!I$3:I$501)</f>
        <v>0</v>
      </c>
      <c r="G34" s="233">
        <f>SUMIF('Unos rashoda i izdataka'!$R$3:$R$501,'A.3 RASHODI FUNK'!$A34,'Unos rashoda i izdataka'!L$3:L$501)+SUMIF('Unos rashoda P4'!$T$3:$T$501,'A.3 RASHODI FUNK'!$A34,'Unos rashoda P4'!J$3:J$501)</f>
        <v>0</v>
      </c>
      <c r="H34" s="207" t="str">
        <f>'OPĆI DIO'!$C$1</f>
        <v>3105 INSTITUT DRUŠTVENIH ZNANOSTI IVO PILAR</v>
      </c>
    </row>
    <row r="35" spans="1:8">
      <c r="A35" s="136">
        <v>47</v>
      </c>
      <c r="B35" s="23" t="s">
        <v>2967</v>
      </c>
      <c r="C35" s="233"/>
      <c r="D35" s="233"/>
      <c r="E35" s="233">
        <f>SUMIF('Unos rashoda i izdataka'!$R$3:$R$501,'A.3 RASHODI FUNK'!$A35,'Unos rashoda i izdataka'!J$3:J$501)+SUMIF('Unos rashoda P4'!$T$3:$T$501,'A.3 RASHODI FUNK'!$A35,'Unos rashoda P4'!H$3:H$501)</f>
        <v>0</v>
      </c>
      <c r="F35" s="233">
        <f>SUMIF('Unos rashoda i izdataka'!$R$3:$R$501,'A.3 RASHODI FUNK'!$A35,'Unos rashoda i izdataka'!K$3:K$501)+SUMIF('Unos rashoda P4'!$T$3:$T$501,'A.3 RASHODI FUNK'!$A35,'Unos rashoda P4'!I$3:I$501)</f>
        <v>0</v>
      </c>
      <c r="G35" s="233">
        <f>SUMIF('Unos rashoda i izdataka'!$R$3:$R$501,'A.3 RASHODI FUNK'!$A35,'Unos rashoda i izdataka'!L$3:L$501)+SUMIF('Unos rashoda P4'!$T$3:$T$501,'A.3 RASHODI FUNK'!$A35,'Unos rashoda P4'!J$3:J$501)</f>
        <v>0</v>
      </c>
      <c r="H35" s="207" t="str">
        <f>'OPĆI DIO'!$C$1</f>
        <v>3105 INSTITUT DRUŠTVENIH ZNANOSTI IVO PILAR</v>
      </c>
    </row>
    <row r="36" spans="1:8">
      <c r="A36" s="136">
        <v>48</v>
      </c>
      <c r="B36" s="23" t="s">
        <v>2968</v>
      </c>
      <c r="C36" s="233"/>
      <c r="D36" s="233"/>
      <c r="E36" s="233">
        <f>SUMIF('Unos rashoda i izdataka'!$R$3:$R$501,'A.3 RASHODI FUNK'!$A36,'Unos rashoda i izdataka'!J$3:J$501)+SUMIF('Unos rashoda P4'!$T$3:$T$501,'A.3 RASHODI FUNK'!$A36,'Unos rashoda P4'!H$3:H$501)</f>
        <v>0</v>
      </c>
      <c r="F36" s="233">
        <f>SUMIF('Unos rashoda i izdataka'!$R$3:$R$501,'A.3 RASHODI FUNK'!$A36,'Unos rashoda i izdataka'!K$3:K$501)+SUMIF('Unos rashoda P4'!$T$3:$T$501,'A.3 RASHODI FUNK'!$A36,'Unos rashoda P4'!I$3:I$501)</f>
        <v>0</v>
      </c>
      <c r="G36" s="233">
        <f>SUMIF('Unos rashoda i izdataka'!$R$3:$R$501,'A.3 RASHODI FUNK'!$A36,'Unos rashoda i izdataka'!L$3:L$501)+SUMIF('Unos rashoda P4'!$T$3:$T$501,'A.3 RASHODI FUNK'!$A36,'Unos rashoda P4'!J$3:J$501)</f>
        <v>0</v>
      </c>
      <c r="H36" s="207" t="str">
        <f>'OPĆI DIO'!$C$1</f>
        <v>3105 INSTITUT DRUŠTVENIH ZNANOSTI IVO PILAR</v>
      </c>
    </row>
    <row r="37" spans="1:8">
      <c r="A37" s="136">
        <v>49</v>
      </c>
      <c r="B37" s="23" t="s">
        <v>2969</v>
      </c>
      <c r="C37" s="233"/>
      <c r="D37" s="233"/>
      <c r="E37" s="233">
        <f>SUMIF('Unos rashoda i izdataka'!$R$3:$R$501,'A.3 RASHODI FUNK'!$A37,'Unos rashoda i izdataka'!J$3:J$501)+SUMIF('Unos rashoda P4'!$T$3:$T$501,'A.3 RASHODI FUNK'!$A37,'Unos rashoda P4'!H$3:H$501)</f>
        <v>0</v>
      </c>
      <c r="F37" s="233">
        <f>SUMIF('Unos rashoda i izdataka'!$R$3:$R$501,'A.3 RASHODI FUNK'!$A37,'Unos rashoda i izdataka'!K$3:K$501)+SUMIF('Unos rashoda P4'!$T$3:$T$501,'A.3 RASHODI FUNK'!$A37,'Unos rashoda P4'!I$3:I$501)</f>
        <v>0</v>
      </c>
      <c r="G37" s="233">
        <f>SUMIF('Unos rashoda i izdataka'!$R$3:$R$501,'A.3 RASHODI FUNK'!$A37,'Unos rashoda i izdataka'!L$3:L$501)+SUMIF('Unos rashoda P4'!$T$3:$T$501,'A.3 RASHODI FUNK'!$A37,'Unos rashoda P4'!J$3:J$501)</f>
        <v>0</v>
      </c>
      <c r="H37" s="207" t="str">
        <f>'OPĆI DIO'!$C$1</f>
        <v>3105 INSTITUT DRUŠTVENIH ZNANOSTI IVO PILAR</v>
      </c>
    </row>
    <row r="38" spans="1:8">
      <c r="A38" s="129">
        <v>5</v>
      </c>
      <c r="B38" s="34" t="s">
        <v>2970</v>
      </c>
      <c r="C38" s="142">
        <f>SUM(C39:C44)</f>
        <v>0</v>
      </c>
      <c r="D38" s="142">
        <f>SUM(D39:D44)</f>
        <v>0</v>
      </c>
      <c r="E38" s="142">
        <f>SUM(E39:E44)</f>
        <v>0</v>
      </c>
      <c r="F38" s="142">
        <f>SUM(F39:F44)</f>
        <v>0</v>
      </c>
      <c r="G38" s="142">
        <f>SUM(G39:G44)</f>
        <v>0</v>
      </c>
      <c r="H38" s="207" t="str">
        <f>'OPĆI DIO'!$C$1</f>
        <v>3105 INSTITUT DRUŠTVENIH ZNANOSTI IVO PILAR</v>
      </c>
    </row>
    <row r="39" spans="1:8">
      <c r="A39" s="136">
        <v>51</v>
      </c>
      <c r="B39" s="23" t="s">
        <v>2971</v>
      </c>
      <c r="C39" s="233"/>
      <c r="D39" s="233"/>
      <c r="E39" s="233">
        <f>SUMIF('Unos rashoda i izdataka'!$R$3:$R$501,'A.3 RASHODI FUNK'!$A39,'Unos rashoda i izdataka'!J$3:J$501)+SUMIF('Unos rashoda P4'!$T$3:$T$501,'A.3 RASHODI FUNK'!$A39,'Unos rashoda P4'!H$3:H$501)</f>
        <v>0</v>
      </c>
      <c r="F39" s="233">
        <f>SUMIF('Unos rashoda i izdataka'!$R$3:$R$501,'A.3 RASHODI FUNK'!$A39,'Unos rashoda i izdataka'!K$3:K$501)+SUMIF('Unos rashoda P4'!$T$3:$T$501,'A.3 RASHODI FUNK'!$A39,'Unos rashoda P4'!I$3:I$501)</f>
        <v>0</v>
      </c>
      <c r="G39" s="233">
        <f>SUMIF('Unos rashoda i izdataka'!$R$3:$R$501,'A.3 RASHODI FUNK'!$A39,'Unos rashoda i izdataka'!L$3:L$501)+SUMIF('Unos rashoda P4'!$T$3:$T$501,'A.3 RASHODI FUNK'!$A39,'Unos rashoda P4'!J$3:J$501)</f>
        <v>0</v>
      </c>
      <c r="H39" s="207" t="str">
        <f>'OPĆI DIO'!$C$1</f>
        <v>3105 INSTITUT DRUŠTVENIH ZNANOSTI IVO PILAR</v>
      </c>
    </row>
    <row r="40" spans="1:8">
      <c r="A40" s="136">
        <v>52</v>
      </c>
      <c r="B40" s="23" t="s">
        <v>2972</v>
      </c>
      <c r="C40" s="233"/>
      <c r="D40" s="233"/>
      <c r="E40" s="233">
        <f>SUMIF('Unos rashoda i izdataka'!$R$3:$R$501,'A.3 RASHODI FUNK'!$A40,'Unos rashoda i izdataka'!J$3:J$501)+SUMIF('Unos rashoda P4'!$T$3:$T$501,'A.3 RASHODI FUNK'!$A40,'Unos rashoda P4'!H$3:H$501)</f>
        <v>0</v>
      </c>
      <c r="F40" s="233">
        <f>SUMIF('Unos rashoda i izdataka'!$R$3:$R$501,'A.3 RASHODI FUNK'!$A40,'Unos rashoda i izdataka'!K$3:K$501)+SUMIF('Unos rashoda P4'!$T$3:$T$501,'A.3 RASHODI FUNK'!$A40,'Unos rashoda P4'!I$3:I$501)</f>
        <v>0</v>
      </c>
      <c r="G40" s="233">
        <f>SUMIF('Unos rashoda i izdataka'!$R$3:$R$501,'A.3 RASHODI FUNK'!$A40,'Unos rashoda i izdataka'!L$3:L$501)+SUMIF('Unos rashoda P4'!$T$3:$T$501,'A.3 RASHODI FUNK'!$A40,'Unos rashoda P4'!J$3:J$501)</f>
        <v>0</v>
      </c>
      <c r="H40" s="207" t="str">
        <f>'OPĆI DIO'!$C$1</f>
        <v>3105 INSTITUT DRUŠTVENIH ZNANOSTI IVO PILAR</v>
      </c>
    </row>
    <row r="41" spans="1:8">
      <c r="A41" s="136">
        <v>53</v>
      </c>
      <c r="B41" s="23" t="s">
        <v>2973</v>
      </c>
      <c r="C41" s="233"/>
      <c r="D41" s="233"/>
      <c r="E41" s="233">
        <f>SUMIF('Unos rashoda i izdataka'!$R$3:$R$501,'A.3 RASHODI FUNK'!$A41,'Unos rashoda i izdataka'!J$3:J$501)+SUMIF('Unos rashoda P4'!$T$3:$T$501,'A.3 RASHODI FUNK'!$A41,'Unos rashoda P4'!H$3:H$501)</f>
        <v>0</v>
      </c>
      <c r="F41" s="233">
        <f>SUMIF('Unos rashoda i izdataka'!$R$3:$R$501,'A.3 RASHODI FUNK'!$A41,'Unos rashoda i izdataka'!K$3:K$501)+SUMIF('Unos rashoda P4'!$T$3:$T$501,'A.3 RASHODI FUNK'!$A41,'Unos rashoda P4'!I$3:I$501)</f>
        <v>0</v>
      </c>
      <c r="G41" s="233">
        <f>SUMIF('Unos rashoda i izdataka'!$R$3:$R$501,'A.3 RASHODI FUNK'!$A41,'Unos rashoda i izdataka'!L$3:L$501)+SUMIF('Unos rashoda P4'!$T$3:$T$501,'A.3 RASHODI FUNK'!$A41,'Unos rashoda P4'!J$3:J$501)</f>
        <v>0</v>
      </c>
      <c r="H41" s="207" t="str">
        <f>'OPĆI DIO'!$C$1</f>
        <v>3105 INSTITUT DRUŠTVENIH ZNANOSTI IVO PILAR</v>
      </c>
    </row>
    <row r="42" spans="1:8">
      <c r="A42" s="136">
        <v>54</v>
      </c>
      <c r="B42" s="23" t="s">
        <v>2974</v>
      </c>
      <c r="C42" s="233"/>
      <c r="D42" s="233"/>
      <c r="E42" s="233">
        <f>SUMIF('Unos rashoda i izdataka'!$R$3:$R$501,'A.3 RASHODI FUNK'!$A42,'Unos rashoda i izdataka'!J$3:J$501)+SUMIF('Unos rashoda P4'!$T$3:$T$501,'A.3 RASHODI FUNK'!$A42,'Unos rashoda P4'!H$3:H$501)</f>
        <v>0</v>
      </c>
      <c r="F42" s="233">
        <f>SUMIF('Unos rashoda i izdataka'!$R$3:$R$501,'A.3 RASHODI FUNK'!$A42,'Unos rashoda i izdataka'!K$3:K$501)+SUMIF('Unos rashoda P4'!$T$3:$T$501,'A.3 RASHODI FUNK'!$A42,'Unos rashoda P4'!I$3:I$501)</f>
        <v>0</v>
      </c>
      <c r="G42" s="233">
        <f>SUMIF('Unos rashoda i izdataka'!$R$3:$R$501,'A.3 RASHODI FUNK'!$A42,'Unos rashoda i izdataka'!L$3:L$501)+SUMIF('Unos rashoda P4'!$T$3:$T$501,'A.3 RASHODI FUNK'!$A42,'Unos rashoda P4'!J$3:J$501)</f>
        <v>0</v>
      </c>
      <c r="H42" s="207" t="str">
        <f>'OPĆI DIO'!$C$1</f>
        <v>3105 INSTITUT DRUŠTVENIH ZNANOSTI IVO PILAR</v>
      </c>
    </row>
    <row r="43" spans="1:8">
      <c r="A43" s="136">
        <v>55</v>
      </c>
      <c r="B43" s="23" t="s">
        <v>2975</v>
      </c>
      <c r="C43" s="233"/>
      <c r="D43" s="233"/>
      <c r="E43" s="233">
        <f>SUMIF('Unos rashoda i izdataka'!$R$3:$R$501,'A.3 RASHODI FUNK'!$A43,'Unos rashoda i izdataka'!J$3:J$501)+SUMIF('Unos rashoda P4'!$T$3:$T$501,'A.3 RASHODI FUNK'!$A43,'Unos rashoda P4'!H$3:H$501)</f>
        <v>0</v>
      </c>
      <c r="F43" s="233">
        <f>SUMIF('Unos rashoda i izdataka'!$R$3:$R$501,'A.3 RASHODI FUNK'!$A43,'Unos rashoda i izdataka'!K$3:K$501)+SUMIF('Unos rashoda P4'!$T$3:$T$501,'A.3 RASHODI FUNK'!$A43,'Unos rashoda P4'!I$3:I$501)</f>
        <v>0</v>
      </c>
      <c r="G43" s="233">
        <f>SUMIF('Unos rashoda i izdataka'!$R$3:$R$501,'A.3 RASHODI FUNK'!$A43,'Unos rashoda i izdataka'!L$3:L$501)+SUMIF('Unos rashoda P4'!$T$3:$T$501,'A.3 RASHODI FUNK'!$A43,'Unos rashoda P4'!J$3:J$501)</f>
        <v>0</v>
      </c>
      <c r="H43" s="207" t="str">
        <f>'OPĆI DIO'!$C$1</f>
        <v>3105 INSTITUT DRUŠTVENIH ZNANOSTI IVO PILAR</v>
      </c>
    </row>
    <row r="44" spans="1:8" ht="25.5">
      <c r="A44" s="136">
        <v>56</v>
      </c>
      <c r="B44" s="23" t="s">
        <v>2976</v>
      </c>
      <c r="C44" s="233"/>
      <c r="D44" s="233"/>
      <c r="E44" s="233">
        <f>SUMIF('Unos rashoda i izdataka'!$R$3:$R$501,'A.3 RASHODI FUNK'!$A44,'Unos rashoda i izdataka'!J$3:J$501)+SUMIF('Unos rashoda P4'!$T$3:$T$501,'A.3 RASHODI FUNK'!$A44,'Unos rashoda P4'!H$3:H$501)</f>
        <v>0</v>
      </c>
      <c r="F44" s="233">
        <f>SUMIF('Unos rashoda i izdataka'!$R$3:$R$501,'A.3 RASHODI FUNK'!$A44,'Unos rashoda i izdataka'!K$3:K$501)+SUMIF('Unos rashoda P4'!$T$3:$T$501,'A.3 RASHODI FUNK'!$A44,'Unos rashoda P4'!I$3:I$501)</f>
        <v>0</v>
      </c>
      <c r="G44" s="233">
        <f>SUMIF('Unos rashoda i izdataka'!$R$3:$R$501,'A.3 RASHODI FUNK'!$A44,'Unos rashoda i izdataka'!L$3:L$501)+SUMIF('Unos rashoda P4'!$T$3:$T$501,'A.3 RASHODI FUNK'!$A44,'Unos rashoda P4'!J$3:J$501)</f>
        <v>0</v>
      </c>
      <c r="H44" s="207" t="str">
        <f>'OPĆI DIO'!$C$1</f>
        <v>3105 INSTITUT DRUŠTVENIH ZNANOSTI IVO PILAR</v>
      </c>
    </row>
    <row r="45" spans="1:8">
      <c r="A45" s="129">
        <v>6</v>
      </c>
      <c r="B45" s="34" t="s">
        <v>2977</v>
      </c>
      <c r="C45" s="142">
        <f>SUM(C46:C51)</f>
        <v>0</v>
      </c>
      <c r="D45" s="142">
        <f>SUM(D46:D51)</f>
        <v>0</v>
      </c>
      <c r="E45" s="142">
        <f>SUM(E46:E51)</f>
        <v>0</v>
      </c>
      <c r="F45" s="142">
        <f>SUM(F46:F51)</f>
        <v>0</v>
      </c>
      <c r="G45" s="142">
        <f>SUM(G46:G51)</f>
        <v>0</v>
      </c>
      <c r="H45" s="207" t="str">
        <f>'OPĆI DIO'!$C$1</f>
        <v>3105 INSTITUT DRUŠTVENIH ZNANOSTI IVO PILAR</v>
      </c>
    </row>
    <row r="46" spans="1:8">
      <c r="A46" s="136">
        <v>61</v>
      </c>
      <c r="B46" s="23" t="s">
        <v>2978</v>
      </c>
      <c r="C46" s="233"/>
      <c r="D46" s="233"/>
      <c r="E46" s="233">
        <f>SUMIF('Unos rashoda i izdataka'!$R$3:$R$501,'A.3 RASHODI FUNK'!$A46,'Unos rashoda i izdataka'!J$3:J$501)+SUMIF('Unos rashoda P4'!$T$3:$T$501,'A.3 RASHODI FUNK'!$A46,'Unos rashoda P4'!H$3:H$501)</f>
        <v>0</v>
      </c>
      <c r="F46" s="233">
        <f>SUMIF('Unos rashoda i izdataka'!$R$3:$R$501,'A.3 RASHODI FUNK'!$A46,'Unos rashoda i izdataka'!K$3:K$501)+SUMIF('Unos rashoda P4'!$T$3:$T$501,'A.3 RASHODI FUNK'!$A46,'Unos rashoda P4'!I$3:I$501)</f>
        <v>0</v>
      </c>
      <c r="G46" s="233">
        <f>SUMIF('Unos rashoda i izdataka'!$R$3:$R$501,'A.3 RASHODI FUNK'!$A46,'Unos rashoda i izdataka'!L$3:L$501)+SUMIF('Unos rashoda P4'!$T$3:$T$501,'A.3 RASHODI FUNK'!$A46,'Unos rashoda P4'!J$3:J$501)</f>
        <v>0</v>
      </c>
      <c r="H46" s="207" t="str">
        <f>'OPĆI DIO'!$C$1</f>
        <v>3105 INSTITUT DRUŠTVENIH ZNANOSTI IVO PILAR</v>
      </c>
    </row>
    <row r="47" spans="1:8">
      <c r="A47" s="136">
        <v>62</v>
      </c>
      <c r="B47" s="23" t="s">
        <v>2979</v>
      </c>
      <c r="C47" s="233"/>
      <c r="D47" s="233"/>
      <c r="E47" s="233">
        <f>SUMIF('Unos rashoda i izdataka'!$R$3:$R$501,'A.3 RASHODI FUNK'!$A47,'Unos rashoda i izdataka'!J$3:J$501)+SUMIF('Unos rashoda P4'!$T$3:$T$501,'A.3 RASHODI FUNK'!$A47,'Unos rashoda P4'!H$3:H$501)</f>
        <v>0</v>
      </c>
      <c r="F47" s="233">
        <f>SUMIF('Unos rashoda i izdataka'!$R$3:$R$501,'A.3 RASHODI FUNK'!$A47,'Unos rashoda i izdataka'!K$3:K$501)+SUMIF('Unos rashoda P4'!$T$3:$T$501,'A.3 RASHODI FUNK'!$A47,'Unos rashoda P4'!I$3:I$501)</f>
        <v>0</v>
      </c>
      <c r="G47" s="233">
        <f>SUMIF('Unos rashoda i izdataka'!$R$3:$R$501,'A.3 RASHODI FUNK'!$A47,'Unos rashoda i izdataka'!L$3:L$501)+SUMIF('Unos rashoda P4'!$T$3:$T$501,'A.3 RASHODI FUNK'!$A47,'Unos rashoda P4'!J$3:J$501)</f>
        <v>0</v>
      </c>
      <c r="H47" s="207" t="str">
        <f>'OPĆI DIO'!$C$1</f>
        <v>3105 INSTITUT DRUŠTVENIH ZNANOSTI IVO PILAR</v>
      </c>
    </row>
    <row r="48" spans="1:8">
      <c r="A48" s="136">
        <v>63</v>
      </c>
      <c r="B48" s="23" t="s">
        <v>2980</v>
      </c>
      <c r="C48" s="233"/>
      <c r="D48" s="233"/>
      <c r="E48" s="233">
        <f>SUMIF('Unos rashoda i izdataka'!$R$3:$R$501,'A.3 RASHODI FUNK'!$A48,'Unos rashoda i izdataka'!J$3:J$501)+SUMIF('Unos rashoda P4'!$T$3:$T$501,'A.3 RASHODI FUNK'!$A48,'Unos rashoda P4'!H$3:H$501)</f>
        <v>0</v>
      </c>
      <c r="F48" s="233">
        <f>SUMIF('Unos rashoda i izdataka'!$R$3:$R$501,'A.3 RASHODI FUNK'!$A48,'Unos rashoda i izdataka'!K$3:K$501)+SUMIF('Unos rashoda P4'!$T$3:$T$501,'A.3 RASHODI FUNK'!$A48,'Unos rashoda P4'!I$3:I$501)</f>
        <v>0</v>
      </c>
      <c r="G48" s="233">
        <f>SUMIF('Unos rashoda i izdataka'!$R$3:$R$501,'A.3 RASHODI FUNK'!$A48,'Unos rashoda i izdataka'!L$3:L$501)+SUMIF('Unos rashoda P4'!$T$3:$T$501,'A.3 RASHODI FUNK'!$A48,'Unos rashoda P4'!J$3:J$501)</f>
        <v>0</v>
      </c>
      <c r="H48" s="207" t="str">
        <f>'OPĆI DIO'!$C$1</f>
        <v>3105 INSTITUT DRUŠTVENIH ZNANOSTI IVO PILAR</v>
      </c>
    </row>
    <row r="49" spans="1:8">
      <c r="A49" s="136">
        <v>64</v>
      </c>
      <c r="B49" s="23" t="s">
        <v>2981</v>
      </c>
      <c r="C49" s="233"/>
      <c r="D49" s="233"/>
      <c r="E49" s="233">
        <f>SUMIF('Unos rashoda i izdataka'!$R$3:$R$501,'A.3 RASHODI FUNK'!$A49,'Unos rashoda i izdataka'!J$3:J$501)+SUMIF('Unos rashoda P4'!$T$3:$T$501,'A.3 RASHODI FUNK'!$A49,'Unos rashoda P4'!H$3:H$501)</f>
        <v>0</v>
      </c>
      <c r="F49" s="233">
        <f>SUMIF('Unos rashoda i izdataka'!$R$3:$R$501,'A.3 RASHODI FUNK'!$A49,'Unos rashoda i izdataka'!K$3:K$501)+SUMIF('Unos rashoda P4'!$T$3:$T$501,'A.3 RASHODI FUNK'!$A49,'Unos rashoda P4'!I$3:I$501)</f>
        <v>0</v>
      </c>
      <c r="G49" s="233">
        <f>SUMIF('Unos rashoda i izdataka'!$R$3:$R$501,'A.3 RASHODI FUNK'!$A49,'Unos rashoda i izdataka'!L$3:L$501)+SUMIF('Unos rashoda P4'!$T$3:$T$501,'A.3 RASHODI FUNK'!$A49,'Unos rashoda P4'!J$3:J$501)</f>
        <v>0</v>
      </c>
      <c r="H49" s="207" t="str">
        <f>'OPĆI DIO'!$C$1</f>
        <v>3105 INSTITUT DRUŠTVENIH ZNANOSTI IVO PILAR</v>
      </c>
    </row>
    <row r="50" spans="1:8" ht="25.5">
      <c r="A50" s="136">
        <v>65</v>
      </c>
      <c r="B50" s="23" t="s">
        <v>2982</v>
      </c>
      <c r="C50" s="233"/>
      <c r="D50" s="233"/>
      <c r="E50" s="233">
        <f>SUMIF('Unos rashoda i izdataka'!$R$3:$R$501,'A.3 RASHODI FUNK'!$A50,'Unos rashoda i izdataka'!J$3:J$501)+SUMIF('Unos rashoda P4'!$T$3:$T$501,'A.3 RASHODI FUNK'!$A50,'Unos rashoda P4'!H$3:H$501)</f>
        <v>0</v>
      </c>
      <c r="F50" s="233">
        <f>SUMIF('Unos rashoda i izdataka'!$R$3:$R$501,'A.3 RASHODI FUNK'!$A50,'Unos rashoda i izdataka'!K$3:K$501)+SUMIF('Unos rashoda P4'!$T$3:$T$501,'A.3 RASHODI FUNK'!$A50,'Unos rashoda P4'!I$3:I$501)</f>
        <v>0</v>
      </c>
      <c r="G50" s="233">
        <f>SUMIF('Unos rashoda i izdataka'!$R$3:$R$501,'A.3 RASHODI FUNK'!$A50,'Unos rashoda i izdataka'!L$3:L$501)+SUMIF('Unos rashoda P4'!$T$3:$T$501,'A.3 RASHODI FUNK'!$A50,'Unos rashoda P4'!J$3:J$501)</f>
        <v>0</v>
      </c>
      <c r="H50" s="207" t="str">
        <f>'OPĆI DIO'!$C$1</f>
        <v>3105 INSTITUT DRUŠTVENIH ZNANOSTI IVO PILAR</v>
      </c>
    </row>
    <row r="51" spans="1:8" ht="25.5">
      <c r="A51" s="136">
        <v>66</v>
      </c>
      <c r="B51" s="23" t="s">
        <v>2983</v>
      </c>
      <c r="C51" s="233"/>
      <c r="D51" s="233"/>
      <c r="E51" s="233">
        <f>SUMIF('Unos rashoda i izdataka'!$R$3:$R$501,'A.3 RASHODI FUNK'!$A51,'Unos rashoda i izdataka'!J$3:J$501)+SUMIF('Unos rashoda P4'!$T$3:$T$501,'A.3 RASHODI FUNK'!$A51,'Unos rashoda P4'!H$3:H$501)</f>
        <v>0</v>
      </c>
      <c r="F51" s="233">
        <f>SUMIF('Unos rashoda i izdataka'!$R$3:$R$501,'A.3 RASHODI FUNK'!$A51,'Unos rashoda i izdataka'!K$3:K$501)+SUMIF('Unos rashoda P4'!$T$3:$T$501,'A.3 RASHODI FUNK'!$A51,'Unos rashoda P4'!I$3:I$501)</f>
        <v>0</v>
      </c>
      <c r="G51" s="233">
        <f>SUMIF('Unos rashoda i izdataka'!$R$3:$R$501,'A.3 RASHODI FUNK'!$A51,'Unos rashoda i izdataka'!L$3:L$501)+SUMIF('Unos rashoda P4'!$T$3:$T$501,'A.3 RASHODI FUNK'!$A51,'Unos rashoda P4'!J$3:J$501)</f>
        <v>0</v>
      </c>
      <c r="H51" s="207" t="str">
        <f>'OPĆI DIO'!$C$1</f>
        <v>3105 INSTITUT DRUŠTVENIH ZNANOSTI IVO PILAR</v>
      </c>
    </row>
    <row r="52" spans="1:8">
      <c r="A52" s="129">
        <v>7</v>
      </c>
      <c r="B52" s="34" t="s">
        <v>2984</v>
      </c>
      <c r="C52" s="142">
        <f>SUM(C53:C58)</f>
        <v>0</v>
      </c>
      <c r="D52" s="142">
        <f>SUM(D53:D58)</f>
        <v>0</v>
      </c>
      <c r="E52" s="142">
        <f>SUM(E53:E58)</f>
        <v>0</v>
      </c>
      <c r="F52" s="142">
        <f>SUM(F53:F58)</f>
        <v>0</v>
      </c>
      <c r="G52" s="142">
        <f>SUM(G53:G58)</f>
        <v>0</v>
      </c>
      <c r="H52" s="207" t="str">
        <f>'OPĆI DIO'!$C$1</f>
        <v>3105 INSTITUT DRUŠTVENIH ZNANOSTI IVO PILAR</v>
      </c>
    </row>
    <row r="53" spans="1:8">
      <c r="A53" s="136">
        <v>71</v>
      </c>
      <c r="B53" s="23" t="s">
        <v>2985</v>
      </c>
      <c r="C53" s="233"/>
      <c r="D53" s="233"/>
      <c r="E53" s="233">
        <f>SUMIF('Unos rashoda i izdataka'!$R$3:$R$501,'A.3 RASHODI FUNK'!$A53,'Unos rashoda i izdataka'!J$3:J$501)+SUMIF('Unos rashoda P4'!$T$3:$T$501,'A.3 RASHODI FUNK'!$A53,'Unos rashoda P4'!H$3:H$501)</f>
        <v>0</v>
      </c>
      <c r="F53" s="233">
        <f>SUMIF('Unos rashoda i izdataka'!$R$3:$R$501,'A.3 RASHODI FUNK'!$A53,'Unos rashoda i izdataka'!K$3:K$501)+SUMIF('Unos rashoda P4'!$T$3:$T$501,'A.3 RASHODI FUNK'!$A53,'Unos rashoda P4'!I$3:I$501)</f>
        <v>0</v>
      </c>
      <c r="G53" s="233">
        <f>SUMIF('Unos rashoda i izdataka'!$R$3:$R$501,'A.3 RASHODI FUNK'!$A53,'Unos rashoda i izdataka'!L$3:L$501)+SUMIF('Unos rashoda P4'!$T$3:$T$501,'A.3 RASHODI FUNK'!$A53,'Unos rashoda P4'!J$3:J$501)</f>
        <v>0</v>
      </c>
      <c r="H53" s="207" t="str">
        <f>'OPĆI DIO'!$C$1</f>
        <v>3105 INSTITUT DRUŠTVENIH ZNANOSTI IVO PILAR</v>
      </c>
    </row>
    <row r="54" spans="1:8">
      <c r="A54" s="136">
        <v>72</v>
      </c>
      <c r="B54" s="23" t="s">
        <v>2986</v>
      </c>
      <c r="C54" s="233"/>
      <c r="D54" s="233"/>
      <c r="E54" s="233">
        <f>SUMIF('Unos rashoda i izdataka'!$R$3:$R$501,'A.3 RASHODI FUNK'!$A54,'Unos rashoda i izdataka'!J$3:J$501)+SUMIF('Unos rashoda P4'!$T$3:$T$501,'A.3 RASHODI FUNK'!$A54,'Unos rashoda P4'!H$3:H$501)</f>
        <v>0</v>
      </c>
      <c r="F54" s="233">
        <f>SUMIF('Unos rashoda i izdataka'!$R$3:$R$501,'A.3 RASHODI FUNK'!$A54,'Unos rashoda i izdataka'!K$3:K$501)+SUMIF('Unos rashoda P4'!$T$3:$T$501,'A.3 RASHODI FUNK'!$A54,'Unos rashoda P4'!I$3:I$501)</f>
        <v>0</v>
      </c>
      <c r="G54" s="233">
        <f>SUMIF('Unos rashoda i izdataka'!$R$3:$R$501,'A.3 RASHODI FUNK'!$A54,'Unos rashoda i izdataka'!L$3:L$501)+SUMIF('Unos rashoda P4'!$T$3:$T$501,'A.3 RASHODI FUNK'!$A54,'Unos rashoda P4'!J$3:J$501)</f>
        <v>0</v>
      </c>
      <c r="H54" s="207" t="str">
        <f>'OPĆI DIO'!$C$1</f>
        <v>3105 INSTITUT DRUŠTVENIH ZNANOSTI IVO PILAR</v>
      </c>
    </row>
    <row r="55" spans="1:8">
      <c r="A55" s="136">
        <v>73</v>
      </c>
      <c r="B55" s="23" t="s">
        <v>2987</v>
      </c>
      <c r="C55" s="233"/>
      <c r="D55" s="233"/>
      <c r="E55" s="233">
        <f>SUMIF('Unos rashoda i izdataka'!$R$3:$R$501,'A.3 RASHODI FUNK'!$A55,'Unos rashoda i izdataka'!J$3:J$501)+SUMIF('Unos rashoda P4'!$T$3:$T$501,'A.3 RASHODI FUNK'!$A55,'Unos rashoda P4'!H$3:H$501)</f>
        <v>0</v>
      </c>
      <c r="F55" s="233">
        <f>SUMIF('Unos rashoda i izdataka'!$R$3:$R$501,'A.3 RASHODI FUNK'!$A55,'Unos rashoda i izdataka'!K$3:K$501)+SUMIF('Unos rashoda P4'!$T$3:$T$501,'A.3 RASHODI FUNK'!$A55,'Unos rashoda P4'!I$3:I$501)</f>
        <v>0</v>
      </c>
      <c r="G55" s="233">
        <f>SUMIF('Unos rashoda i izdataka'!$R$3:$R$501,'A.3 RASHODI FUNK'!$A55,'Unos rashoda i izdataka'!L$3:L$501)+SUMIF('Unos rashoda P4'!$T$3:$T$501,'A.3 RASHODI FUNK'!$A55,'Unos rashoda P4'!J$3:J$501)</f>
        <v>0</v>
      </c>
      <c r="H55" s="207" t="str">
        <f>'OPĆI DIO'!$C$1</f>
        <v>3105 INSTITUT DRUŠTVENIH ZNANOSTI IVO PILAR</v>
      </c>
    </row>
    <row r="56" spans="1:8">
      <c r="A56" s="136">
        <v>74</v>
      </c>
      <c r="B56" s="23" t="s">
        <v>2988</v>
      </c>
      <c r="C56" s="233"/>
      <c r="D56" s="233"/>
      <c r="E56" s="233">
        <f>SUMIF('Unos rashoda i izdataka'!$R$3:$R$501,'A.3 RASHODI FUNK'!$A56,'Unos rashoda i izdataka'!J$3:J$501)+SUMIF('Unos rashoda P4'!$T$3:$T$501,'A.3 RASHODI FUNK'!$A56,'Unos rashoda P4'!H$3:H$501)</f>
        <v>0</v>
      </c>
      <c r="F56" s="233">
        <f>SUMIF('Unos rashoda i izdataka'!$R$3:$R$501,'A.3 RASHODI FUNK'!$A56,'Unos rashoda i izdataka'!K$3:K$501)+SUMIF('Unos rashoda P4'!$T$3:$T$501,'A.3 RASHODI FUNK'!$A56,'Unos rashoda P4'!I$3:I$501)</f>
        <v>0</v>
      </c>
      <c r="G56" s="233">
        <f>SUMIF('Unos rashoda i izdataka'!$R$3:$R$501,'A.3 RASHODI FUNK'!$A56,'Unos rashoda i izdataka'!L$3:L$501)+SUMIF('Unos rashoda P4'!$T$3:$T$501,'A.3 RASHODI FUNK'!$A56,'Unos rashoda P4'!J$3:J$501)</f>
        <v>0</v>
      </c>
      <c r="H56" s="207" t="str">
        <f>'OPĆI DIO'!$C$1</f>
        <v>3105 INSTITUT DRUŠTVENIH ZNANOSTI IVO PILAR</v>
      </c>
    </row>
    <row r="57" spans="1:8">
      <c r="A57" s="136">
        <v>75</v>
      </c>
      <c r="B57" s="23" t="s">
        <v>2989</v>
      </c>
      <c r="C57" s="233"/>
      <c r="D57" s="233"/>
      <c r="E57" s="233">
        <f>SUMIF('Unos rashoda i izdataka'!$R$3:$R$501,'A.3 RASHODI FUNK'!$A57,'Unos rashoda i izdataka'!J$3:J$501)+SUMIF('Unos rashoda P4'!$T$3:$T$501,'A.3 RASHODI FUNK'!$A57,'Unos rashoda P4'!H$3:H$501)</f>
        <v>0</v>
      </c>
      <c r="F57" s="233">
        <f>SUMIF('Unos rashoda i izdataka'!$R$3:$R$501,'A.3 RASHODI FUNK'!$A57,'Unos rashoda i izdataka'!K$3:K$501)+SUMIF('Unos rashoda P4'!$T$3:$T$501,'A.3 RASHODI FUNK'!$A57,'Unos rashoda P4'!I$3:I$501)</f>
        <v>0</v>
      </c>
      <c r="G57" s="233">
        <f>SUMIF('Unos rashoda i izdataka'!$R$3:$R$501,'A.3 RASHODI FUNK'!$A57,'Unos rashoda i izdataka'!L$3:L$501)+SUMIF('Unos rashoda P4'!$T$3:$T$501,'A.3 RASHODI FUNK'!$A57,'Unos rashoda P4'!J$3:J$501)</f>
        <v>0</v>
      </c>
      <c r="H57" s="207" t="str">
        <f>'OPĆI DIO'!$C$1</f>
        <v>3105 INSTITUT DRUŠTVENIH ZNANOSTI IVO PILAR</v>
      </c>
    </row>
    <row r="58" spans="1:8" ht="25.5">
      <c r="A58" s="136">
        <v>76</v>
      </c>
      <c r="B58" s="23" t="s">
        <v>2990</v>
      </c>
      <c r="C58" s="233"/>
      <c r="D58" s="233"/>
      <c r="E58" s="233">
        <f>SUMIF('Unos rashoda i izdataka'!$R$3:$R$501,'A.3 RASHODI FUNK'!$A58,'Unos rashoda i izdataka'!J$3:J$501)+SUMIF('Unos rashoda P4'!$T$3:$T$501,'A.3 RASHODI FUNK'!$A58,'Unos rashoda P4'!H$3:H$501)</f>
        <v>0</v>
      </c>
      <c r="F58" s="233">
        <f>SUMIF('Unos rashoda i izdataka'!$R$3:$R$501,'A.3 RASHODI FUNK'!$A58,'Unos rashoda i izdataka'!K$3:K$501)+SUMIF('Unos rashoda P4'!$T$3:$T$501,'A.3 RASHODI FUNK'!$A58,'Unos rashoda P4'!I$3:I$501)</f>
        <v>0</v>
      </c>
      <c r="G58" s="233">
        <f>SUMIF('Unos rashoda i izdataka'!$R$3:$R$501,'A.3 RASHODI FUNK'!$A58,'Unos rashoda i izdataka'!L$3:L$501)+SUMIF('Unos rashoda P4'!$T$3:$T$501,'A.3 RASHODI FUNK'!$A58,'Unos rashoda P4'!J$3:J$501)</f>
        <v>0</v>
      </c>
      <c r="H58" s="207" t="str">
        <f>'OPĆI DIO'!$C$1</f>
        <v>3105 INSTITUT DRUŠTVENIH ZNANOSTI IVO PILAR</v>
      </c>
    </row>
    <row r="59" spans="1:8">
      <c r="A59" s="129">
        <v>8</v>
      </c>
      <c r="B59" s="34" t="s">
        <v>2991</v>
      </c>
      <c r="C59" s="142">
        <f>SUM(C60:C65)</f>
        <v>0</v>
      </c>
      <c r="D59" s="142">
        <f>SUM(D60:D65)</f>
        <v>0</v>
      </c>
      <c r="E59" s="142">
        <f>SUM(E60:E65)</f>
        <v>0</v>
      </c>
      <c r="F59" s="142">
        <f>SUM(F60:F65)</f>
        <v>0</v>
      </c>
      <c r="G59" s="142">
        <f>SUM(G60:G65)</f>
        <v>0</v>
      </c>
      <c r="H59" s="207" t="str">
        <f>'OPĆI DIO'!$C$1</f>
        <v>3105 INSTITUT DRUŠTVENIH ZNANOSTI IVO PILAR</v>
      </c>
    </row>
    <row r="60" spans="1:8">
      <c r="A60" s="136">
        <v>81</v>
      </c>
      <c r="B60" s="23" t="s">
        <v>2992</v>
      </c>
      <c r="C60" s="233"/>
      <c r="D60" s="233"/>
      <c r="E60" s="233">
        <f>SUMIF('Unos rashoda i izdataka'!$R$3:$R$501,'A.3 RASHODI FUNK'!$A60,'Unos rashoda i izdataka'!J$3:J$501)+SUMIF('Unos rashoda P4'!$T$3:$T$501,'A.3 RASHODI FUNK'!$A60,'Unos rashoda P4'!H$3:H$501)</f>
        <v>0</v>
      </c>
      <c r="F60" s="233">
        <f>SUMIF('Unos rashoda i izdataka'!$R$3:$R$501,'A.3 RASHODI FUNK'!$A60,'Unos rashoda i izdataka'!K$3:K$501)+SUMIF('Unos rashoda P4'!$T$3:$T$501,'A.3 RASHODI FUNK'!$A60,'Unos rashoda P4'!I$3:I$501)</f>
        <v>0</v>
      </c>
      <c r="G60" s="233">
        <f>SUMIF('Unos rashoda i izdataka'!$R$3:$R$501,'A.3 RASHODI FUNK'!$A60,'Unos rashoda i izdataka'!L$3:L$501)+SUMIF('Unos rashoda P4'!$T$3:$T$501,'A.3 RASHODI FUNK'!$A60,'Unos rashoda P4'!J$3:J$501)</f>
        <v>0</v>
      </c>
      <c r="H60" s="207" t="str">
        <f>'OPĆI DIO'!$C$1</f>
        <v>3105 INSTITUT DRUŠTVENIH ZNANOSTI IVO PILAR</v>
      </c>
    </row>
    <row r="61" spans="1:8">
      <c r="A61" s="136">
        <v>82</v>
      </c>
      <c r="B61" s="23" t="s">
        <v>2910</v>
      </c>
      <c r="C61" s="233"/>
      <c r="D61" s="233"/>
      <c r="E61" s="233">
        <f>SUMIF('Unos rashoda i izdataka'!$R$3:$R$501,'A.3 RASHODI FUNK'!$A61,'Unos rashoda i izdataka'!J$3:J$501)+SUMIF('Unos rashoda P4'!$T$3:$T$501,'A.3 RASHODI FUNK'!$A61,'Unos rashoda P4'!H$3:H$501)</f>
        <v>0</v>
      </c>
      <c r="F61" s="233">
        <f>SUMIF('Unos rashoda i izdataka'!$R$3:$R$501,'A.3 RASHODI FUNK'!$A61,'Unos rashoda i izdataka'!K$3:K$501)+SUMIF('Unos rashoda P4'!$T$3:$T$501,'A.3 RASHODI FUNK'!$A61,'Unos rashoda P4'!I$3:I$501)</f>
        <v>0</v>
      </c>
      <c r="G61" s="233">
        <f>SUMIF('Unos rashoda i izdataka'!$R$3:$R$501,'A.3 RASHODI FUNK'!$A61,'Unos rashoda i izdataka'!L$3:L$501)+SUMIF('Unos rashoda P4'!$T$3:$T$501,'A.3 RASHODI FUNK'!$A61,'Unos rashoda P4'!J$3:J$501)</f>
        <v>0</v>
      </c>
      <c r="H61" s="207" t="str">
        <f>'OPĆI DIO'!$C$1</f>
        <v>3105 INSTITUT DRUŠTVENIH ZNANOSTI IVO PILAR</v>
      </c>
    </row>
    <row r="62" spans="1:8">
      <c r="A62" s="136">
        <v>83</v>
      </c>
      <c r="B62" s="23" t="s">
        <v>2993</v>
      </c>
      <c r="C62" s="233"/>
      <c r="D62" s="233"/>
      <c r="E62" s="233">
        <f>SUMIF('Unos rashoda i izdataka'!$R$3:$R$501,'A.3 RASHODI FUNK'!$A62,'Unos rashoda i izdataka'!J$3:J$501)+SUMIF('Unos rashoda P4'!$T$3:$T$501,'A.3 RASHODI FUNK'!$A62,'Unos rashoda P4'!H$3:H$501)</f>
        <v>0</v>
      </c>
      <c r="F62" s="233">
        <f>SUMIF('Unos rashoda i izdataka'!$R$3:$R$501,'A.3 RASHODI FUNK'!$A62,'Unos rashoda i izdataka'!K$3:K$501)+SUMIF('Unos rashoda P4'!$T$3:$T$501,'A.3 RASHODI FUNK'!$A62,'Unos rashoda P4'!I$3:I$501)</f>
        <v>0</v>
      </c>
      <c r="G62" s="233">
        <f>SUMIF('Unos rashoda i izdataka'!$R$3:$R$501,'A.3 RASHODI FUNK'!$A62,'Unos rashoda i izdataka'!L$3:L$501)+SUMIF('Unos rashoda P4'!$T$3:$T$501,'A.3 RASHODI FUNK'!$A62,'Unos rashoda P4'!J$3:J$501)</f>
        <v>0</v>
      </c>
      <c r="H62" s="207" t="str">
        <f>'OPĆI DIO'!$C$1</f>
        <v>3105 INSTITUT DRUŠTVENIH ZNANOSTI IVO PILAR</v>
      </c>
    </row>
    <row r="63" spans="1:8">
      <c r="A63" s="136">
        <v>84</v>
      </c>
      <c r="B63" s="23" t="s">
        <v>2994</v>
      </c>
      <c r="C63" s="233"/>
      <c r="D63" s="233"/>
      <c r="E63" s="233">
        <f>SUMIF('Unos rashoda i izdataka'!$R$3:$R$501,'A.3 RASHODI FUNK'!$A63,'Unos rashoda i izdataka'!J$3:J$501)+SUMIF('Unos rashoda P4'!$T$3:$T$501,'A.3 RASHODI FUNK'!$A63,'Unos rashoda P4'!H$3:H$501)</f>
        <v>0</v>
      </c>
      <c r="F63" s="233">
        <f>SUMIF('Unos rashoda i izdataka'!$R$3:$R$501,'A.3 RASHODI FUNK'!$A63,'Unos rashoda i izdataka'!K$3:K$501)+SUMIF('Unos rashoda P4'!$T$3:$T$501,'A.3 RASHODI FUNK'!$A63,'Unos rashoda P4'!I$3:I$501)</f>
        <v>0</v>
      </c>
      <c r="G63" s="233">
        <f>SUMIF('Unos rashoda i izdataka'!$R$3:$R$501,'A.3 RASHODI FUNK'!$A63,'Unos rashoda i izdataka'!L$3:L$501)+SUMIF('Unos rashoda P4'!$T$3:$T$501,'A.3 RASHODI FUNK'!$A63,'Unos rashoda P4'!J$3:J$501)</f>
        <v>0</v>
      </c>
      <c r="H63" s="207" t="str">
        <f>'OPĆI DIO'!$C$1</f>
        <v>3105 INSTITUT DRUŠTVENIH ZNANOSTI IVO PILAR</v>
      </c>
    </row>
    <row r="64" spans="1:8">
      <c r="A64" s="136">
        <v>85</v>
      </c>
      <c r="B64" s="23" t="s">
        <v>2995</v>
      </c>
      <c r="C64" s="233"/>
      <c r="D64" s="233"/>
      <c r="E64" s="233">
        <f>SUMIF('Unos rashoda i izdataka'!$R$3:$R$501,'A.3 RASHODI FUNK'!$A64,'Unos rashoda i izdataka'!J$3:J$501)+SUMIF('Unos rashoda P4'!$T$3:$T$501,'A.3 RASHODI FUNK'!$A64,'Unos rashoda P4'!H$3:H$501)</f>
        <v>0</v>
      </c>
      <c r="F64" s="233">
        <f>SUMIF('Unos rashoda i izdataka'!$R$3:$R$501,'A.3 RASHODI FUNK'!$A64,'Unos rashoda i izdataka'!K$3:K$501)+SUMIF('Unos rashoda P4'!$T$3:$T$501,'A.3 RASHODI FUNK'!$A64,'Unos rashoda P4'!I$3:I$501)</f>
        <v>0</v>
      </c>
      <c r="G64" s="233">
        <f>SUMIF('Unos rashoda i izdataka'!$R$3:$R$501,'A.3 RASHODI FUNK'!$A64,'Unos rashoda i izdataka'!L$3:L$501)+SUMIF('Unos rashoda P4'!$T$3:$T$501,'A.3 RASHODI FUNK'!$A64,'Unos rashoda P4'!J$3:J$501)</f>
        <v>0</v>
      </c>
      <c r="H64" s="207" t="str">
        <f>'OPĆI DIO'!$C$1</f>
        <v>3105 INSTITUT DRUŠTVENIH ZNANOSTI IVO PILAR</v>
      </c>
    </row>
    <row r="65" spans="1:8" ht="25.5">
      <c r="A65" s="136">
        <v>86</v>
      </c>
      <c r="B65" s="23" t="s">
        <v>2996</v>
      </c>
      <c r="C65" s="233"/>
      <c r="D65" s="233"/>
      <c r="E65" s="233">
        <f>SUMIF('Unos rashoda i izdataka'!$R$3:$R$501,'A.3 RASHODI FUNK'!$A65,'Unos rashoda i izdataka'!J$3:J$501)+SUMIF('Unos rashoda P4'!$T$3:$T$501,'A.3 RASHODI FUNK'!$A65,'Unos rashoda P4'!H$3:H$501)</f>
        <v>0</v>
      </c>
      <c r="F65" s="233">
        <f>SUMIF('Unos rashoda i izdataka'!$R$3:$R$501,'A.3 RASHODI FUNK'!$A65,'Unos rashoda i izdataka'!K$3:K$501)+SUMIF('Unos rashoda P4'!$T$3:$T$501,'A.3 RASHODI FUNK'!$A65,'Unos rashoda P4'!I$3:I$501)</f>
        <v>0</v>
      </c>
      <c r="G65" s="233">
        <f>SUMIF('Unos rashoda i izdataka'!$R$3:$R$501,'A.3 RASHODI FUNK'!$A65,'Unos rashoda i izdataka'!L$3:L$501)+SUMIF('Unos rashoda P4'!$T$3:$T$501,'A.3 RASHODI FUNK'!$A65,'Unos rashoda P4'!J$3:J$501)</f>
        <v>0</v>
      </c>
      <c r="H65" s="207" t="str">
        <f>'OPĆI DIO'!$C$1</f>
        <v>3105 INSTITUT DRUŠTVENIH ZNANOSTI IVO PILAR</v>
      </c>
    </row>
    <row r="66" spans="1:8">
      <c r="A66" s="129">
        <v>9</v>
      </c>
      <c r="B66" s="34" t="s">
        <v>2997</v>
      </c>
      <c r="C66" s="142">
        <f>SUM(C67:C74)</f>
        <v>0</v>
      </c>
      <c r="D66" s="142">
        <f>SUM(D67:D74)</f>
        <v>0</v>
      </c>
      <c r="E66" s="142">
        <f>SUM(E67:E74)</f>
        <v>0</v>
      </c>
      <c r="F66" s="142">
        <f>SUM(F67:F74)</f>
        <v>0</v>
      </c>
      <c r="G66" s="142">
        <f>SUM(G67:G74)</f>
        <v>0</v>
      </c>
      <c r="H66" s="207" t="str">
        <f>'OPĆI DIO'!$C$1</f>
        <v>3105 INSTITUT DRUŠTVENIH ZNANOSTI IVO PILAR</v>
      </c>
    </row>
    <row r="67" spans="1:8">
      <c r="A67" s="136">
        <v>91</v>
      </c>
      <c r="B67" s="23" t="s">
        <v>2998</v>
      </c>
      <c r="C67" s="233"/>
      <c r="D67" s="233"/>
      <c r="E67" s="233">
        <f>SUMIF('Unos rashoda i izdataka'!$R$3:$R$501,'A.3 RASHODI FUNK'!$A67,'Unos rashoda i izdataka'!J$3:J$501)+SUMIF('Unos rashoda P4'!$T$3:$T$501,'A.3 RASHODI FUNK'!$A67,'Unos rashoda P4'!H$3:H$501)</f>
        <v>0</v>
      </c>
      <c r="F67" s="233">
        <f>SUMIF('Unos rashoda i izdataka'!$R$3:$R$501,'A.3 RASHODI FUNK'!$A67,'Unos rashoda i izdataka'!K$3:K$501)+SUMIF('Unos rashoda P4'!$T$3:$T$501,'A.3 RASHODI FUNK'!$A67,'Unos rashoda P4'!I$3:I$501)</f>
        <v>0</v>
      </c>
      <c r="G67" s="233">
        <f>SUMIF('Unos rashoda i izdataka'!$R$3:$R$501,'A.3 RASHODI FUNK'!$A67,'Unos rashoda i izdataka'!L$3:L$501)+SUMIF('Unos rashoda P4'!$T$3:$T$501,'A.3 RASHODI FUNK'!$A67,'Unos rashoda P4'!J$3:J$501)</f>
        <v>0</v>
      </c>
      <c r="H67" s="207" t="str">
        <f>'OPĆI DIO'!$C$1</f>
        <v>3105 INSTITUT DRUŠTVENIH ZNANOSTI IVO PILAR</v>
      </c>
    </row>
    <row r="68" spans="1:8">
      <c r="A68" s="136">
        <v>92</v>
      </c>
      <c r="B68" s="23" t="s">
        <v>2999</v>
      </c>
      <c r="C68" s="233"/>
      <c r="D68" s="233"/>
      <c r="E68" s="233">
        <f>SUMIF('Unos rashoda i izdataka'!$R$3:$R$501,'A.3 RASHODI FUNK'!$A68,'Unos rashoda i izdataka'!J$3:J$501)+SUMIF('Unos rashoda P4'!$T$3:$T$501,'A.3 RASHODI FUNK'!$A68,'Unos rashoda P4'!H$3:H$501)</f>
        <v>0</v>
      </c>
      <c r="F68" s="233">
        <f>SUMIF('Unos rashoda i izdataka'!$R$3:$R$501,'A.3 RASHODI FUNK'!$A68,'Unos rashoda i izdataka'!K$3:K$501)+SUMIF('Unos rashoda P4'!$T$3:$T$501,'A.3 RASHODI FUNK'!$A68,'Unos rashoda P4'!I$3:I$501)</f>
        <v>0</v>
      </c>
      <c r="G68" s="233">
        <f>SUMIF('Unos rashoda i izdataka'!$R$3:$R$501,'A.3 RASHODI FUNK'!$A68,'Unos rashoda i izdataka'!L$3:L$501)+SUMIF('Unos rashoda P4'!$T$3:$T$501,'A.3 RASHODI FUNK'!$A68,'Unos rashoda P4'!J$3:J$501)</f>
        <v>0</v>
      </c>
      <c r="H68" s="207" t="str">
        <f>'OPĆI DIO'!$C$1</f>
        <v>3105 INSTITUT DRUŠTVENIH ZNANOSTI IVO PILAR</v>
      </c>
    </row>
    <row r="69" spans="1:8" ht="26.25" customHeight="1">
      <c r="A69" s="136">
        <v>93</v>
      </c>
      <c r="B69" s="23" t="s">
        <v>3000</v>
      </c>
      <c r="C69" s="233"/>
      <c r="D69" s="233"/>
      <c r="E69" s="233">
        <f>SUMIF('Unos rashoda i izdataka'!$R$3:$R$501,'A.3 RASHODI FUNK'!$A69,'Unos rashoda i izdataka'!J$3:J$501)+SUMIF('Unos rashoda P4'!$T$3:$T$501,'A.3 RASHODI FUNK'!$A69,'Unos rashoda P4'!H$3:H$501)</f>
        <v>0</v>
      </c>
      <c r="F69" s="233">
        <f>SUMIF('Unos rashoda i izdataka'!$R$3:$R$501,'A.3 RASHODI FUNK'!$A69,'Unos rashoda i izdataka'!K$3:K$501)+SUMIF('Unos rashoda P4'!$T$3:$T$501,'A.3 RASHODI FUNK'!$A69,'Unos rashoda P4'!I$3:I$501)</f>
        <v>0</v>
      </c>
      <c r="G69" s="233">
        <f>SUMIF('Unos rashoda i izdataka'!$R$3:$R$501,'A.3 RASHODI FUNK'!$A69,'Unos rashoda i izdataka'!L$3:L$501)+SUMIF('Unos rashoda P4'!$T$3:$T$501,'A.3 RASHODI FUNK'!$A69,'Unos rashoda P4'!J$3:J$501)</f>
        <v>0</v>
      </c>
      <c r="H69" s="207" t="str">
        <f>'OPĆI DIO'!$C$1</f>
        <v>3105 INSTITUT DRUŠTVENIH ZNANOSTI IVO PILAR</v>
      </c>
    </row>
    <row r="70" spans="1:8">
      <c r="A70" s="136">
        <v>94</v>
      </c>
      <c r="B70" s="23" t="s">
        <v>3001</v>
      </c>
      <c r="C70" s="233"/>
      <c r="D70" s="233"/>
      <c r="E70" s="233">
        <f>SUMIF('Unos rashoda i izdataka'!$R$3:$R$501,'A.3 RASHODI FUNK'!$A70,'Unos rashoda i izdataka'!J$3:J$501)+SUMIF('Unos rashoda P4'!$T$3:$T$501,'A.3 RASHODI FUNK'!$A70,'Unos rashoda P4'!H$3:H$501)</f>
        <v>0</v>
      </c>
      <c r="F70" s="233">
        <f>SUMIF('Unos rashoda i izdataka'!$R$3:$R$501,'A.3 RASHODI FUNK'!$A70,'Unos rashoda i izdataka'!K$3:K$501)+SUMIF('Unos rashoda P4'!$T$3:$T$501,'A.3 RASHODI FUNK'!$A70,'Unos rashoda P4'!I$3:I$501)</f>
        <v>0</v>
      </c>
      <c r="G70" s="233">
        <f>SUMIF('Unos rashoda i izdataka'!$R$3:$R$501,'A.3 RASHODI FUNK'!$A70,'Unos rashoda i izdataka'!L$3:L$501)+SUMIF('Unos rashoda P4'!$T$3:$T$501,'A.3 RASHODI FUNK'!$A70,'Unos rashoda P4'!J$3:J$501)</f>
        <v>0</v>
      </c>
      <c r="H70" s="207" t="str">
        <f>'OPĆI DIO'!$C$1</f>
        <v>3105 INSTITUT DRUŠTVENIH ZNANOSTI IVO PILAR</v>
      </c>
    </row>
    <row r="71" spans="1:8">
      <c r="A71" s="136">
        <v>95</v>
      </c>
      <c r="B71" s="23" t="s">
        <v>2920</v>
      </c>
      <c r="C71" s="233"/>
      <c r="D71" s="233"/>
      <c r="E71" s="233">
        <f>SUMIF('Unos rashoda i izdataka'!$R$3:$R$501,'A.3 RASHODI FUNK'!$A71,'Unos rashoda i izdataka'!J$3:J$501)+SUMIF('Unos rashoda P4'!$T$3:$T$501,'A.3 RASHODI FUNK'!$A71,'Unos rashoda P4'!H$3:H$501)</f>
        <v>0</v>
      </c>
      <c r="F71" s="233">
        <f>SUMIF('Unos rashoda i izdataka'!$R$3:$R$501,'A.3 RASHODI FUNK'!$A71,'Unos rashoda i izdataka'!K$3:K$501)+SUMIF('Unos rashoda P4'!$T$3:$T$501,'A.3 RASHODI FUNK'!$A71,'Unos rashoda P4'!I$3:I$501)</f>
        <v>0</v>
      </c>
      <c r="G71" s="233">
        <f>SUMIF('Unos rashoda i izdataka'!$R$3:$R$501,'A.3 RASHODI FUNK'!$A71,'Unos rashoda i izdataka'!L$3:L$501)+SUMIF('Unos rashoda P4'!$T$3:$T$501,'A.3 RASHODI FUNK'!$A71,'Unos rashoda P4'!J$3:J$501)</f>
        <v>0</v>
      </c>
      <c r="H71" s="207" t="str">
        <f>'OPĆI DIO'!$C$1</f>
        <v>3105 INSTITUT DRUŠTVENIH ZNANOSTI IVO PILAR</v>
      </c>
    </row>
    <row r="72" spans="1:8">
      <c r="A72" s="136">
        <v>96</v>
      </c>
      <c r="B72" s="23" t="s">
        <v>2918</v>
      </c>
      <c r="C72" s="233"/>
      <c r="D72" s="233"/>
      <c r="E72" s="233">
        <f>SUMIF('Unos rashoda i izdataka'!$R$3:$R$501,'A.3 RASHODI FUNK'!$A72,'Unos rashoda i izdataka'!J$3:J$501)+SUMIF('Unos rashoda P4'!$T$3:$T$501,'A.3 RASHODI FUNK'!$A72,'Unos rashoda P4'!H$3:H$501)</f>
        <v>0</v>
      </c>
      <c r="F72" s="233">
        <f>SUMIF('Unos rashoda i izdataka'!$R$3:$R$501,'A.3 RASHODI FUNK'!$A72,'Unos rashoda i izdataka'!K$3:K$501)+SUMIF('Unos rashoda P4'!$T$3:$T$501,'A.3 RASHODI FUNK'!$A72,'Unos rashoda P4'!I$3:I$501)</f>
        <v>0</v>
      </c>
      <c r="G72" s="233">
        <f>SUMIF('Unos rashoda i izdataka'!$R$3:$R$501,'A.3 RASHODI FUNK'!$A72,'Unos rashoda i izdataka'!L$3:L$501)+SUMIF('Unos rashoda P4'!$T$3:$T$501,'A.3 RASHODI FUNK'!$A72,'Unos rashoda P4'!J$3:J$501)</f>
        <v>0</v>
      </c>
      <c r="H72" s="207" t="str">
        <f>'OPĆI DIO'!$C$1</f>
        <v>3105 INSTITUT DRUŠTVENIH ZNANOSTI IVO PILAR</v>
      </c>
    </row>
    <row r="73" spans="1:8">
      <c r="A73" s="136">
        <v>97</v>
      </c>
      <c r="B73" s="23" t="s">
        <v>2904</v>
      </c>
      <c r="C73" s="233"/>
      <c r="D73" s="233"/>
      <c r="E73" s="233">
        <f>SUMIF('Unos rashoda i izdataka'!$R$3:$R$501,'A.3 RASHODI FUNK'!$A73,'Unos rashoda i izdataka'!J$3:J$501)+SUMIF('Unos rashoda P4'!$T$3:$T$501,'A.3 RASHODI FUNK'!$A73,'Unos rashoda P4'!H$3:H$501)</f>
        <v>0</v>
      </c>
      <c r="F73" s="233">
        <f>SUMIF('Unos rashoda i izdataka'!$R$3:$R$501,'A.3 RASHODI FUNK'!$A73,'Unos rashoda i izdataka'!K$3:K$501)+SUMIF('Unos rashoda P4'!$T$3:$T$501,'A.3 RASHODI FUNK'!$A73,'Unos rashoda P4'!I$3:I$501)</f>
        <v>0</v>
      </c>
      <c r="G73" s="233">
        <f>SUMIF('Unos rashoda i izdataka'!$R$3:$R$501,'A.3 RASHODI FUNK'!$A73,'Unos rashoda i izdataka'!L$3:L$501)+SUMIF('Unos rashoda P4'!$T$3:$T$501,'A.3 RASHODI FUNK'!$A73,'Unos rashoda P4'!J$3:J$501)</f>
        <v>0</v>
      </c>
      <c r="H73" s="207" t="str">
        <f>'OPĆI DIO'!$C$1</f>
        <v>3105 INSTITUT DRUŠTVENIH ZNANOSTI IVO PILAR</v>
      </c>
    </row>
    <row r="74" spans="1:8">
      <c r="A74" s="136">
        <v>98</v>
      </c>
      <c r="B74" s="23" t="s">
        <v>2906</v>
      </c>
      <c r="C74" s="233"/>
      <c r="D74" s="233"/>
      <c r="E74" s="233">
        <f>SUMIF('Unos rashoda i izdataka'!$R$3:$R$501,'A.3 RASHODI FUNK'!$A74,'Unos rashoda i izdataka'!J$3:J$501)+SUMIF('Unos rashoda P4'!$T$3:$T$501,'A.3 RASHODI FUNK'!$A74,'Unos rashoda P4'!H$3:H$501)</f>
        <v>0</v>
      </c>
      <c r="F74" s="233">
        <f>SUMIF('Unos rashoda i izdataka'!$R$3:$R$501,'A.3 RASHODI FUNK'!$A74,'Unos rashoda i izdataka'!K$3:K$501)+SUMIF('Unos rashoda P4'!$T$3:$T$501,'A.3 RASHODI FUNK'!$A74,'Unos rashoda P4'!I$3:I$501)</f>
        <v>0</v>
      </c>
      <c r="G74" s="233">
        <f>SUMIF('Unos rashoda i izdataka'!$R$3:$R$501,'A.3 RASHODI FUNK'!$A74,'Unos rashoda i izdataka'!L$3:L$501)+SUMIF('Unos rashoda P4'!$T$3:$T$501,'A.3 RASHODI FUNK'!$A74,'Unos rashoda P4'!J$3:J$501)</f>
        <v>0</v>
      </c>
      <c r="H74" s="207" t="str">
        <f>'OPĆI DIO'!$C$1</f>
        <v>3105 INSTITUT DRUŠTVENIH ZNANOSTI IVO PILAR</v>
      </c>
    </row>
    <row r="75" spans="1:8">
      <c r="A75" s="129">
        <v>10</v>
      </c>
      <c r="B75" s="34" t="s">
        <v>3002</v>
      </c>
      <c r="C75" s="142">
        <f>SUM(C76:C84)</f>
        <v>0</v>
      </c>
      <c r="D75" s="142">
        <f>SUM(D76:D84)</f>
        <v>0</v>
      </c>
      <c r="E75" s="142">
        <f>SUM(E76:E84)</f>
        <v>0</v>
      </c>
      <c r="F75" s="142">
        <f>SUM(F76:F84)</f>
        <v>0</v>
      </c>
      <c r="G75" s="142">
        <f>SUM(G76:G84)</f>
        <v>0</v>
      </c>
      <c r="H75" s="207" t="str">
        <f>'OPĆI DIO'!$C$1</f>
        <v>3105 INSTITUT DRUŠTVENIH ZNANOSTI IVO PILAR</v>
      </c>
    </row>
    <row r="76" spans="1:8">
      <c r="A76" s="136">
        <v>101</v>
      </c>
      <c r="B76" s="23" t="s">
        <v>3003</v>
      </c>
      <c r="C76" s="233"/>
      <c r="D76" s="233"/>
      <c r="E76" s="233">
        <f>SUMIF('Unos rashoda i izdataka'!$R$3:$R$501,'A.3 RASHODI FUNK'!$A76,'Unos rashoda i izdataka'!J$3:J$501)+SUMIF('Unos rashoda P4'!$T$3:$T$501,'A.3 RASHODI FUNK'!$A76,'Unos rashoda P4'!H$3:H$501)</f>
        <v>0</v>
      </c>
      <c r="F76" s="233">
        <f>SUMIF('Unos rashoda i izdataka'!$R$3:$R$501,'A.3 RASHODI FUNK'!$A76,'Unos rashoda i izdataka'!K$3:K$501)+SUMIF('Unos rashoda P4'!$T$3:$T$501,'A.3 RASHODI FUNK'!$A76,'Unos rashoda P4'!I$3:I$501)</f>
        <v>0</v>
      </c>
      <c r="G76" s="233">
        <f>SUMIF('Unos rashoda i izdataka'!$R$3:$R$501,'A.3 RASHODI FUNK'!$A76,'Unos rashoda i izdataka'!L$3:L$501)+SUMIF('Unos rashoda P4'!$T$3:$T$501,'A.3 RASHODI FUNK'!$A76,'Unos rashoda P4'!J$3:J$501)</f>
        <v>0</v>
      </c>
      <c r="H76" s="207" t="str">
        <f>'OPĆI DIO'!$C$1</f>
        <v>3105 INSTITUT DRUŠTVENIH ZNANOSTI IVO PILAR</v>
      </c>
    </row>
    <row r="77" spans="1:8">
      <c r="A77" s="136">
        <v>102</v>
      </c>
      <c r="B77" s="23" t="s">
        <v>3004</v>
      </c>
      <c r="C77" s="233"/>
      <c r="D77" s="233"/>
      <c r="E77" s="233">
        <f>SUMIF('Unos rashoda i izdataka'!$R$3:$R$501,'A.3 RASHODI FUNK'!$A77,'Unos rashoda i izdataka'!J$3:J$501)+SUMIF('Unos rashoda P4'!$T$3:$T$501,'A.3 RASHODI FUNK'!$A77,'Unos rashoda P4'!H$3:H$501)</f>
        <v>0</v>
      </c>
      <c r="F77" s="233">
        <f>SUMIF('Unos rashoda i izdataka'!$R$3:$R$501,'A.3 RASHODI FUNK'!$A77,'Unos rashoda i izdataka'!K$3:K$501)+SUMIF('Unos rashoda P4'!$T$3:$T$501,'A.3 RASHODI FUNK'!$A77,'Unos rashoda P4'!I$3:I$501)</f>
        <v>0</v>
      </c>
      <c r="G77" s="233">
        <f>SUMIF('Unos rashoda i izdataka'!$R$3:$R$501,'A.3 RASHODI FUNK'!$A77,'Unos rashoda i izdataka'!L$3:L$501)+SUMIF('Unos rashoda P4'!$T$3:$T$501,'A.3 RASHODI FUNK'!$A77,'Unos rashoda P4'!J$3:J$501)</f>
        <v>0</v>
      </c>
      <c r="H77" s="207" t="str">
        <f>'OPĆI DIO'!$C$1</f>
        <v>3105 INSTITUT DRUŠTVENIH ZNANOSTI IVO PILAR</v>
      </c>
    </row>
    <row r="78" spans="1:8">
      <c r="A78" s="136">
        <v>103</v>
      </c>
      <c r="B78" s="23" t="s">
        <v>3005</v>
      </c>
      <c r="C78" s="233"/>
      <c r="D78" s="233"/>
      <c r="E78" s="233">
        <f>SUMIF('Unos rashoda i izdataka'!$R$3:$R$501,'A.3 RASHODI FUNK'!$A78,'Unos rashoda i izdataka'!J$3:J$501)+SUMIF('Unos rashoda P4'!$T$3:$T$501,'A.3 RASHODI FUNK'!$A78,'Unos rashoda P4'!H$3:H$501)</f>
        <v>0</v>
      </c>
      <c r="F78" s="233">
        <f>SUMIF('Unos rashoda i izdataka'!$R$3:$R$501,'A.3 RASHODI FUNK'!$A78,'Unos rashoda i izdataka'!K$3:K$501)+SUMIF('Unos rashoda P4'!$T$3:$T$501,'A.3 RASHODI FUNK'!$A78,'Unos rashoda P4'!I$3:I$501)</f>
        <v>0</v>
      </c>
      <c r="G78" s="233">
        <f>SUMIF('Unos rashoda i izdataka'!$R$3:$R$501,'A.3 RASHODI FUNK'!$A78,'Unos rashoda i izdataka'!L$3:L$501)+SUMIF('Unos rashoda P4'!$T$3:$T$501,'A.3 RASHODI FUNK'!$A78,'Unos rashoda P4'!J$3:J$501)</f>
        <v>0</v>
      </c>
      <c r="H78" s="207" t="str">
        <f>'OPĆI DIO'!$C$1</f>
        <v>3105 INSTITUT DRUŠTVENIH ZNANOSTI IVO PILAR</v>
      </c>
    </row>
    <row r="79" spans="1:8">
      <c r="A79" s="136">
        <v>104</v>
      </c>
      <c r="B79" s="23" t="s">
        <v>3006</v>
      </c>
      <c r="C79" s="233"/>
      <c r="D79" s="233"/>
      <c r="E79" s="233">
        <f>SUMIF('Unos rashoda i izdataka'!$R$3:$R$501,'A.3 RASHODI FUNK'!$A79,'Unos rashoda i izdataka'!J$3:J$501)+SUMIF('Unos rashoda P4'!$T$3:$T$501,'A.3 RASHODI FUNK'!$A79,'Unos rashoda P4'!H$3:H$501)</f>
        <v>0</v>
      </c>
      <c r="F79" s="233">
        <f>SUMIF('Unos rashoda i izdataka'!$R$3:$R$501,'A.3 RASHODI FUNK'!$A79,'Unos rashoda i izdataka'!K$3:K$501)+SUMIF('Unos rashoda P4'!$T$3:$T$501,'A.3 RASHODI FUNK'!$A79,'Unos rashoda P4'!I$3:I$501)</f>
        <v>0</v>
      </c>
      <c r="G79" s="233">
        <f>SUMIF('Unos rashoda i izdataka'!$R$3:$R$501,'A.3 RASHODI FUNK'!$A79,'Unos rashoda i izdataka'!L$3:L$501)+SUMIF('Unos rashoda P4'!$T$3:$T$501,'A.3 RASHODI FUNK'!$A79,'Unos rashoda P4'!J$3:J$501)</f>
        <v>0</v>
      </c>
      <c r="H79" s="207" t="str">
        <f>'OPĆI DIO'!$C$1</f>
        <v>3105 INSTITUT DRUŠTVENIH ZNANOSTI IVO PILAR</v>
      </c>
    </row>
    <row r="80" spans="1:8">
      <c r="A80" s="136">
        <v>105</v>
      </c>
      <c r="B80" s="23" t="s">
        <v>3007</v>
      </c>
      <c r="C80" s="233"/>
      <c r="D80" s="233"/>
      <c r="E80" s="233">
        <f>SUMIF('Unos rashoda i izdataka'!$R$3:$R$501,'A.3 RASHODI FUNK'!$A80,'Unos rashoda i izdataka'!J$3:J$501)+SUMIF('Unos rashoda P4'!$T$3:$T$501,'A.3 RASHODI FUNK'!$A80,'Unos rashoda P4'!H$3:H$501)</f>
        <v>0</v>
      </c>
      <c r="F80" s="233">
        <f>SUMIF('Unos rashoda i izdataka'!$R$3:$R$501,'A.3 RASHODI FUNK'!$A80,'Unos rashoda i izdataka'!K$3:K$501)+SUMIF('Unos rashoda P4'!$T$3:$T$501,'A.3 RASHODI FUNK'!$A80,'Unos rashoda P4'!I$3:I$501)</f>
        <v>0</v>
      </c>
      <c r="G80" s="233">
        <f>SUMIF('Unos rashoda i izdataka'!$R$3:$R$501,'A.3 RASHODI FUNK'!$A80,'Unos rashoda i izdataka'!L$3:L$501)+SUMIF('Unos rashoda P4'!$T$3:$T$501,'A.3 RASHODI FUNK'!$A80,'Unos rashoda P4'!J$3:J$501)</f>
        <v>0</v>
      </c>
      <c r="H80" s="207" t="str">
        <f>'OPĆI DIO'!$C$1</f>
        <v>3105 INSTITUT DRUŠTVENIH ZNANOSTI IVO PILAR</v>
      </c>
    </row>
    <row r="81" spans="1:8">
      <c r="A81" s="136">
        <v>106</v>
      </c>
      <c r="B81" s="23" t="s">
        <v>3008</v>
      </c>
      <c r="C81" s="233"/>
      <c r="D81" s="233"/>
      <c r="E81" s="233">
        <f>SUMIF('Unos rashoda i izdataka'!$R$3:$R$501,'A.3 RASHODI FUNK'!$A81,'Unos rashoda i izdataka'!J$3:J$501)+SUMIF('Unos rashoda P4'!$T$3:$T$501,'A.3 RASHODI FUNK'!$A81,'Unos rashoda P4'!H$3:H$501)</f>
        <v>0</v>
      </c>
      <c r="F81" s="233">
        <f>SUMIF('Unos rashoda i izdataka'!$R$3:$R$501,'A.3 RASHODI FUNK'!$A81,'Unos rashoda i izdataka'!K$3:K$501)+SUMIF('Unos rashoda P4'!$T$3:$T$501,'A.3 RASHODI FUNK'!$A81,'Unos rashoda P4'!I$3:I$501)</f>
        <v>0</v>
      </c>
      <c r="G81" s="233">
        <f>SUMIF('Unos rashoda i izdataka'!$R$3:$R$501,'A.3 RASHODI FUNK'!$A81,'Unos rashoda i izdataka'!L$3:L$501)+SUMIF('Unos rashoda P4'!$T$3:$T$501,'A.3 RASHODI FUNK'!$A81,'Unos rashoda P4'!J$3:J$501)</f>
        <v>0</v>
      </c>
      <c r="H81" s="207" t="str">
        <f>'OPĆI DIO'!$C$1</f>
        <v>3105 INSTITUT DRUŠTVENIH ZNANOSTI IVO PILAR</v>
      </c>
    </row>
    <row r="82" spans="1:8" ht="25.5">
      <c r="A82" s="136">
        <v>107</v>
      </c>
      <c r="B82" s="23" t="s">
        <v>3009</v>
      </c>
      <c r="C82" s="233"/>
      <c r="D82" s="233"/>
      <c r="E82" s="233">
        <f>SUMIF('Unos rashoda i izdataka'!$R$3:$R$501,'A.3 RASHODI FUNK'!$A82,'Unos rashoda i izdataka'!J$3:J$501)+SUMIF('Unos rashoda P4'!$T$3:$T$501,'A.3 RASHODI FUNK'!$A82,'Unos rashoda P4'!H$3:H$501)</f>
        <v>0</v>
      </c>
      <c r="F82" s="233">
        <f>SUMIF('Unos rashoda i izdataka'!$R$3:$R$501,'A.3 RASHODI FUNK'!$A82,'Unos rashoda i izdataka'!K$3:K$501)+SUMIF('Unos rashoda P4'!$T$3:$T$501,'A.3 RASHODI FUNK'!$A82,'Unos rashoda P4'!I$3:I$501)</f>
        <v>0</v>
      </c>
      <c r="G82" s="233">
        <f>SUMIF('Unos rashoda i izdataka'!$R$3:$R$501,'A.3 RASHODI FUNK'!$A82,'Unos rashoda i izdataka'!L$3:L$501)+SUMIF('Unos rashoda P4'!$T$3:$T$501,'A.3 RASHODI FUNK'!$A82,'Unos rashoda P4'!J$3:J$501)</f>
        <v>0</v>
      </c>
      <c r="H82" s="207" t="str">
        <f>'OPĆI DIO'!$C$1</f>
        <v>3105 INSTITUT DRUŠTVENIH ZNANOSTI IVO PILAR</v>
      </c>
    </row>
    <row r="83" spans="1:8">
      <c r="A83" s="136">
        <v>108</v>
      </c>
      <c r="B83" s="23" t="s">
        <v>3010</v>
      </c>
      <c r="C83" s="233"/>
      <c r="D83" s="233"/>
      <c r="E83" s="233">
        <f>SUMIF('Unos rashoda i izdataka'!$R$3:$R$501,'A.3 RASHODI FUNK'!$A83,'Unos rashoda i izdataka'!J$3:J$501)+SUMIF('Unos rashoda P4'!$T$3:$T$501,'A.3 RASHODI FUNK'!$A83,'Unos rashoda P4'!H$3:H$501)</f>
        <v>0</v>
      </c>
      <c r="F83" s="233">
        <f>SUMIF('Unos rashoda i izdataka'!$R$3:$R$501,'A.3 RASHODI FUNK'!$A83,'Unos rashoda i izdataka'!K$3:K$501)+SUMIF('Unos rashoda P4'!$T$3:$T$501,'A.3 RASHODI FUNK'!$A83,'Unos rashoda P4'!I$3:I$501)</f>
        <v>0</v>
      </c>
      <c r="G83" s="233">
        <f>SUMIF('Unos rashoda i izdataka'!$R$3:$R$501,'A.3 RASHODI FUNK'!$A83,'Unos rashoda i izdataka'!L$3:L$501)+SUMIF('Unos rashoda P4'!$T$3:$T$501,'A.3 RASHODI FUNK'!$A83,'Unos rashoda P4'!J$3:J$501)</f>
        <v>0</v>
      </c>
      <c r="H83" s="207" t="str">
        <f>'OPĆI DIO'!$C$1</f>
        <v>3105 INSTITUT DRUŠTVENIH ZNANOSTI IVO PILAR</v>
      </c>
    </row>
    <row r="84" spans="1:8" ht="25.5">
      <c r="A84" s="136">
        <v>109</v>
      </c>
      <c r="B84" s="23" t="s">
        <v>3011</v>
      </c>
      <c r="C84" s="233"/>
      <c r="D84" s="233"/>
      <c r="E84" s="233">
        <f>SUMIF('Unos rashoda i izdataka'!$R$3:$R$501,'A.3 RASHODI FUNK'!$A84,'Unos rashoda i izdataka'!J$3:J$501)+SUMIF('Unos rashoda P4'!$T$3:$T$501,'A.3 RASHODI FUNK'!$A84,'Unos rashoda P4'!H$3:H$501)</f>
        <v>0</v>
      </c>
      <c r="F84" s="233">
        <f>SUMIF('Unos rashoda i izdataka'!$R$3:$R$501,'A.3 RASHODI FUNK'!$A84,'Unos rashoda i izdataka'!K$3:K$501)+SUMIF('Unos rashoda P4'!$T$3:$T$501,'A.3 RASHODI FUNK'!$A84,'Unos rashoda P4'!I$3:I$501)</f>
        <v>0</v>
      </c>
      <c r="G84" s="233">
        <f>SUMIF('Unos rashoda i izdataka'!$R$3:$R$501,'A.3 RASHODI FUNK'!$A84,'Unos rashoda i izdataka'!L$3:L$501)+SUMIF('Unos rashoda P4'!$T$3:$T$501,'A.3 RASHODI FUNK'!$A84,'Unos rashoda P4'!J$3:J$501)</f>
        <v>0</v>
      </c>
      <c r="H84" s="207" t="str">
        <f>'OPĆI DIO'!$C$1</f>
        <v>3105 INSTITUT DRUŠTVENIH ZNANOSTI IVO PILAR</v>
      </c>
    </row>
    <row r="85" spans="1:8"/>
    <row r="86" spans="1:8"/>
    <row r="87" spans="1:8"/>
  </sheetData>
  <sheetProtection algorithmName="SHA-512" hashValue="irwyVylHgMm04yVH43GOR6/4sVO3jVMObsRfClD3+8SLcQLEJ8mqac6R5IesBT4xjow/tcTClrmksPRjItgNeA==" saltValue="wzHErZeMCBly/qKOxnCdxw==" spinCount="100000" sheet="1" selectLockedCells="1"/>
  <mergeCells count="1">
    <mergeCell ref="A1:G1"/>
  </mergeCells>
  <pageMargins left="0" right="0" top="0.74803149606299213" bottom="0.74803149606299213"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3"/>
  <sheetViews>
    <sheetView showGridLines="0" workbookViewId="0">
      <selection activeCell="D11" sqref="D11"/>
    </sheetView>
  </sheetViews>
  <sheetFormatPr defaultColWidth="0" defaultRowHeight="15" zeroHeight="1"/>
  <cols>
    <col min="1" max="1" width="4.42578125" customWidth="1"/>
    <col min="2" max="2" width="5.7109375" customWidth="1"/>
    <col min="3" max="3" width="44.7109375" customWidth="1"/>
    <col min="4" max="8" width="15.28515625" customWidth="1"/>
    <col min="9" max="10" width="25.28515625" hidden="1" customWidth="1"/>
    <col min="11" max="16384" width="9.140625" hidden="1"/>
  </cols>
  <sheetData>
    <row r="1" spans="1:10" ht="18">
      <c r="A1" s="155"/>
      <c r="B1" s="155"/>
      <c r="C1" s="155"/>
      <c r="D1" s="155"/>
      <c r="E1" s="155"/>
      <c r="F1" s="155"/>
      <c r="G1" s="155"/>
      <c r="H1" s="155"/>
      <c r="I1" s="155"/>
      <c r="J1" s="155"/>
    </row>
    <row r="2" spans="1:10" ht="15.75">
      <c r="A2" s="305" t="s">
        <v>2864</v>
      </c>
      <c r="B2" s="305"/>
      <c r="C2" s="305"/>
      <c r="D2" s="305"/>
      <c r="E2" s="305"/>
      <c r="F2" s="305"/>
      <c r="G2" s="305"/>
      <c r="H2" s="305"/>
      <c r="I2" s="156"/>
      <c r="J2" s="156"/>
    </row>
    <row r="3" spans="1:10" ht="18">
      <c r="A3" s="155"/>
      <c r="B3" s="155"/>
      <c r="C3" s="155"/>
      <c r="D3" s="155"/>
      <c r="E3" s="155"/>
      <c r="F3" s="155"/>
      <c r="G3" s="155"/>
      <c r="H3" s="155"/>
      <c r="I3" s="157"/>
      <c r="J3" s="157"/>
    </row>
    <row r="4" spans="1:10" ht="15.75">
      <c r="A4" s="305" t="s">
        <v>2887</v>
      </c>
      <c r="B4" s="305"/>
      <c r="C4" s="305"/>
      <c r="D4" s="305"/>
      <c r="E4" s="305"/>
      <c r="F4" s="305"/>
      <c r="G4" s="305"/>
      <c r="H4" s="305"/>
      <c r="I4" s="158"/>
      <c r="J4" s="158"/>
    </row>
    <row r="5" spans="1:10" ht="18">
      <c r="A5" s="155"/>
      <c r="B5" s="155"/>
      <c r="C5" s="155"/>
      <c r="D5" s="155"/>
      <c r="E5" s="155"/>
      <c r="F5" s="155"/>
      <c r="G5" s="155"/>
      <c r="H5" s="155"/>
      <c r="I5" s="157"/>
      <c r="J5" s="157"/>
    </row>
    <row r="6" spans="1:10" ht="15.75">
      <c r="A6" s="305" t="s">
        <v>3682</v>
      </c>
      <c r="B6" s="305"/>
      <c r="C6" s="305"/>
      <c r="D6" s="305"/>
      <c r="E6" s="305"/>
      <c r="F6" s="305"/>
      <c r="G6" s="305"/>
      <c r="H6" s="305"/>
      <c r="I6" s="159"/>
      <c r="J6" s="159"/>
    </row>
    <row r="7" spans="1:10" ht="18">
      <c r="A7" s="155"/>
      <c r="B7" s="155"/>
      <c r="C7" s="155"/>
      <c r="D7" s="155"/>
      <c r="E7" s="155"/>
      <c r="F7" s="155"/>
      <c r="G7" s="155"/>
      <c r="H7" s="155"/>
      <c r="I7" s="157"/>
      <c r="J7" s="157"/>
    </row>
    <row r="8" spans="1:10" ht="25.5">
      <c r="A8" s="306" t="s">
        <v>3654</v>
      </c>
      <c r="B8" s="307"/>
      <c r="C8" s="308"/>
      <c r="D8" s="160" t="s">
        <v>3702</v>
      </c>
      <c r="E8" s="160" t="s">
        <v>3703</v>
      </c>
      <c r="F8" s="161" t="s">
        <v>3706</v>
      </c>
      <c r="G8" s="161" t="s">
        <v>3707</v>
      </c>
      <c r="H8" s="161" t="s">
        <v>3708</v>
      </c>
    </row>
    <row r="9" spans="1:10" s="164" customFormat="1" ht="11.25">
      <c r="A9" s="309">
        <v>1</v>
      </c>
      <c r="B9" s="310"/>
      <c r="C9" s="311"/>
      <c r="D9" s="162">
        <v>2</v>
      </c>
      <c r="E9" s="162">
        <v>3</v>
      </c>
      <c r="F9" s="163">
        <v>4</v>
      </c>
      <c r="G9" s="163">
        <v>5</v>
      </c>
      <c r="H9" s="163">
        <v>6</v>
      </c>
    </row>
    <row r="10" spans="1:10" s="207" customFormat="1">
      <c r="A10" s="165">
        <v>8</v>
      </c>
      <c r="B10" s="165"/>
      <c r="C10" s="165" t="s">
        <v>3683</v>
      </c>
      <c r="D10" s="228">
        <f>SUM(D11:D14)</f>
        <v>0</v>
      </c>
      <c r="E10" s="228">
        <f>SUM(E11:E14)</f>
        <v>0</v>
      </c>
      <c r="F10" s="228">
        <f>SUM(F11:F14)</f>
        <v>0</v>
      </c>
      <c r="G10" s="228">
        <f>SUM(G11:G14)</f>
        <v>0</v>
      </c>
      <c r="H10" s="228">
        <f>SUM(H11:H14)</f>
        <v>0</v>
      </c>
      <c r="I10" s="207" t="str">
        <f>'OPĆI DIO'!$C$1</f>
        <v>3105 INSTITUT DRUŠTVENIH ZNANOSTI IVO PILAR</v>
      </c>
    </row>
    <row r="11" spans="1:10">
      <c r="A11" s="165"/>
      <c r="B11" s="166">
        <v>81</v>
      </c>
      <c r="C11" s="279" t="s">
        <v>6628</v>
      </c>
      <c r="D11" s="226"/>
      <c r="E11" s="226"/>
      <c r="F11" s="225">
        <f>SUMIF('Unos prihoda i primitaka'!$L$3:$L$501,$B11,'Unos prihoda i primitaka'!G$3:G$501)</f>
        <v>0</v>
      </c>
      <c r="G11" s="225">
        <f>SUMIF('Unos prihoda i primitaka'!$L$3:$L$501,$B11,'Unos prihoda i primitaka'!H$3:H$501)</f>
        <v>0</v>
      </c>
      <c r="H11" s="225">
        <f>SUMIF('Unos prihoda i primitaka'!$L$3:$L$501,$B11,'Unos prihoda i primitaka'!I$3:I$501)</f>
        <v>0</v>
      </c>
      <c r="I11" s="207" t="str">
        <f>'OPĆI DIO'!$C$1</f>
        <v>3105 INSTITUT DRUŠTVENIH ZNANOSTI IVO PILAR</v>
      </c>
    </row>
    <row r="12" spans="1:10" ht="25.5">
      <c r="A12" s="165"/>
      <c r="B12" s="166">
        <v>82</v>
      </c>
      <c r="C12" s="279" t="s">
        <v>6629</v>
      </c>
      <c r="D12" s="226"/>
      <c r="E12" s="226"/>
      <c r="F12" s="225">
        <f>SUMIF('Unos prihoda i primitaka'!$L$3:$L$501,$B12,'Unos prihoda i primitaka'!G$3:G$501)</f>
        <v>0</v>
      </c>
      <c r="G12" s="225">
        <f>SUMIF('Unos prihoda i primitaka'!$L$3:$L$501,$B12,'Unos prihoda i primitaka'!H$3:H$501)</f>
        <v>0</v>
      </c>
      <c r="H12" s="225">
        <f>SUMIF('Unos prihoda i primitaka'!$L$3:$L$501,$B12,'Unos prihoda i primitaka'!I$3:I$501)</f>
        <v>0</v>
      </c>
      <c r="I12" s="207" t="str">
        <f>'OPĆI DIO'!$C$1</f>
        <v>3105 INSTITUT DRUŠTVENIH ZNANOSTI IVO PILAR</v>
      </c>
    </row>
    <row r="13" spans="1:10" ht="25.5">
      <c r="A13" s="165"/>
      <c r="B13" s="166">
        <v>83</v>
      </c>
      <c r="C13" s="279" t="s">
        <v>6630</v>
      </c>
      <c r="D13" s="226"/>
      <c r="E13" s="226"/>
      <c r="F13" s="225">
        <f>SUMIF('Unos prihoda i primitaka'!$L$3:$L$501,$B13,'Unos prihoda i primitaka'!G$3:G$501)</f>
        <v>0</v>
      </c>
      <c r="G13" s="225">
        <f>SUMIF('Unos prihoda i primitaka'!$L$3:$L$501,$B13,'Unos prihoda i primitaka'!H$3:H$501)</f>
        <v>0</v>
      </c>
      <c r="H13" s="225">
        <f>SUMIF('Unos prihoda i primitaka'!$L$3:$L$501,$B13,'Unos prihoda i primitaka'!I$3:I$501)</f>
        <v>0</v>
      </c>
      <c r="I13" s="207" t="str">
        <f>'OPĆI DIO'!$C$1</f>
        <v>3105 INSTITUT DRUŠTVENIH ZNANOSTI IVO PILAR</v>
      </c>
    </row>
    <row r="14" spans="1:10">
      <c r="A14" s="165"/>
      <c r="B14" s="166">
        <v>84</v>
      </c>
      <c r="C14" s="166" t="s">
        <v>2884</v>
      </c>
      <c r="D14" s="226"/>
      <c r="E14" s="226"/>
      <c r="F14" s="225">
        <f>SUMIF('Unos prihoda i primitaka'!$L$3:$L$501,$B14,'Unos prihoda i primitaka'!G$3:G$501)</f>
        <v>0</v>
      </c>
      <c r="G14" s="225">
        <f>SUMIF('Unos prihoda i primitaka'!$L$3:$L$501,$B14,'Unos prihoda i primitaka'!H$3:H$501)</f>
        <v>0</v>
      </c>
      <c r="H14" s="225">
        <f>SUMIF('Unos prihoda i primitaka'!$L$3:$L$501,$B14,'Unos prihoda i primitaka'!I$3:I$501)</f>
        <v>0</v>
      </c>
      <c r="I14" s="207" t="str">
        <f>'OPĆI DIO'!$C$1</f>
        <v>3105 INSTITUT DRUŠTVENIH ZNANOSTI IVO PILAR</v>
      </c>
    </row>
    <row r="15" spans="1:10" s="207" customFormat="1">
      <c r="A15" s="167">
        <v>5</v>
      </c>
      <c r="B15" s="167"/>
      <c r="C15" s="168" t="s">
        <v>3684</v>
      </c>
      <c r="D15" s="228">
        <f>SUM(D16:D21)</f>
        <v>0</v>
      </c>
      <c r="E15" s="228">
        <f>SUM(E16:E21)</f>
        <v>0</v>
      </c>
      <c r="F15" s="228">
        <f>SUM(F16:F21)</f>
        <v>0</v>
      </c>
      <c r="G15" s="228">
        <f>SUM(G16:G21)</f>
        <v>0</v>
      </c>
      <c r="H15" s="228">
        <f>SUM(H16:H21)</f>
        <v>0</v>
      </c>
      <c r="I15" s="207" t="str">
        <f>'OPĆI DIO'!$C$1</f>
        <v>3105 INSTITUT DRUŠTVENIH ZNANOSTI IVO PILAR</v>
      </c>
    </row>
    <row r="16" spans="1:10">
      <c r="A16" s="166"/>
      <c r="B16" s="166">
        <v>51</v>
      </c>
      <c r="C16" s="277" t="s">
        <v>6616</v>
      </c>
      <c r="D16" s="226"/>
      <c r="E16" s="226"/>
      <c r="F16" s="227">
        <f>SUMIF('Unos rashoda i izdataka'!$P$3:$P$501,$B16,'Unos rashoda i izdataka'!J$3:J$501)+SUMIF('Unos rashoda P4'!$S$3:$S$501,$B16,'Unos rashoda P4'!H$3:H$501)</f>
        <v>0</v>
      </c>
      <c r="G16" s="227">
        <f>SUMIF('Unos rashoda i izdataka'!$P$3:$P$501,$B16,'Unos rashoda i izdataka'!K$3:K$501)+SUMIF('Unos rashoda P4'!$S$3:$S$501,$B16,'Unos rashoda P4'!I$3:I$501)</f>
        <v>0</v>
      </c>
      <c r="H16" s="227">
        <f>SUMIF('Unos rashoda i izdataka'!$P$3:$P$501,$B16,'Unos rashoda i izdataka'!L$3:L$501)+SUMIF('Unos rashoda P4'!$S$3:$S$501,$B16,'Unos rashoda P4'!J$3:J$501)</f>
        <v>0</v>
      </c>
      <c r="I16" s="207" t="str">
        <f>'OPĆI DIO'!$C$1</f>
        <v>3105 INSTITUT DRUŠTVENIH ZNANOSTI IVO PILAR</v>
      </c>
    </row>
    <row r="17" spans="1:9" ht="25.5">
      <c r="A17" s="166"/>
      <c r="B17" s="166">
        <v>52</v>
      </c>
      <c r="C17" s="277" t="s">
        <v>6617</v>
      </c>
      <c r="D17" s="226"/>
      <c r="E17" s="226"/>
      <c r="F17" s="227"/>
      <c r="G17" s="227"/>
      <c r="H17" s="227"/>
      <c r="I17" s="207"/>
    </row>
    <row r="18" spans="1:9" ht="25.5">
      <c r="A18" s="166"/>
      <c r="B18" s="166">
        <v>53</v>
      </c>
      <c r="C18" s="277" t="s">
        <v>6618</v>
      </c>
      <c r="D18" s="226"/>
      <c r="E18" s="226"/>
      <c r="F18" s="227"/>
      <c r="G18" s="227"/>
      <c r="H18" s="227"/>
      <c r="I18" s="207"/>
    </row>
    <row r="19" spans="1:9" ht="25.5">
      <c r="A19" s="166"/>
      <c r="B19" s="166">
        <v>54</v>
      </c>
      <c r="C19" s="169" t="s">
        <v>251</v>
      </c>
      <c r="D19" s="226"/>
      <c r="E19" s="226"/>
      <c r="F19" s="227">
        <f>SUMIF('Unos rashoda i izdataka'!$P$3:$P$501,$B19,'Unos rashoda i izdataka'!J$3:J$501)+SUMIF('Unos rashoda P4'!$S$3:$S$501,$B19,'Unos rashoda P4'!H$3:H$501)</f>
        <v>0</v>
      </c>
      <c r="G19" s="227">
        <f>SUMIF('Unos rashoda i izdataka'!$P$3:$P$501,$B19,'Unos rashoda i izdataka'!K$3:K$501)+SUMIF('Unos rashoda P4'!$S$3:$S$501,$B19,'Unos rashoda P4'!I$3:I$501)</f>
        <v>0</v>
      </c>
      <c r="H19" s="227">
        <f>SUMIF('Unos rashoda i izdataka'!$P$3:$P$501,$B19,'Unos rashoda i izdataka'!L$3:L$501)+SUMIF('Unos rashoda P4'!$S$3:$S$501,$B19,'Unos rashoda P4'!J$3:J$501)</f>
        <v>0</v>
      </c>
      <c r="I19" s="207" t="str">
        <f>'OPĆI DIO'!$C$1</f>
        <v>3105 INSTITUT DRUŠTVENIH ZNANOSTI IVO PILAR</v>
      </c>
    </row>
    <row r="20" spans="1:9" ht="25.5">
      <c r="A20" s="166"/>
      <c r="B20" s="166">
        <v>55</v>
      </c>
      <c r="C20" s="169" t="s">
        <v>6619</v>
      </c>
      <c r="D20" s="226"/>
      <c r="E20" s="226"/>
      <c r="F20" s="227"/>
      <c r="G20" s="227"/>
      <c r="H20" s="227"/>
      <c r="I20" s="207"/>
    </row>
    <row r="21" spans="1:9"/>
    <row r="22" spans="1:9"/>
    <row r="23" spans="1:9"/>
  </sheetData>
  <sheetProtection algorithmName="SHA-512" hashValue="onX1FStFYhi4qoJaMf8liwPHqnkA3S/BCuEuGKlZg8tjIDjO2ox3QaMd6wzn2Y8rd4RO4K6Jllg/bRseF/nNug==" saltValue="Pnr3z7GYR55hHeP/SVL8QA==" spinCount="100000" sheet="1" selectLockedCells="1"/>
  <mergeCells count="5">
    <mergeCell ref="A2:H2"/>
    <mergeCell ref="A4:H4"/>
    <mergeCell ref="A6:H6"/>
    <mergeCell ref="A8:C8"/>
    <mergeCell ref="A9:C9"/>
  </mergeCells>
  <pageMargins left="0.31496062992125984" right="0.31496062992125984"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14</vt:i4>
      </vt:variant>
      <vt:variant>
        <vt:lpstr>Imenovani rasponi</vt:lpstr>
      </vt:variant>
      <vt:variant>
        <vt:i4>13</vt:i4>
      </vt:variant>
    </vt:vector>
  </HeadingPairs>
  <TitlesOfParts>
    <vt:vector size="27" baseType="lpstr">
      <vt:lpstr>OPĆI DIO</vt:lpstr>
      <vt:lpstr>Unos prihoda i primitaka</vt:lpstr>
      <vt:lpstr>Unos rashoda i izdataka</vt:lpstr>
      <vt:lpstr>Unos rashoda P4</vt:lpstr>
      <vt:lpstr>Unos prijenosa</vt:lpstr>
      <vt:lpstr>A.1 PRIHODI I RASHODI EK</vt:lpstr>
      <vt:lpstr>A.2 PRIHODI I RASHODI IF</vt:lpstr>
      <vt:lpstr>A.3 RASHODI FUNK</vt:lpstr>
      <vt:lpstr>B.1 RAČUN FINANC EK</vt:lpstr>
      <vt:lpstr>B.2 RAČUN FINANC IF</vt:lpstr>
      <vt:lpstr>AKT</vt:lpstr>
      <vt:lpstr>p4</vt:lpstr>
      <vt:lpstr>prihodi</vt:lpstr>
      <vt:lpstr>KORISNICI DP</vt:lpstr>
      <vt:lpstr>Excel_BuiltIn_Print_Titles_3</vt:lpstr>
      <vt:lpstr>Excel_BuiltIn_Print_Titles_3_1</vt:lpstr>
      <vt:lpstr>'A.2 PRIHODI I RASHODI IF'!Ispis_naslova</vt:lpstr>
      <vt:lpstr>'A.3 RASHODI FUNK'!Ispis_naslova</vt:lpstr>
      <vt:lpstr>'KORISNICI DP'!Ispis_naslova</vt:lpstr>
      <vt:lpstr>'Unos prihoda i primitaka'!Ispis_naslova</vt:lpstr>
      <vt:lpstr>'Unos rashoda i izdataka'!Ispis_naslova</vt:lpstr>
      <vt:lpstr>'Unos rashoda P4'!Ispis_naslova</vt:lpstr>
      <vt:lpstr>'KORISNICI DP'!Podrucje_ispisa</vt:lpstr>
      <vt:lpstr>'OPĆI DIO'!Podrucje_ispisa</vt:lpstr>
      <vt:lpstr>'Unos prihoda i primitaka'!Podrucje_ispisa</vt:lpstr>
      <vt:lpstr>'Unos rashoda i izdataka'!Podrucje_ispisa</vt:lpstr>
      <vt:lpstr>'Unos rashoda P4'!Podrucje_ispisa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ifain</dc:creator>
  <cp:lastModifiedBy>Jelena Selihar</cp:lastModifiedBy>
  <cp:lastPrinted>2024-10-19T21:04:06Z</cp:lastPrinted>
  <dcterms:created xsi:type="dcterms:W3CDTF">2018-09-10T07:36:17Z</dcterms:created>
  <dcterms:modified xsi:type="dcterms:W3CDTF">2024-12-20T13:26:27Z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Privitak 1 - Prijedlog financijskog plana_2024-2026 OTKLJUČAN.xlsx</vt:lpwstr>
  </property>
</Properties>
</file>